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855" windowWidth="18840" windowHeight="9015" tabRatio="854" activeTab="5"/>
  </bookViews>
  <sheets>
    <sheet name="Summary" sheetId="1" r:id="rId1"/>
    <sheet name="Operational Analysis" sheetId="12" r:id="rId2"/>
    <sheet name="Operational" sheetId="2" r:id="rId3"/>
    <sheet name="Retention-Deployment Analysis" sheetId="13" r:id="rId4"/>
    <sheet name="Retention-Deployment" sheetId="6" r:id="rId5"/>
    <sheet name="Licensing" sheetId="7" r:id="rId6"/>
    <sheet name="Data Table -1" sheetId="9" r:id="rId7"/>
    <sheet name="Data Table -2" sheetId="15" r:id="rId8"/>
    <sheet name="List Table" sheetId="8" r:id="rId9"/>
  </sheets>
  <externalReferences>
    <externalReference r:id="rId10"/>
    <externalReference r:id="rId11"/>
    <externalReference r:id="rId12"/>
  </externalReferences>
  <definedNames>
    <definedName name="_xlnm._FilterDatabase" localSheetId="5" hidden="1">Licensing!$A$3:$O$14</definedName>
    <definedName name="_xlnm._FilterDatabase" localSheetId="8" hidden="1">'List Table'!$A$1:$J$90</definedName>
    <definedName name="_xlnm._FilterDatabase" localSheetId="2" hidden="1">Operational!$A$3:$O$24</definedName>
    <definedName name="Actions">'[1]List Values'!$I$2:$I$12</definedName>
    <definedName name="Area">'List Table'!$K$2:$K$69</definedName>
    <definedName name="LTECH">'List Table'!$A$2:$A$8</definedName>
    <definedName name="OPERATIONA">'List Table'!$E$2:$E$9</definedName>
    <definedName name="OPERATIONR">'List Table'!$D$2:$D$17</definedName>
    <definedName name="OTECH">'List Table'!$A$2:$A$8</definedName>
    <definedName name="Prefectures">'List Table'!$G$2:$G$53</definedName>
    <definedName name="Reasons">'[1]List Values'!$H$2:$H$32</definedName>
    <definedName name="Region">'List Table'!$I$2:$I$16</definedName>
    <definedName name="RETENTION.A">'List Table'!$C$2:$C$4</definedName>
    <definedName name="RETENTION.R">'List Table'!$B$2:$B$15</definedName>
    <definedName name="site_names">'[2]List Values'!$A$2:$A$3540</definedName>
    <definedName name="State">'List Table'!$H$2:$H$3</definedName>
    <definedName name="status">'[1]List Values'!$K$2:$K$4</definedName>
    <definedName name="Technology">'[1]List Values'!$G$2:$G$9</definedName>
    <definedName name="ςεφδ">'[3]List Table'!$J$2:$J$90</definedName>
  </definedNames>
  <calcPr calcId="145621"/>
</workbook>
</file>

<file path=xl/calcChain.xml><?xml version="1.0" encoding="utf-8"?>
<calcChain xmlns="http://schemas.openxmlformats.org/spreadsheetml/2006/main">
  <c r="B47" i="7" l="1"/>
  <c r="B15" i="2" l="1"/>
  <c r="B16" i="2"/>
  <c r="B20" i="6" l="1"/>
  <c r="B21" i="6"/>
  <c r="B19" i="6" l="1"/>
  <c r="DF120" i="9" l="1"/>
  <c r="DF119" i="9"/>
  <c r="DF118" i="9"/>
  <c r="DF117" i="9"/>
  <c r="DF116" i="9"/>
  <c r="DF115" i="9"/>
  <c r="DF114" i="9"/>
  <c r="DF113" i="9"/>
  <c r="DF112" i="9"/>
  <c r="DF111" i="9"/>
  <c r="DF110" i="9"/>
  <c r="DF109" i="9"/>
  <c r="DF108" i="9"/>
  <c r="DF107" i="9"/>
  <c r="DF106" i="9"/>
  <c r="DF105" i="9"/>
  <c r="DF104" i="9"/>
  <c r="DF103" i="9"/>
  <c r="DF102" i="9"/>
  <c r="DF101" i="9"/>
  <c r="DF100" i="9"/>
  <c r="DF99" i="9"/>
  <c r="DF98" i="9"/>
  <c r="DF97" i="9"/>
  <c r="DF96" i="9"/>
  <c r="DF95" i="9"/>
  <c r="DF94" i="9"/>
  <c r="DF93" i="9"/>
  <c r="DD93" i="9"/>
  <c r="DD94" i="9"/>
  <c r="DD95" i="9"/>
  <c r="DD96" i="9"/>
  <c r="DD97" i="9"/>
  <c r="DD98" i="9"/>
  <c r="DD99" i="9"/>
  <c r="DD100" i="9"/>
  <c r="DD101" i="9"/>
  <c r="DD102" i="9"/>
  <c r="DD103" i="9"/>
  <c r="DD104" i="9"/>
  <c r="DD105" i="9"/>
  <c r="DD106" i="9"/>
  <c r="DD107" i="9"/>
  <c r="DD108" i="9"/>
  <c r="DD109" i="9"/>
  <c r="DD110" i="9"/>
  <c r="DD111" i="9"/>
  <c r="DD112" i="9"/>
  <c r="DD113" i="9"/>
  <c r="DD114" i="9"/>
  <c r="DD115" i="9"/>
  <c r="DD116" i="9"/>
  <c r="DD117" i="9"/>
  <c r="DD118" i="9"/>
  <c r="DD119" i="9"/>
  <c r="DD120" i="9"/>
  <c r="DC93" i="9"/>
  <c r="DC94" i="9"/>
  <c r="DC95" i="9"/>
  <c r="DC96" i="9"/>
  <c r="DC97" i="9"/>
  <c r="DC98" i="9"/>
  <c r="DC99" i="9"/>
  <c r="DC100" i="9"/>
  <c r="DC101" i="9"/>
  <c r="DC102" i="9"/>
  <c r="DC103" i="9"/>
  <c r="DC104" i="9"/>
  <c r="DC105" i="9"/>
  <c r="DC106" i="9"/>
  <c r="DC107" i="9"/>
  <c r="DC108" i="9"/>
  <c r="DC109" i="9"/>
  <c r="DC110" i="9"/>
  <c r="DC111" i="9"/>
  <c r="DC112" i="9"/>
  <c r="DC113" i="9"/>
  <c r="DC114" i="9"/>
  <c r="DC115" i="9"/>
  <c r="DC116" i="9"/>
  <c r="DC117" i="9"/>
  <c r="DC118" i="9"/>
  <c r="DC119" i="9"/>
  <c r="DC120" i="9"/>
  <c r="DB93" i="9"/>
  <c r="DB94" i="9"/>
  <c r="DB95" i="9"/>
  <c r="DB96" i="9"/>
  <c r="DB97" i="9"/>
  <c r="DB98" i="9"/>
  <c r="DB99" i="9"/>
  <c r="DB100" i="9"/>
  <c r="DB101" i="9"/>
  <c r="DB102" i="9"/>
  <c r="DB103" i="9"/>
  <c r="DB104" i="9"/>
  <c r="DB105" i="9"/>
  <c r="DB106" i="9"/>
  <c r="DB107" i="9"/>
  <c r="DB108" i="9"/>
  <c r="DB109" i="9"/>
  <c r="DB110" i="9"/>
  <c r="DB111" i="9"/>
  <c r="DB112" i="9"/>
  <c r="DB113" i="9"/>
  <c r="DB114" i="9"/>
  <c r="DB115" i="9"/>
  <c r="DB116" i="9"/>
  <c r="DB117" i="9"/>
  <c r="DB118" i="9"/>
  <c r="DB119" i="9"/>
  <c r="DB120" i="9"/>
  <c r="CZ93" i="9"/>
  <c r="CZ94" i="9"/>
  <c r="CZ95" i="9"/>
  <c r="CZ96" i="9"/>
  <c r="CZ97" i="9"/>
  <c r="CZ98" i="9"/>
  <c r="CZ99" i="9"/>
  <c r="CZ100" i="9"/>
  <c r="CZ101" i="9"/>
  <c r="CZ102" i="9"/>
  <c r="CZ103" i="9"/>
  <c r="CZ104" i="9"/>
  <c r="CZ105" i="9"/>
  <c r="CZ106" i="9"/>
  <c r="CZ107" i="9"/>
  <c r="CZ108" i="9"/>
  <c r="CZ109" i="9"/>
  <c r="CZ110" i="9"/>
  <c r="CZ111" i="9"/>
  <c r="CZ112" i="9"/>
  <c r="CZ113" i="9"/>
  <c r="CZ114" i="9"/>
  <c r="CZ115" i="9"/>
  <c r="CZ116" i="9"/>
  <c r="CZ117" i="9"/>
  <c r="CZ118" i="9"/>
  <c r="CZ119" i="9"/>
  <c r="CZ120" i="9"/>
  <c r="CY93" i="9"/>
  <c r="CY94" i="9"/>
  <c r="CY95" i="9"/>
  <c r="CY96" i="9"/>
  <c r="CY97" i="9"/>
  <c r="CY98" i="9"/>
  <c r="CY99" i="9"/>
  <c r="CY100" i="9"/>
  <c r="CY101" i="9"/>
  <c r="CY102" i="9"/>
  <c r="CY103" i="9"/>
  <c r="CY104" i="9"/>
  <c r="CY105" i="9"/>
  <c r="CY106" i="9"/>
  <c r="CY107" i="9"/>
  <c r="CY108" i="9"/>
  <c r="CY109" i="9"/>
  <c r="CY110" i="9"/>
  <c r="CY111" i="9"/>
  <c r="CY112" i="9"/>
  <c r="CY113" i="9"/>
  <c r="CY114" i="9"/>
  <c r="CY115" i="9"/>
  <c r="CY116" i="9"/>
  <c r="CY117" i="9"/>
  <c r="CY118" i="9"/>
  <c r="CY119" i="9"/>
  <c r="CY120" i="9"/>
  <c r="CX93" i="9"/>
  <c r="CX94" i="9"/>
  <c r="CX95" i="9"/>
  <c r="CX96" i="9"/>
  <c r="CX97" i="9"/>
  <c r="CX98" i="9"/>
  <c r="CX99" i="9"/>
  <c r="CX100" i="9"/>
  <c r="CX101" i="9"/>
  <c r="CX102" i="9"/>
  <c r="CX103" i="9"/>
  <c r="CX104" i="9"/>
  <c r="CX105" i="9"/>
  <c r="CX106" i="9"/>
  <c r="CX107" i="9"/>
  <c r="CX108" i="9"/>
  <c r="CX109" i="9"/>
  <c r="CX110" i="9"/>
  <c r="CX111" i="9"/>
  <c r="CX112" i="9"/>
  <c r="CX113" i="9"/>
  <c r="CX114" i="9"/>
  <c r="CX115" i="9"/>
  <c r="CX116" i="9"/>
  <c r="CX117" i="9"/>
  <c r="CX118" i="9"/>
  <c r="CX119" i="9"/>
  <c r="CX120" i="9"/>
  <c r="CW93" i="9"/>
  <c r="CW94" i="9"/>
  <c r="CW95" i="9"/>
  <c r="CW96" i="9"/>
  <c r="CW97" i="9"/>
  <c r="CW98" i="9"/>
  <c r="CW99" i="9"/>
  <c r="CW100" i="9"/>
  <c r="CW101" i="9"/>
  <c r="CW102" i="9"/>
  <c r="CW103" i="9"/>
  <c r="CW104" i="9"/>
  <c r="CW105" i="9"/>
  <c r="CW106" i="9"/>
  <c r="CW107" i="9"/>
  <c r="CW108" i="9"/>
  <c r="CW109" i="9"/>
  <c r="CW110" i="9"/>
  <c r="CW111" i="9"/>
  <c r="CW112" i="9"/>
  <c r="CW113" i="9"/>
  <c r="CW114" i="9"/>
  <c r="CW115" i="9"/>
  <c r="CW116" i="9"/>
  <c r="CW117" i="9"/>
  <c r="CW118" i="9"/>
  <c r="CW119" i="9"/>
  <c r="CW120" i="9"/>
  <c r="CV93" i="9"/>
  <c r="CV94" i="9"/>
  <c r="CV95" i="9"/>
  <c r="CV96" i="9"/>
  <c r="CV97" i="9"/>
  <c r="CV98" i="9"/>
  <c r="CV99" i="9"/>
  <c r="CV100" i="9"/>
  <c r="CV101" i="9"/>
  <c r="CV102" i="9"/>
  <c r="CV103" i="9"/>
  <c r="CV104" i="9"/>
  <c r="CV105" i="9"/>
  <c r="CV106" i="9"/>
  <c r="CV107" i="9"/>
  <c r="CV108" i="9"/>
  <c r="CV109" i="9"/>
  <c r="CV110" i="9"/>
  <c r="CV111" i="9"/>
  <c r="CV112" i="9"/>
  <c r="CV113" i="9"/>
  <c r="CV114" i="9"/>
  <c r="CV115" i="9"/>
  <c r="CV116" i="9"/>
  <c r="CV117" i="9"/>
  <c r="CV118" i="9"/>
  <c r="CV119" i="9"/>
  <c r="CV120" i="9"/>
  <c r="CU93" i="9"/>
  <c r="CU94" i="9"/>
  <c r="CU95" i="9"/>
  <c r="CU96" i="9"/>
  <c r="CU97" i="9"/>
  <c r="CU98" i="9"/>
  <c r="CU99" i="9"/>
  <c r="CU100" i="9"/>
  <c r="CU101" i="9"/>
  <c r="CU102" i="9"/>
  <c r="CU103" i="9"/>
  <c r="CU104" i="9"/>
  <c r="CU105" i="9"/>
  <c r="CU106" i="9"/>
  <c r="CU107" i="9"/>
  <c r="CU108" i="9"/>
  <c r="CU109" i="9"/>
  <c r="CU110" i="9"/>
  <c r="CU111" i="9"/>
  <c r="CU112" i="9"/>
  <c r="CU113" i="9"/>
  <c r="CU114" i="9"/>
  <c r="CU115" i="9"/>
  <c r="CU116" i="9"/>
  <c r="CU117" i="9"/>
  <c r="CU118" i="9"/>
  <c r="CU119" i="9"/>
  <c r="CU120" i="9"/>
  <c r="CT93" i="9"/>
  <c r="CT94" i="9"/>
  <c r="CT95" i="9"/>
  <c r="CT96" i="9"/>
  <c r="CT97" i="9"/>
  <c r="CT98" i="9"/>
  <c r="CT99" i="9"/>
  <c r="CT100" i="9"/>
  <c r="CT101" i="9"/>
  <c r="CT102" i="9"/>
  <c r="CT103" i="9"/>
  <c r="CT104" i="9"/>
  <c r="CT105" i="9"/>
  <c r="CT106" i="9"/>
  <c r="CT107" i="9"/>
  <c r="CT108" i="9"/>
  <c r="CT109" i="9"/>
  <c r="CT110" i="9"/>
  <c r="CT111" i="9"/>
  <c r="CT112" i="9"/>
  <c r="CT113" i="9"/>
  <c r="CT114" i="9"/>
  <c r="CT115" i="9"/>
  <c r="CT116" i="9"/>
  <c r="CT117" i="9"/>
  <c r="CT118" i="9"/>
  <c r="CT119" i="9"/>
  <c r="CT120" i="9"/>
  <c r="CS93" i="9"/>
  <c r="CS94" i="9"/>
  <c r="CS95" i="9"/>
  <c r="CS96" i="9"/>
  <c r="CS97" i="9"/>
  <c r="CS98" i="9"/>
  <c r="CS99" i="9"/>
  <c r="CS100" i="9"/>
  <c r="CS101" i="9"/>
  <c r="CS102" i="9"/>
  <c r="CS103" i="9"/>
  <c r="CS104" i="9"/>
  <c r="CS105" i="9"/>
  <c r="CS106" i="9"/>
  <c r="CS107" i="9"/>
  <c r="CS108" i="9"/>
  <c r="CS109" i="9"/>
  <c r="CS110" i="9"/>
  <c r="CS111" i="9"/>
  <c r="CS112" i="9"/>
  <c r="CS113" i="9"/>
  <c r="CS114" i="9"/>
  <c r="CS115" i="9"/>
  <c r="CS116" i="9"/>
  <c r="CS117" i="9"/>
  <c r="CS118" i="9"/>
  <c r="CS119" i="9"/>
  <c r="CS120" i="9"/>
  <c r="CR93" i="9"/>
  <c r="CR94" i="9"/>
  <c r="CR95" i="9"/>
  <c r="CR96" i="9"/>
  <c r="CR97" i="9"/>
  <c r="CR98" i="9"/>
  <c r="CR99" i="9"/>
  <c r="CR100" i="9"/>
  <c r="CR101" i="9"/>
  <c r="CR102" i="9"/>
  <c r="CR103" i="9"/>
  <c r="CR104" i="9"/>
  <c r="CR105" i="9"/>
  <c r="CR106" i="9"/>
  <c r="CR107" i="9"/>
  <c r="CR108" i="9"/>
  <c r="CR109" i="9"/>
  <c r="CR110" i="9"/>
  <c r="CR111" i="9"/>
  <c r="CR112" i="9"/>
  <c r="CR113" i="9"/>
  <c r="CR114" i="9"/>
  <c r="CR115" i="9"/>
  <c r="CR116" i="9"/>
  <c r="CR117" i="9"/>
  <c r="CR118" i="9"/>
  <c r="CR119" i="9"/>
  <c r="CR120" i="9"/>
  <c r="CQ93" i="9"/>
  <c r="CQ94" i="9"/>
  <c r="CQ95" i="9"/>
  <c r="CQ96" i="9"/>
  <c r="CQ97" i="9"/>
  <c r="CQ98" i="9"/>
  <c r="CQ99" i="9"/>
  <c r="CQ100" i="9"/>
  <c r="CQ101" i="9"/>
  <c r="CQ102" i="9"/>
  <c r="CQ103" i="9"/>
  <c r="CQ104" i="9"/>
  <c r="CQ105" i="9"/>
  <c r="CQ106" i="9"/>
  <c r="CQ107" i="9"/>
  <c r="CQ108" i="9"/>
  <c r="CQ109" i="9"/>
  <c r="CQ110" i="9"/>
  <c r="CQ111" i="9"/>
  <c r="CQ112" i="9"/>
  <c r="CQ113" i="9"/>
  <c r="CQ114" i="9"/>
  <c r="CQ115" i="9"/>
  <c r="CQ116" i="9"/>
  <c r="CQ117" i="9"/>
  <c r="CQ118" i="9"/>
  <c r="CQ119" i="9"/>
  <c r="CQ120" i="9"/>
  <c r="CP93" i="9"/>
  <c r="CP94" i="9"/>
  <c r="CP95" i="9"/>
  <c r="CP96" i="9"/>
  <c r="CP97" i="9"/>
  <c r="CP98" i="9"/>
  <c r="CP99" i="9"/>
  <c r="CP100" i="9"/>
  <c r="CP101" i="9"/>
  <c r="CP102" i="9"/>
  <c r="CP103" i="9"/>
  <c r="CP104" i="9"/>
  <c r="CP105" i="9"/>
  <c r="CP106" i="9"/>
  <c r="CP107" i="9"/>
  <c r="CP108" i="9"/>
  <c r="CP109" i="9"/>
  <c r="CP110" i="9"/>
  <c r="CP111" i="9"/>
  <c r="CP112" i="9"/>
  <c r="CP113" i="9"/>
  <c r="CP114" i="9"/>
  <c r="CP115" i="9"/>
  <c r="CP116" i="9"/>
  <c r="CP117" i="9"/>
  <c r="CP118" i="9"/>
  <c r="CP119" i="9"/>
  <c r="CP120" i="9"/>
  <c r="CO93" i="9"/>
  <c r="CO94" i="9"/>
  <c r="CO95" i="9"/>
  <c r="CO96" i="9"/>
  <c r="CO97" i="9"/>
  <c r="CO98" i="9"/>
  <c r="CO99" i="9"/>
  <c r="CO100" i="9"/>
  <c r="CO101" i="9"/>
  <c r="CO102" i="9"/>
  <c r="CO103" i="9"/>
  <c r="CO104" i="9"/>
  <c r="CO105" i="9"/>
  <c r="CO106" i="9"/>
  <c r="CO107" i="9"/>
  <c r="CO108" i="9"/>
  <c r="CO109" i="9"/>
  <c r="CO110" i="9"/>
  <c r="CO111" i="9"/>
  <c r="CO112" i="9"/>
  <c r="CO113" i="9"/>
  <c r="CO114" i="9"/>
  <c r="CO115" i="9"/>
  <c r="CO116" i="9"/>
  <c r="CO117" i="9"/>
  <c r="CO118" i="9"/>
  <c r="CO119" i="9"/>
  <c r="CO120" i="9"/>
  <c r="CN93" i="9"/>
  <c r="CN94" i="9"/>
  <c r="CN95" i="9"/>
  <c r="CN96" i="9"/>
  <c r="CN97" i="9"/>
  <c r="CN98" i="9"/>
  <c r="CN99" i="9"/>
  <c r="CN100" i="9"/>
  <c r="CN101" i="9"/>
  <c r="CN102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19" i="9"/>
  <c r="CN120" i="9"/>
  <c r="CM93" i="9"/>
  <c r="CM94" i="9"/>
  <c r="CM95" i="9"/>
  <c r="CM96" i="9"/>
  <c r="CM97" i="9"/>
  <c r="CM98" i="9"/>
  <c r="CM99" i="9"/>
  <c r="BJ99" i="9" s="1"/>
  <c r="CM100" i="9"/>
  <c r="CM101" i="9"/>
  <c r="CM102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19" i="9"/>
  <c r="CM120" i="9"/>
  <c r="CL93" i="9"/>
  <c r="CL94" i="9"/>
  <c r="CL95" i="9"/>
  <c r="CL96" i="9"/>
  <c r="CL97" i="9"/>
  <c r="CL98" i="9"/>
  <c r="CL99" i="9"/>
  <c r="CL100" i="9"/>
  <c r="CL101" i="9"/>
  <c r="CL102" i="9"/>
  <c r="CL103" i="9"/>
  <c r="CL104" i="9"/>
  <c r="CL105" i="9"/>
  <c r="CL106" i="9"/>
  <c r="CL107" i="9"/>
  <c r="CL108" i="9"/>
  <c r="CL109" i="9"/>
  <c r="CL110" i="9"/>
  <c r="CL111" i="9"/>
  <c r="CL112" i="9"/>
  <c r="CL113" i="9"/>
  <c r="CL114" i="9"/>
  <c r="CL115" i="9"/>
  <c r="CL116" i="9"/>
  <c r="CL117" i="9"/>
  <c r="CL118" i="9"/>
  <c r="CL119" i="9"/>
  <c r="CL120" i="9"/>
  <c r="CK93" i="9"/>
  <c r="CK94" i="9"/>
  <c r="CK95" i="9"/>
  <c r="CK96" i="9"/>
  <c r="CK97" i="9"/>
  <c r="CK98" i="9"/>
  <c r="CK99" i="9"/>
  <c r="CK100" i="9"/>
  <c r="CK101" i="9"/>
  <c r="CK102" i="9"/>
  <c r="CK103" i="9"/>
  <c r="CK104" i="9"/>
  <c r="CK105" i="9"/>
  <c r="CK106" i="9"/>
  <c r="CK107" i="9"/>
  <c r="CK108" i="9"/>
  <c r="CK109" i="9"/>
  <c r="CK110" i="9"/>
  <c r="CK111" i="9"/>
  <c r="CK112" i="9"/>
  <c r="CK113" i="9"/>
  <c r="CK114" i="9"/>
  <c r="CK115" i="9"/>
  <c r="CK116" i="9"/>
  <c r="CK117" i="9"/>
  <c r="CK118" i="9"/>
  <c r="CK119" i="9"/>
  <c r="CK120" i="9"/>
  <c r="CJ93" i="9"/>
  <c r="CJ94" i="9"/>
  <c r="CJ95" i="9"/>
  <c r="CJ96" i="9"/>
  <c r="CJ97" i="9"/>
  <c r="CJ98" i="9"/>
  <c r="CJ99" i="9"/>
  <c r="CJ100" i="9"/>
  <c r="CJ101" i="9"/>
  <c r="CJ102" i="9"/>
  <c r="CJ103" i="9"/>
  <c r="CJ104" i="9"/>
  <c r="CJ105" i="9"/>
  <c r="CJ106" i="9"/>
  <c r="CJ107" i="9"/>
  <c r="CJ108" i="9"/>
  <c r="CJ109" i="9"/>
  <c r="CJ110" i="9"/>
  <c r="CJ111" i="9"/>
  <c r="CJ112" i="9"/>
  <c r="CJ113" i="9"/>
  <c r="CJ114" i="9"/>
  <c r="CJ115" i="9"/>
  <c r="CJ116" i="9"/>
  <c r="CJ117" i="9"/>
  <c r="CJ118" i="9"/>
  <c r="CJ119" i="9"/>
  <c r="CJ120" i="9"/>
  <c r="CI93" i="9"/>
  <c r="CI94" i="9"/>
  <c r="CI95" i="9"/>
  <c r="CI96" i="9"/>
  <c r="CI97" i="9"/>
  <c r="CI98" i="9"/>
  <c r="CI99" i="9"/>
  <c r="CI100" i="9"/>
  <c r="CI101" i="9"/>
  <c r="CI102" i="9"/>
  <c r="CI103" i="9"/>
  <c r="CI104" i="9"/>
  <c r="CI105" i="9"/>
  <c r="CI106" i="9"/>
  <c r="CI107" i="9"/>
  <c r="CI108" i="9"/>
  <c r="CI109" i="9"/>
  <c r="CI110" i="9"/>
  <c r="CI111" i="9"/>
  <c r="CI112" i="9"/>
  <c r="CI113" i="9"/>
  <c r="CI114" i="9"/>
  <c r="CI115" i="9"/>
  <c r="CI116" i="9"/>
  <c r="CI117" i="9"/>
  <c r="CI118" i="9"/>
  <c r="CI119" i="9"/>
  <c r="CI120" i="9"/>
  <c r="CH93" i="9"/>
  <c r="CH94" i="9"/>
  <c r="CH95" i="9"/>
  <c r="CH96" i="9"/>
  <c r="CH97" i="9"/>
  <c r="CH98" i="9"/>
  <c r="CH99" i="9"/>
  <c r="CH100" i="9"/>
  <c r="CH101" i="9"/>
  <c r="CH102" i="9"/>
  <c r="CH103" i="9"/>
  <c r="CH104" i="9"/>
  <c r="CH105" i="9"/>
  <c r="CH106" i="9"/>
  <c r="CH107" i="9"/>
  <c r="CH108" i="9"/>
  <c r="CH109" i="9"/>
  <c r="CH110" i="9"/>
  <c r="CH111" i="9"/>
  <c r="CH112" i="9"/>
  <c r="CH113" i="9"/>
  <c r="CH114" i="9"/>
  <c r="CH115" i="9"/>
  <c r="CH116" i="9"/>
  <c r="CH117" i="9"/>
  <c r="CH118" i="9"/>
  <c r="CH119" i="9"/>
  <c r="CH120" i="9"/>
  <c r="CG93" i="9"/>
  <c r="CG94" i="9"/>
  <c r="CG95" i="9"/>
  <c r="CG96" i="9"/>
  <c r="CG97" i="9"/>
  <c r="CG98" i="9"/>
  <c r="CG99" i="9"/>
  <c r="CG100" i="9"/>
  <c r="CG101" i="9"/>
  <c r="CG102" i="9"/>
  <c r="CG103" i="9"/>
  <c r="CG104" i="9"/>
  <c r="CG105" i="9"/>
  <c r="CG106" i="9"/>
  <c r="CG107" i="9"/>
  <c r="CG108" i="9"/>
  <c r="CG109" i="9"/>
  <c r="CG110" i="9"/>
  <c r="CG111" i="9"/>
  <c r="CG112" i="9"/>
  <c r="CG113" i="9"/>
  <c r="CG114" i="9"/>
  <c r="CG115" i="9"/>
  <c r="CG116" i="9"/>
  <c r="CG117" i="9"/>
  <c r="CG118" i="9"/>
  <c r="CG119" i="9"/>
  <c r="CG120" i="9"/>
  <c r="CF93" i="9"/>
  <c r="CF94" i="9"/>
  <c r="CF95" i="9"/>
  <c r="CF96" i="9"/>
  <c r="CF97" i="9"/>
  <c r="CF98" i="9"/>
  <c r="CF99" i="9"/>
  <c r="CF100" i="9"/>
  <c r="CF101" i="9"/>
  <c r="CF102" i="9"/>
  <c r="CF103" i="9"/>
  <c r="CF104" i="9"/>
  <c r="CF105" i="9"/>
  <c r="CF106" i="9"/>
  <c r="CF107" i="9"/>
  <c r="CF108" i="9"/>
  <c r="CF109" i="9"/>
  <c r="CF110" i="9"/>
  <c r="CF111" i="9"/>
  <c r="CF112" i="9"/>
  <c r="CF113" i="9"/>
  <c r="CF114" i="9"/>
  <c r="CF115" i="9"/>
  <c r="CF116" i="9"/>
  <c r="CF117" i="9"/>
  <c r="CF118" i="9"/>
  <c r="CF119" i="9"/>
  <c r="CF120" i="9"/>
  <c r="CE93" i="9"/>
  <c r="CE94" i="9"/>
  <c r="CE95" i="9"/>
  <c r="CE96" i="9"/>
  <c r="CE97" i="9"/>
  <c r="CE98" i="9"/>
  <c r="CE99" i="9"/>
  <c r="CE100" i="9"/>
  <c r="CE101" i="9"/>
  <c r="CE102" i="9"/>
  <c r="CE103" i="9"/>
  <c r="CE104" i="9"/>
  <c r="CE105" i="9"/>
  <c r="CE106" i="9"/>
  <c r="CE107" i="9"/>
  <c r="CE108" i="9"/>
  <c r="CE109" i="9"/>
  <c r="CE110" i="9"/>
  <c r="CE111" i="9"/>
  <c r="CE112" i="9"/>
  <c r="CE113" i="9"/>
  <c r="CE114" i="9"/>
  <c r="CE115" i="9"/>
  <c r="CE116" i="9"/>
  <c r="CE117" i="9"/>
  <c r="CE118" i="9"/>
  <c r="CE119" i="9"/>
  <c r="CE120" i="9"/>
  <c r="CD93" i="9"/>
  <c r="CD94" i="9"/>
  <c r="CD95" i="9"/>
  <c r="CD96" i="9"/>
  <c r="CD97" i="9"/>
  <c r="CD98" i="9"/>
  <c r="CD99" i="9"/>
  <c r="CD100" i="9"/>
  <c r="CD101" i="9"/>
  <c r="CD102" i="9"/>
  <c r="CD103" i="9"/>
  <c r="CD104" i="9"/>
  <c r="CD105" i="9"/>
  <c r="CD106" i="9"/>
  <c r="CD107" i="9"/>
  <c r="CD108" i="9"/>
  <c r="CD109" i="9"/>
  <c r="CD110" i="9"/>
  <c r="CD111" i="9"/>
  <c r="CD112" i="9"/>
  <c r="CD113" i="9"/>
  <c r="CD114" i="9"/>
  <c r="CD115" i="9"/>
  <c r="CD116" i="9"/>
  <c r="CD117" i="9"/>
  <c r="CD118" i="9"/>
  <c r="CD119" i="9"/>
  <c r="CD120" i="9"/>
  <c r="CC93" i="9"/>
  <c r="CC94" i="9"/>
  <c r="CC95" i="9"/>
  <c r="CC96" i="9"/>
  <c r="CC97" i="9"/>
  <c r="CC98" i="9"/>
  <c r="CC99" i="9"/>
  <c r="CC100" i="9"/>
  <c r="CC101" i="9"/>
  <c r="CC102" i="9"/>
  <c r="CC103" i="9"/>
  <c r="CC104" i="9"/>
  <c r="CC105" i="9"/>
  <c r="CC106" i="9"/>
  <c r="CC107" i="9"/>
  <c r="CC108" i="9"/>
  <c r="CC109" i="9"/>
  <c r="CC110" i="9"/>
  <c r="CC111" i="9"/>
  <c r="CC112" i="9"/>
  <c r="CC113" i="9"/>
  <c r="CC114" i="9"/>
  <c r="CC115" i="9"/>
  <c r="CC116" i="9"/>
  <c r="CC117" i="9"/>
  <c r="CC118" i="9"/>
  <c r="CC119" i="9"/>
  <c r="CC120" i="9"/>
  <c r="CB93" i="9"/>
  <c r="CB94" i="9"/>
  <c r="CB95" i="9"/>
  <c r="CB96" i="9"/>
  <c r="CB97" i="9"/>
  <c r="CB98" i="9"/>
  <c r="CB99" i="9"/>
  <c r="CB100" i="9"/>
  <c r="CB101" i="9"/>
  <c r="CB102" i="9"/>
  <c r="CB103" i="9"/>
  <c r="CB104" i="9"/>
  <c r="CB105" i="9"/>
  <c r="CB106" i="9"/>
  <c r="CB107" i="9"/>
  <c r="CB108" i="9"/>
  <c r="CB109" i="9"/>
  <c r="CB110" i="9"/>
  <c r="CB111" i="9"/>
  <c r="CB112" i="9"/>
  <c r="CB113" i="9"/>
  <c r="CB114" i="9"/>
  <c r="CB115" i="9"/>
  <c r="CB116" i="9"/>
  <c r="CB117" i="9"/>
  <c r="CB118" i="9"/>
  <c r="CB119" i="9"/>
  <c r="CB120" i="9"/>
  <c r="CA93" i="9"/>
  <c r="CA94" i="9"/>
  <c r="CA95" i="9"/>
  <c r="CA96" i="9"/>
  <c r="CA97" i="9"/>
  <c r="CA98" i="9"/>
  <c r="CA99" i="9"/>
  <c r="CA100" i="9"/>
  <c r="CA101" i="9"/>
  <c r="CA102" i="9"/>
  <c r="CA103" i="9"/>
  <c r="CA104" i="9"/>
  <c r="CA105" i="9"/>
  <c r="CA106" i="9"/>
  <c r="CA107" i="9"/>
  <c r="CA108" i="9"/>
  <c r="CA109" i="9"/>
  <c r="CA110" i="9"/>
  <c r="CA111" i="9"/>
  <c r="CA112" i="9"/>
  <c r="CA113" i="9"/>
  <c r="CA114" i="9"/>
  <c r="CA115" i="9"/>
  <c r="CA116" i="9"/>
  <c r="CA117" i="9"/>
  <c r="CA118" i="9"/>
  <c r="CA119" i="9"/>
  <c r="CA120" i="9"/>
  <c r="BZ93" i="9"/>
  <c r="BZ94" i="9"/>
  <c r="BZ95" i="9"/>
  <c r="BZ96" i="9"/>
  <c r="BZ97" i="9"/>
  <c r="BZ98" i="9"/>
  <c r="BZ99" i="9"/>
  <c r="BZ100" i="9"/>
  <c r="BZ101" i="9"/>
  <c r="BZ102" i="9"/>
  <c r="BZ103" i="9"/>
  <c r="BZ104" i="9"/>
  <c r="BZ105" i="9"/>
  <c r="BZ106" i="9"/>
  <c r="BZ107" i="9"/>
  <c r="BZ108" i="9"/>
  <c r="BZ109" i="9"/>
  <c r="BZ110" i="9"/>
  <c r="BZ111" i="9"/>
  <c r="BZ112" i="9"/>
  <c r="BZ113" i="9"/>
  <c r="BZ114" i="9"/>
  <c r="BZ115" i="9"/>
  <c r="BZ116" i="9"/>
  <c r="BZ117" i="9"/>
  <c r="BZ118" i="9"/>
  <c r="BZ119" i="9"/>
  <c r="BZ120" i="9"/>
  <c r="BY93" i="9"/>
  <c r="BY94" i="9"/>
  <c r="BY95" i="9"/>
  <c r="BY96" i="9"/>
  <c r="BY97" i="9"/>
  <c r="BY98" i="9"/>
  <c r="BY99" i="9"/>
  <c r="BY100" i="9"/>
  <c r="BY101" i="9"/>
  <c r="BY102" i="9"/>
  <c r="BY103" i="9"/>
  <c r="BY104" i="9"/>
  <c r="BY105" i="9"/>
  <c r="BY106" i="9"/>
  <c r="BY107" i="9"/>
  <c r="BI107" i="9" s="1"/>
  <c r="BY108" i="9"/>
  <c r="BY109" i="9"/>
  <c r="BY110" i="9"/>
  <c r="BY111" i="9"/>
  <c r="BY112" i="9"/>
  <c r="BY113" i="9"/>
  <c r="BY114" i="9"/>
  <c r="BY115" i="9"/>
  <c r="BY116" i="9"/>
  <c r="BY117" i="9"/>
  <c r="BY118" i="9"/>
  <c r="BY119" i="9"/>
  <c r="BY120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W93" i="9"/>
  <c r="BW94" i="9"/>
  <c r="BW95" i="9"/>
  <c r="BW96" i="9"/>
  <c r="BW97" i="9"/>
  <c r="BW98" i="9"/>
  <c r="BW99" i="9"/>
  <c r="BW100" i="9"/>
  <c r="BW101" i="9"/>
  <c r="BW102" i="9"/>
  <c r="BW103" i="9"/>
  <c r="BW104" i="9"/>
  <c r="BW105" i="9"/>
  <c r="BW106" i="9"/>
  <c r="BW107" i="9"/>
  <c r="BW108" i="9"/>
  <c r="BW109" i="9"/>
  <c r="BW110" i="9"/>
  <c r="BW111" i="9"/>
  <c r="BW112" i="9"/>
  <c r="BW113" i="9"/>
  <c r="BW114" i="9"/>
  <c r="BW115" i="9"/>
  <c r="BW116" i="9"/>
  <c r="BW117" i="9"/>
  <c r="BW118" i="9"/>
  <c r="BW119" i="9"/>
  <c r="BW120" i="9"/>
  <c r="BV93" i="9"/>
  <c r="BV94" i="9"/>
  <c r="BV95" i="9"/>
  <c r="BV96" i="9"/>
  <c r="BV97" i="9"/>
  <c r="BV98" i="9"/>
  <c r="BV99" i="9"/>
  <c r="BV100" i="9"/>
  <c r="BV101" i="9"/>
  <c r="BV102" i="9"/>
  <c r="BV103" i="9"/>
  <c r="BV104" i="9"/>
  <c r="BV105" i="9"/>
  <c r="BV106" i="9"/>
  <c r="BV107" i="9"/>
  <c r="BV108" i="9"/>
  <c r="BV109" i="9"/>
  <c r="BV110" i="9"/>
  <c r="BV111" i="9"/>
  <c r="BV112" i="9"/>
  <c r="BV113" i="9"/>
  <c r="BV114" i="9"/>
  <c r="BV115" i="9"/>
  <c r="BV116" i="9"/>
  <c r="BV117" i="9"/>
  <c r="BV118" i="9"/>
  <c r="BV119" i="9"/>
  <c r="BV120" i="9"/>
  <c r="BU93" i="9"/>
  <c r="BU94" i="9"/>
  <c r="BU95" i="9"/>
  <c r="BU96" i="9"/>
  <c r="BU97" i="9"/>
  <c r="BU98" i="9"/>
  <c r="BU99" i="9"/>
  <c r="BU100" i="9"/>
  <c r="BU101" i="9"/>
  <c r="BU102" i="9"/>
  <c r="BU103" i="9"/>
  <c r="BU104" i="9"/>
  <c r="BU105" i="9"/>
  <c r="BU106" i="9"/>
  <c r="BU107" i="9"/>
  <c r="BU108" i="9"/>
  <c r="BU109" i="9"/>
  <c r="BU110" i="9"/>
  <c r="BU111" i="9"/>
  <c r="BU112" i="9"/>
  <c r="BU113" i="9"/>
  <c r="BU114" i="9"/>
  <c r="BU115" i="9"/>
  <c r="BU116" i="9"/>
  <c r="BU117" i="9"/>
  <c r="BU118" i="9"/>
  <c r="BU119" i="9"/>
  <c r="BU120" i="9"/>
  <c r="BT93" i="9"/>
  <c r="BT94" i="9"/>
  <c r="BT95" i="9"/>
  <c r="BT96" i="9"/>
  <c r="BT97" i="9"/>
  <c r="BT98" i="9"/>
  <c r="BT99" i="9"/>
  <c r="BT100" i="9"/>
  <c r="BT101" i="9"/>
  <c r="BT102" i="9"/>
  <c r="BT103" i="9"/>
  <c r="BT104" i="9"/>
  <c r="BT105" i="9"/>
  <c r="BT106" i="9"/>
  <c r="BT107" i="9"/>
  <c r="BT108" i="9"/>
  <c r="BT109" i="9"/>
  <c r="BT110" i="9"/>
  <c r="BT111" i="9"/>
  <c r="BT112" i="9"/>
  <c r="BT113" i="9"/>
  <c r="BT114" i="9"/>
  <c r="BT115" i="9"/>
  <c r="BT116" i="9"/>
  <c r="BT117" i="9"/>
  <c r="BT118" i="9"/>
  <c r="BT119" i="9"/>
  <c r="BT120" i="9"/>
  <c r="BS93" i="9"/>
  <c r="BS94" i="9"/>
  <c r="BS95" i="9"/>
  <c r="BS96" i="9"/>
  <c r="BS97" i="9"/>
  <c r="BS98" i="9"/>
  <c r="BS99" i="9"/>
  <c r="BS100" i="9"/>
  <c r="BS101" i="9"/>
  <c r="BS102" i="9"/>
  <c r="BS103" i="9"/>
  <c r="BS104" i="9"/>
  <c r="BS105" i="9"/>
  <c r="BS106" i="9"/>
  <c r="BS107" i="9"/>
  <c r="BS108" i="9"/>
  <c r="BS109" i="9"/>
  <c r="BS110" i="9"/>
  <c r="BS111" i="9"/>
  <c r="BS112" i="9"/>
  <c r="BS113" i="9"/>
  <c r="BS114" i="9"/>
  <c r="BS115" i="9"/>
  <c r="BS116" i="9"/>
  <c r="BS117" i="9"/>
  <c r="BS118" i="9"/>
  <c r="BS119" i="9"/>
  <c r="BS120" i="9"/>
  <c r="BR93" i="9"/>
  <c r="BR94" i="9"/>
  <c r="BR95" i="9"/>
  <c r="BR96" i="9"/>
  <c r="BR97" i="9"/>
  <c r="BR98" i="9"/>
  <c r="BR99" i="9"/>
  <c r="BR100" i="9"/>
  <c r="BR101" i="9"/>
  <c r="BR102" i="9"/>
  <c r="BR103" i="9"/>
  <c r="BR104" i="9"/>
  <c r="BR105" i="9"/>
  <c r="BR106" i="9"/>
  <c r="BR107" i="9"/>
  <c r="BR108" i="9"/>
  <c r="BR109" i="9"/>
  <c r="BR110" i="9"/>
  <c r="BR111" i="9"/>
  <c r="BR112" i="9"/>
  <c r="BR113" i="9"/>
  <c r="BR114" i="9"/>
  <c r="BR115" i="9"/>
  <c r="BR116" i="9"/>
  <c r="BR117" i="9"/>
  <c r="BR118" i="9"/>
  <c r="BR119" i="9"/>
  <c r="BR120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P93" i="9"/>
  <c r="BP94" i="9"/>
  <c r="BP95" i="9"/>
  <c r="BP96" i="9"/>
  <c r="BP97" i="9"/>
  <c r="BP98" i="9"/>
  <c r="BP99" i="9"/>
  <c r="BP100" i="9"/>
  <c r="BP101" i="9"/>
  <c r="BP102" i="9"/>
  <c r="BP103" i="9"/>
  <c r="BP104" i="9"/>
  <c r="BP105" i="9"/>
  <c r="BP106" i="9"/>
  <c r="BP107" i="9"/>
  <c r="BP108" i="9"/>
  <c r="BP109" i="9"/>
  <c r="BP110" i="9"/>
  <c r="BP111" i="9"/>
  <c r="BP112" i="9"/>
  <c r="BP113" i="9"/>
  <c r="BP114" i="9"/>
  <c r="BP115" i="9"/>
  <c r="BP116" i="9"/>
  <c r="BP117" i="9"/>
  <c r="BP118" i="9"/>
  <c r="BP119" i="9"/>
  <c r="BP120" i="9"/>
  <c r="BO93" i="9"/>
  <c r="BO94" i="9"/>
  <c r="BO95" i="9"/>
  <c r="BO96" i="9"/>
  <c r="BO97" i="9"/>
  <c r="BO98" i="9"/>
  <c r="BO99" i="9"/>
  <c r="BO100" i="9"/>
  <c r="BO101" i="9"/>
  <c r="BO102" i="9"/>
  <c r="BO103" i="9"/>
  <c r="BO104" i="9"/>
  <c r="BO105" i="9"/>
  <c r="BO106" i="9"/>
  <c r="BO107" i="9"/>
  <c r="BO108" i="9"/>
  <c r="BO109" i="9"/>
  <c r="BO110" i="9"/>
  <c r="BO111" i="9"/>
  <c r="BO112" i="9"/>
  <c r="BO113" i="9"/>
  <c r="BO114" i="9"/>
  <c r="BO115" i="9"/>
  <c r="BO116" i="9"/>
  <c r="BO117" i="9"/>
  <c r="BO118" i="9"/>
  <c r="BO119" i="9"/>
  <c r="BO120" i="9"/>
  <c r="BN93" i="9"/>
  <c r="BN94" i="9"/>
  <c r="BN95" i="9"/>
  <c r="BN96" i="9"/>
  <c r="BN97" i="9"/>
  <c r="BN98" i="9"/>
  <c r="BN99" i="9"/>
  <c r="BN100" i="9"/>
  <c r="BN101" i="9"/>
  <c r="BN102" i="9"/>
  <c r="BN103" i="9"/>
  <c r="BN104" i="9"/>
  <c r="BN105" i="9"/>
  <c r="BN106" i="9"/>
  <c r="BN107" i="9"/>
  <c r="BN108" i="9"/>
  <c r="BN109" i="9"/>
  <c r="BN110" i="9"/>
  <c r="BN111" i="9"/>
  <c r="BN112" i="9"/>
  <c r="BN113" i="9"/>
  <c r="BN114" i="9"/>
  <c r="BN115" i="9"/>
  <c r="BN116" i="9"/>
  <c r="BN117" i="9"/>
  <c r="BN118" i="9"/>
  <c r="BN119" i="9"/>
  <c r="BN120" i="9"/>
  <c r="BM93" i="9"/>
  <c r="BM94" i="9"/>
  <c r="BM95" i="9"/>
  <c r="BM96" i="9"/>
  <c r="BM97" i="9"/>
  <c r="BM98" i="9"/>
  <c r="BM99" i="9"/>
  <c r="BM100" i="9"/>
  <c r="BM101" i="9"/>
  <c r="BM102" i="9"/>
  <c r="BM103" i="9"/>
  <c r="BM104" i="9"/>
  <c r="BM105" i="9"/>
  <c r="BM106" i="9"/>
  <c r="BM107" i="9"/>
  <c r="BM108" i="9"/>
  <c r="BM109" i="9"/>
  <c r="BM110" i="9"/>
  <c r="BM111" i="9"/>
  <c r="BM112" i="9"/>
  <c r="BM113" i="9"/>
  <c r="BM114" i="9"/>
  <c r="BM115" i="9"/>
  <c r="BM116" i="9"/>
  <c r="BM117" i="9"/>
  <c r="BM118" i="9"/>
  <c r="BM119" i="9"/>
  <c r="BM120" i="9"/>
  <c r="BL93" i="9"/>
  <c r="BL94" i="9"/>
  <c r="BL95" i="9"/>
  <c r="BL96" i="9"/>
  <c r="BL97" i="9"/>
  <c r="BL98" i="9"/>
  <c r="BL99" i="9"/>
  <c r="BL100" i="9"/>
  <c r="BL101" i="9"/>
  <c r="BL102" i="9"/>
  <c r="BL103" i="9"/>
  <c r="BL104" i="9"/>
  <c r="BL105" i="9"/>
  <c r="BL106" i="9"/>
  <c r="BL107" i="9"/>
  <c r="BL108" i="9"/>
  <c r="BL109" i="9"/>
  <c r="BL110" i="9"/>
  <c r="BL111" i="9"/>
  <c r="BL112" i="9"/>
  <c r="BL113" i="9"/>
  <c r="BL114" i="9"/>
  <c r="BL115" i="9"/>
  <c r="BL116" i="9"/>
  <c r="BL117" i="9"/>
  <c r="BL118" i="9"/>
  <c r="BL119" i="9"/>
  <c r="BL120" i="9"/>
  <c r="BK93" i="9"/>
  <c r="BH93" i="9" s="1"/>
  <c r="BK94" i="9"/>
  <c r="BH94" i="9" s="1"/>
  <c r="BK95" i="9"/>
  <c r="BK96" i="9"/>
  <c r="BK97" i="9"/>
  <c r="BH97" i="9" s="1"/>
  <c r="BK98" i="9"/>
  <c r="BK99" i="9"/>
  <c r="BK100" i="9"/>
  <c r="BK101" i="9"/>
  <c r="BK102" i="9"/>
  <c r="BK103" i="9"/>
  <c r="BK104" i="9"/>
  <c r="BK105" i="9"/>
  <c r="BH105" i="9" s="1"/>
  <c r="BK106" i="9"/>
  <c r="BK107" i="9"/>
  <c r="BK108" i="9"/>
  <c r="BK109" i="9"/>
  <c r="BK110" i="9"/>
  <c r="BK111" i="9"/>
  <c r="BK112" i="9"/>
  <c r="BK113" i="9"/>
  <c r="BK114" i="9"/>
  <c r="BK115" i="9"/>
  <c r="BK116" i="9"/>
  <c r="BK117" i="9"/>
  <c r="BK118" i="9"/>
  <c r="BK119" i="9"/>
  <c r="BK120" i="9"/>
  <c r="BJ93" i="9"/>
  <c r="BJ94" i="9"/>
  <c r="BJ96" i="9"/>
  <c r="BJ97" i="9"/>
  <c r="BJ100" i="9"/>
  <c r="BJ101" i="9"/>
  <c r="BJ105" i="9"/>
  <c r="BI93" i="9"/>
  <c r="BI94" i="9"/>
  <c r="BI96" i="9"/>
  <c r="BI97" i="9"/>
  <c r="BI100" i="9"/>
  <c r="BI101" i="9"/>
  <c r="BI104" i="9"/>
  <c r="BI105" i="9"/>
  <c r="BI109" i="9"/>
  <c r="BI112" i="9"/>
  <c r="BI116" i="9"/>
  <c r="BF93" i="9"/>
  <c r="BF94" i="9"/>
  <c r="BF95" i="9"/>
  <c r="BF96" i="9"/>
  <c r="BF97" i="9"/>
  <c r="BF98" i="9"/>
  <c r="BF99" i="9"/>
  <c r="BF100" i="9"/>
  <c r="BF101" i="9"/>
  <c r="BF102" i="9"/>
  <c r="BF103" i="9"/>
  <c r="BF104" i="9"/>
  <c r="BF105" i="9"/>
  <c r="BF106" i="9"/>
  <c r="BF107" i="9"/>
  <c r="BF108" i="9"/>
  <c r="BF109" i="9"/>
  <c r="BF110" i="9"/>
  <c r="BF111" i="9"/>
  <c r="BF112" i="9"/>
  <c r="BF113" i="9"/>
  <c r="BF114" i="9"/>
  <c r="BF115" i="9"/>
  <c r="BF116" i="9"/>
  <c r="BF117" i="9"/>
  <c r="BF118" i="9"/>
  <c r="BF119" i="9"/>
  <c r="BF120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116" i="9"/>
  <c r="BE117" i="9"/>
  <c r="BE118" i="9"/>
  <c r="BE119" i="9"/>
  <c r="BE120" i="9"/>
  <c r="BD93" i="9"/>
  <c r="BD94" i="9"/>
  <c r="BD95" i="9"/>
  <c r="BD96" i="9"/>
  <c r="BD97" i="9"/>
  <c r="BD98" i="9"/>
  <c r="BD99" i="9"/>
  <c r="BD100" i="9"/>
  <c r="BD101" i="9"/>
  <c r="BD102" i="9"/>
  <c r="BD103" i="9"/>
  <c r="BD104" i="9"/>
  <c r="BD105" i="9"/>
  <c r="BD106" i="9"/>
  <c r="BD107" i="9"/>
  <c r="BD108" i="9"/>
  <c r="BD109" i="9"/>
  <c r="BD110" i="9"/>
  <c r="BD111" i="9"/>
  <c r="BD112" i="9"/>
  <c r="BD113" i="9"/>
  <c r="BD114" i="9"/>
  <c r="BD115" i="9"/>
  <c r="BD116" i="9"/>
  <c r="BD117" i="9"/>
  <c r="BD118" i="9"/>
  <c r="BD119" i="9"/>
  <c r="BD120" i="9"/>
  <c r="BC93" i="9"/>
  <c r="BC94" i="9"/>
  <c r="BC95" i="9"/>
  <c r="BC96" i="9"/>
  <c r="BC97" i="9"/>
  <c r="BC98" i="9"/>
  <c r="BC99" i="9"/>
  <c r="BC100" i="9"/>
  <c r="BC101" i="9"/>
  <c r="BC102" i="9"/>
  <c r="BC103" i="9"/>
  <c r="BC104" i="9"/>
  <c r="BC105" i="9"/>
  <c r="BC106" i="9"/>
  <c r="BC107" i="9"/>
  <c r="BC108" i="9"/>
  <c r="BC109" i="9"/>
  <c r="BC110" i="9"/>
  <c r="BC111" i="9"/>
  <c r="BC112" i="9"/>
  <c r="BC113" i="9"/>
  <c r="BC114" i="9"/>
  <c r="BC115" i="9"/>
  <c r="BC116" i="9"/>
  <c r="BC117" i="9"/>
  <c r="BC118" i="9"/>
  <c r="BC119" i="9"/>
  <c r="BC120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06" i="9"/>
  <c r="AT107" i="9"/>
  <c r="AT108" i="9"/>
  <c r="AT109" i="9"/>
  <c r="AT110" i="9"/>
  <c r="AT111" i="9"/>
  <c r="AT112" i="9"/>
  <c r="AT113" i="9"/>
  <c r="AT114" i="9"/>
  <c r="AT115" i="9"/>
  <c r="AT116" i="9"/>
  <c r="AT117" i="9"/>
  <c r="AT118" i="9"/>
  <c r="AT119" i="9"/>
  <c r="AT120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06" i="9"/>
  <c r="AR107" i="9"/>
  <c r="AR108" i="9"/>
  <c r="AR109" i="9"/>
  <c r="AR110" i="9"/>
  <c r="AR111" i="9"/>
  <c r="AR112" i="9"/>
  <c r="AR113" i="9"/>
  <c r="AR114" i="9"/>
  <c r="AR115" i="9"/>
  <c r="AR116" i="9"/>
  <c r="AR117" i="9"/>
  <c r="AR118" i="9"/>
  <c r="AR119" i="9"/>
  <c r="AR120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06" i="9"/>
  <c r="AQ107" i="9"/>
  <c r="AQ108" i="9"/>
  <c r="AQ109" i="9"/>
  <c r="AQ110" i="9"/>
  <c r="AQ111" i="9"/>
  <c r="AQ112" i="9"/>
  <c r="AQ113" i="9"/>
  <c r="AQ114" i="9"/>
  <c r="AQ115" i="9"/>
  <c r="AQ116" i="9"/>
  <c r="AQ117" i="9"/>
  <c r="AQ118" i="9"/>
  <c r="AQ119" i="9"/>
  <c r="AQ120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K93" i="9"/>
  <c r="H93" i="9" s="1"/>
  <c r="K94" i="9"/>
  <c r="H94" i="9" s="1"/>
  <c r="K95" i="9"/>
  <c r="K96" i="9"/>
  <c r="H96" i="9" s="1"/>
  <c r="K97" i="9"/>
  <c r="H97" i="9" s="1"/>
  <c r="K98" i="9"/>
  <c r="K99" i="9"/>
  <c r="K100" i="9"/>
  <c r="H100" i="9" s="1"/>
  <c r="K101" i="9"/>
  <c r="H101" i="9" s="1"/>
  <c r="K102" i="9"/>
  <c r="K103" i="9"/>
  <c r="K104" i="9"/>
  <c r="K105" i="9"/>
  <c r="K106" i="9"/>
  <c r="K107" i="9"/>
  <c r="K108" i="9"/>
  <c r="K109" i="9"/>
  <c r="H109" i="9" s="1"/>
  <c r="K110" i="9"/>
  <c r="K111" i="9"/>
  <c r="K112" i="9"/>
  <c r="K113" i="9"/>
  <c r="K114" i="9"/>
  <c r="K115" i="9"/>
  <c r="K116" i="9"/>
  <c r="K117" i="9"/>
  <c r="K118" i="9"/>
  <c r="K119" i="9"/>
  <c r="K120" i="9"/>
  <c r="J93" i="9"/>
  <c r="J94" i="9"/>
  <c r="J96" i="9"/>
  <c r="J97" i="9"/>
  <c r="J100" i="9"/>
  <c r="J101" i="9"/>
  <c r="J104" i="9"/>
  <c r="J105" i="9"/>
  <c r="J108" i="9"/>
  <c r="J112" i="9"/>
  <c r="J116" i="9"/>
  <c r="J120" i="9"/>
  <c r="I93" i="9"/>
  <c r="I94" i="9"/>
  <c r="I96" i="9"/>
  <c r="I97" i="9"/>
  <c r="I101" i="9"/>
  <c r="I105" i="9"/>
  <c r="K54" i="9"/>
  <c r="DH94" i="9" l="1"/>
  <c r="DH97" i="9"/>
  <c r="DI105" i="9"/>
  <c r="DH96" i="9"/>
  <c r="DH93" i="9"/>
  <c r="DG93" i="9"/>
  <c r="DH101" i="9"/>
  <c r="DI100" i="9"/>
  <c r="DI93" i="9"/>
  <c r="DI97" i="9"/>
  <c r="DI96" i="9"/>
  <c r="DH105" i="9"/>
  <c r="DI101" i="9"/>
  <c r="DI94" i="9"/>
  <c r="DG97" i="9"/>
  <c r="DG94" i="9"/>
  <c r="BJ104" i="9"/>
  <c r="DI104" i="9" s="1"/>
  <c r="BJ112" i="9"/>
  <c r="DI112" i="9" s="1"/>
  <c r="BJ108" i="9"/>
  <c r="DI108" i="9" s="1"/>
  <c r="BJ106" i="9"/>
  <c r="BJ102" i="9"/>
  <c r="BJ98" i="9"/>
  <c r="BJ109" i="9"/>
  <c r="H102" i="9"/>
  <c r="H98" i="9"/>
  <c r="I106" i="9"/>
  <c r="I102" i="9"/>
  <c r="I98" i="9"/>
  <c r="J102" i="9"/>
  <c r="J98" i="9"/>
  <c r="BH112" i="9"/>
  <c r="BH108" i="9"/>
  <c r="BH116" i="9"/>
  <c r="BH104" i="9"/>
  <c r="BH100" i="9"/>
  <c r="DG100" i="9" s="1"/>
  <c r="BH96" i="9"/>
  <c r="DG96" i="9" s="1"/>
  <c r="BI120" i="9"/>
  <c r="BI108" i="9"/>
  <c r="H106" i="9"/>
  <c r="I109" i="9"/>
  <c r="DH109" i="9" s="1"/>
  <c r="I113" i="9"/>
  <c r="J109" i="9"/>
  <c r="BH95" i="9"/>
  <c r="H120" i="9"/>
  <c r="H116" i="9"/>
  <c r="H112" i="9"/>
  <c r="H108" i="9"/>
  <c r="H104" i="9"/>
  <c r="I112" i="9"/>
  <c r="DH112" i="9" s="1"/>
  <c r="I108" i="9"/>
  <c r="I104" i="9"/>
  <c r="DH104" i="9" s="1"/>
  <c r="I100" i="9"/>
  <c r="DH100" i="9" s="1"/>
  <c r="BH102" i="9"/>
  <c r="BH98" i="9"/>
  <c r="BI106" i="9"/>
  <c r="BI102" i="9"/>
  <c r="BI98" i="9"/>
  <c r="H103" i="9"/>
  <c r="H95" i="9"/>
  <c r="DG95" i="9" s="1"/>
  <c r="I95" i="9"/>
  <c r="J107" i="9"/>
  <c r="BH101" i="9"/>
  <c r="DG101" i="9" s="1"/>
  <c r="BH113" i="9"/>
  <c r="BJ110" i="9"/>
  <c r="BJ113" i="9"/>
  <c r="BJ107" i="9"/>
  <c r="BJ120" i="9"/>
  <c r="DI120" i="9" s="1"/>
  <c r="BJ116" i="9"/>
  <c r="DI116" i="9" s="1"/>
  <c r="BJ95" i="9"/>
  <c r="BJ115" i="9"/>
  <c r="BJ117" i="9"/>
  <c r="BJ111" i="9"/>
  <c r="BJ103" i="9"/>
  <c r="BJ119" i="9"/>
  <c r="BJ118" i="9"/>
  <c r="BJ114" i="9"/>
  <c r="BI113" i="9"/>
  <c r="BI95" i="9"/>
  <c r="BI110" i="9"/>
  <c r="BI103" i="9"/>
  <c r="BI111" i="9"/>
  <c r="BI99" i="9"/>
  <c r="BI118" i="9"/>
  <c r="BI114" i="9"/>
  <c r="BI117" i="9"/>
  <c r="BI119" i="9"/>
  <c r="BI115" i="9"/>
  <c r="BH120" i="9"/>
  <c r="BH99" i="9"/>
  <c r="BH110" i="9"/>
  <c r="BH106" i="9"/>
  <c r="BH109" i="9"/>
  <c r="DG109" i="9" s="1"/>
  <c r="BH103" i="9"/>
  <c r="BH107" i="9"/>
  <c r="BH111" i="9"/>
  <c r="BH117" i="9"/>
  <c r="BH119" i="9"/>
  <c r="BH115" i="9"/>
  <c r="BH118" i="9"/>
  <c r="BH114" i="9"/>
  <c r="J110" i="9"/>
  <c r="J113" i="9"/>
  <c r="J103" i="9"/>
  <c r="J95" i="9"/>
  <c r="J106" i="9"/>
  <c r="J99" i="9"/>
  <c r="DI99" i="9" s="1"/>
  <c r="J111" i="9"/>
  <c r="J115" i="9"/>
  <c r="J114" i="9"/>
  <c r="J119" i="9"/>
  <c r="DI119" i="9" s="1"/>
  <c r="J117" i="9"/>
  <c r="DI117" i="9" s="1"/>
  <c r="J118" i="9"/>
  <c r="I103" i="9"/>
  <c r="I107" i="9"/>
  <c r="DH107" i="9" s="1"/>
  <c r="I116" i="9"/>
  <c r="DH116" i="9" s="1"/>
  <c r="I120" i="9"/>
  <c r="I99" i="9"/>
  <c r="I110" i="9"/>
  <c r="I111" i="9"/>
  <c r="I117" i="9"/>
  <c r="I118" i="9"/>
  <c r="I115" i="9"/>
  <c r="I119" i="9"/>
  <c r="I114" i="9"/>
  <c r="DH114" i="9" s="1"/>
  <c r="H105" i="9"/>
  <c r="DG105" i="9" s="1"/>
  <c r="H99" i="9"/>
  <c r="H111" i="9"/>
  <c r="DG111" i="9" s="1"/>
  <c r="H107" i="9"/>
  <c r="H118" i="9"/>
  <c r="H113" i="9"/>
  <c r="H114" i="9"/>
  <c r="H110" i="9"/>
  <c r="H115" i="9"/>
  <c r="H119" i="9"/>
  <c r="H117" i="9"/>
  <c r="DI102" i="9" l="1"/>
  <c r="DG116" i="9"/>
  <c r="DG113" i="9"/>
  <c r="DH110" i="9"/>
  <c r="DH115" i="9"/>
  <c r="DI111" i="9"/>
  <c r="DG117" i="9"/>
  <c r="DG114" i="9"/>
  <c r="DG108" i="9"/>
  <c r="DH103" i="9"/>
  <c r="DI114" i="9"/>
  <c r="DI106" i="9"/>
  <c r="DI110" i="9"/>
  <c r="DG118" i="9"/>
  <c r="DH118" i="9"/>
  <c r="DI118" i="9"/>
  <c r="DG115" i="9"/>
  <c r="DH99" i="9"/>
  <c r="DG110" i="9"/>
  <c r="DG107" i="9"/>
  <c r="DI115" i="9"/>
  <c r="DG104" i="9"/>
  <c r="DH108" i="9"/>
  <c r="DH119" i="9"/>
  <c r="DG112" i="9"/>
  <c r="DI109" i="9"/>
  <c r="DI98" i="9"/>
  <c r="DI107" i="9"/>
  <c r="DG98" i="9"/>
  <c r="DH117" i="9"/>
  <c r="DH120" i="9"/>
  <c r="DI95" i="9"/>
  <c r="DH95" i="9"/>
  <c r="DG120" i="9"/>
  <c r="DH98" i="9"/>
  <c r="DG102" i="9"/>
  <c r="DH111" i="9"/>
  <c r="DI103" i="9"/>
  <c r="DG106" i="9"/>
  <c r="DH102" i="9"/>
  <c r="DH113" i="9"/>
  <c r="DG119" i="9"/>
  <c r="DG99" i="9"/>
  <c r="DI113" i="9"/>
  <c r="DG103" i="9"/>
  <c r="DH106" i="9"/>
  <c r="H6" i="15" l="1"/>
  <c r="H8" i="15"/>
  <c r="H7" i="15"/>
  <c r="BX14" i="9"/>
  <c r="CL14" i="9"/>
  <c r="CZ14" i="9"/>
  <c r="E51" i="15"/>
  <c r="E34" i="15"/>
  <c r="CL92" i="9"/>
  <c r="CL91" i="9"/>
  <c r="CL90" i="9"/>
  <c r="CL89" i="9"/>
  <c r="CL88" i="9"/>
  <c r="CL87" i="9"/>
  <c r="CL86" i="9"/>
  <c r="CL85" i="9"/>
  <c r="CL84" i="9"/>
  <c r="CL83" i="9"/>
  <c r="CL82" i="9"/>
  <c r="CL81" i="9"/>
  <c r="CL80" i="9"/>
  <c r="CL79" i="9"/>
  <c r="CL78" i="9"/>
  <c r="CL77" i="9"/>
  <c r="CL76" i="9"/>
  <c r="CL75" i="9"/>
  <c r="CL74" i="9"/>
  <c r="CL73" i="9"/>
  <c r="CL72" i="9"/>
  <c r="CL71" i="9"/>
  <c r="CL70" i="9"/>
  <c r="CL69" i="9"/>
  <c r="CL68" i="9"/>
  <c r="CL67" i="9"/>
  <c r="CL66" i="9"/>
  <c r="CL65" i="9"/>
  <c r="CL64" i="9"/>
  <c r="CL63" i="9"/>
  <c r="CL62" i="9"/>
  <c r="CL61" i="9"/>
  <c r="CL60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3" i="9"/>
  <c r="CL12" i="9"/>
  <c r="CL11" i="9"/>
  <c r="CL10" i="9"/>
  <c r="CL9" i="9"/>
  <c r="CL8" i="9"/>
  <c r="CL7" i="9"/>
  <c r="CL6" i="9"/>
  <c r="CL5" i="9"/>
  <c r="CL4" i="9"/>
  <c r="CL3" i="9"/>
  <c r="BX92" i="9"/>
  <c r="BX91" i="9"/>
  <c r="BX90" i="9"/>
  <c r="BX89" i="9"/>
  <c r="BX88" i="9"/>
  <c r="BX87" i="9"/>
  <c r="BX86" i="9"/>
  <c r="BX85" i="9"/>
  <c r="BX84" i="9"/>
  <c r="BX83" i="9"/>
  <c r="BX82" i="9"/>
  <c r="BX81" i="9"/>
  <c r="BX80" i="9"/>
  <c r="BX79" i="9"/>
  <c r="BX78" i="9"/>
  <c r="BX77" i="9"/>
  <c r="BX76" i="9"/>
  <c r="BX75" i="9"/>
  <c r="BX74" i="9"/>
  <c r="BX73" i="9"/>
  <c r="BX72" i="9"/>
  <c r="BX71" i="9"/>
  <c r="BX70" i="9"/>
  <c r="BX69" i="9"/>
  <c r="BX68" i="9"/>
  <c r="BX67" i="9"/>
  <c r="BX66" i="9"/>
  <c r="BX65" i="9"/>
  <c r="BX64" i="9"/>
  <c r="BX63" i="9"/>
  <c r="BX62" i="9"/>
  <c r="BX61" i="9"/>
  <c r="BX60" i="9"/>
  <c r="BX59" i="9"/>
  <c r="BX58" i="9"/>
  <c r="BX57" i="9"/>
  <c r="BX56" i="9"/>
  <c r="BX55" i="9"/>
  <c r="BX54" i="9"/>
  <c r="BX53" i="9"/>
  <c r="BX52" i="9"/>
  <c r="BX51" i="9"/>
  <c r="BX50" i="9"/>
  <c r="BX49" i="9"/>
  <c r="BX48" i="9"/>
  <c r="BX47" i="9"/>
  <c r="BX46" i="9"/>
  <c r="BX45" i="9"/>
  <c r="BX44" i="9"/>
  <c r="BX43" i="9"/>
  <c r="BX42" i="9"/>
  <c r="BX41" i="9"/>
  <c r="BX40" i="9"/>
  <c r="BX39" i="9"/>
  <c r="BX38" i="9"/>
  <c r="BX37" i="9"/>
  <c r="BX36" i="9"/>
  <c r="BX35" i="9"/>
  <c r="BX34" i="9"/>
  <c r="BX33" i="9"/>
  <c r="BX32" i="9"/>
  <c r="BX31" i="9"/>
  <c r="BX30" i="9"/>
  <c r="BX29" i="9"/>
  <c r="BX28" i="9"/>
  <c r="BX27" i="9"/>
  <c r="BX26" i="9"/>
  <c r="BX25" i="9"/>
  <c r="BX24" i="9"/>
  <c r="BX23" i="9"/>
  <c r="BX22" i="9"/>
  <c r="BX21" i="9"/>
  <c r="BX20" i="9"/>
  <c r="BX19" i="9"/>
  <c r="BX18" i="9"/>
  <c r="BX17" i="9"/>
  <c r="BX16" i="9"/>
  <c r="BX15" i="9"/>
  <c r="BX13" i="9"/>
  <c r="BX12" i="9"/>
  <c r="BX11" i="9"/>
  <c r="BX10" i="9"/>
  <c r="BX9" i="9"/>
  <c r="BX8" i="9"/>
  <c r="BX7" i="9"/>
  <c r="BX6" i="9"/>
  <c r="BX5" i="9"/>
  <c r="BX4" i="9"/>
  <c r="BX3" i="9"/>
  <c r="CZ92" i="9"/>
  <c r="CZ91" i="9"/>
  <c r="CZ90" i="9"/>
  <c r="CZ89" i="9"/>
  <c r="CZ88" i="9"/>
  <c r="CZ87" i="9"/>
  <c r="CZ86" i="9"/>
  <c r="CZ85" i="9"/>
  <c r="CZ84" i="9"/>
  <c r="CZ83" i="9"/>
  <c r="CZ82" i="9"/>
  <c r="CZ81" i="9"/>
  <c r="CZ80" i="9"/>
  <c r="CZ79" i="9"/>
  <c r="CZ78" i="9"/>
  <c r="CZ77" i="9"/>
  <c r="CZ76" i="9"/>
  <c r="CZ75" i="9"/>
  <c r="CZ74" i="9"/>
  <c r="CZ73" i="9"/>
  <c r="CZ72" i="9"/>
  <c r="CZ71" i="9"/>
  <c r="CZ70" i="9"/>
  <c r="CZ69" i="9"/>
  <c r="CZ68" i="9"/>
  <c r="CZ67" i="9"/>
  <c r="CZ66" i="9"/>
  <c r="CZ65" i="9"/>
  <c r="CZ64" i="9"/>
  <c r="CZ63" i="9"/>
  <c r="CZ62" i="9"/>
  <c r="CZ61" i="9"/>
  <c r="CZ60" i="9"/>
  <c r="CZ59" i="9"/>
  <c r="CZ58" i="9"/>
  <c r="CZ57" i="9"/>
  <c r="CZ56" i="9"/>
  <c r="CZ55" i="9"/>
  <c r="CZ54" i="9"/>
  <c r="CZ53" i="9"/>
  <c r="CZ52" i="9"/>
  <c r="CZ51" i="9"/>
  <c r="CZ50" i="9"/>
  <c r="CZ49" i="9"/>
  <c r="CZ48" i="9"/>
  <c r="CZ47" i="9"/>
  <c r="CZ46" i="9"/>
  <c r="CZ45" i="9"/>
  <c r="CZ44" i="9"/>
  <c r="CZ43" i="9"/>
  <c r="CZ42" i="9"/>
  <c r="CZ41" i="9"/>
  <c r="CZ40" i="9"/>
  <c r="CZ39" i="9"/>
  <c r="CZ38" i="9"/>
  <c r="CZ37" i="9"/>
  <c r="CZ36" i="9"/>
  <c r="CZ35" i="9"/>
  <c r="CZ34" i="9"/>
  <c r="CZ33" i="9"/>
  <c r="CZ32" i="9"/>
  <c r="CZ31" i="9"/>
  <c r="CZ30" i="9"/>
  <c r="CZ29" i="9"/>
  <c r="CZ28" i="9"/>
  <c r="CZ27" i="9"/>
  <c r="CZ26" i="9"/>
  <c r="CZ25" i="9"/>
  <c r="CZ24" i="9"/>
  <c r="CZ23" i="9"/>
  <c r="CZ22" i="9"/>
  <c r="CZ21" i="9"/>
  <c r="CZ20" i="9"/>
  <c r="CZ19" i="9"/>
  <c r="CZ18" i="9"/>
  <c r="CZ17" i="9"/>
  <c r="CZ16" i="9"/>
  <c r="CZ15" i="9"/>
  <c r="CZ13" i="9"/>
  <c r="CZ12" i="9"/>
  <c r="CZ11" i="9"/>
  <c r="CZ10" i="9"/>
  <c r="CZ9" i="9"/>
  <c r="CZ8" i="9"/>
  <c r="CZ7" i="9"/>
  <c r="CZ6" i="9"/>
  <c r="CZ5" i="9"/>
  <c r="CZ4" i="9"/>
  <c r="CZ3" i="9"/>
  <c r="CY3" i="9"/>
  <c r="E68" i="15"/>
  <c r="C51" i="15" l="1"/>
  <c r="D51" i="15" s="1"/>
  <c r="C68" i="15"/>
  <c r="C34" i="15"/>
  <c r="D34" i="15" s="1"/>
  <c r="B4" i="7"/>
  <c r="B5" i="2"/>
  <c r="B6" i="2" s="1"/>
  <c r="B7" i="2" s="1"/>
  <c r="B8" i="2" s="1"/>
  <c r="B9" i="2" s="1"/>
  <c r="B10" i="2" s="1"/>
  <c r="B11" i="2" s="1"/>
  <c r="B12" i="2" s="1"/>
  <c r="B13" i="2" s="1"/>
  <c r="B14" i="2" s="1"/>
  <c r="E21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72" i="15"/>
  <c r="E38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12" i="15"/>
  <c r="E9" i="15"/>
  <c r="B45" i="7" l="1"/>
  <c r="B46" i="7"/>
  <c r="B44" i="7"/>
  <c r="B42" i="7"/>
  <c r="B41" i="7"/>
  <c r="B43" i="7"/>
  <c r="B6" i="7"/>
  <c r="B10" i="7"/>
  <c r="B14" i="7"/>
  <c r="B18" i="7"/>
  <c r="B22" i="7"/>
  <c r="B26" i="7"/>
  <c r="B30" i="7"/>
  <c r="B34" i="7"/>
  <c r="B38" i="7"/>
  <c r="B12" i="7"/>
  <c r="B20" i="7"/>
  <c r="B32" i="7"/>
  <c r="B40" i="7"/>
  <c r="B13" i="7"/>
  <c r="B21" i="7"/>
  <c r="B29" i="7"/>
  <c r="B37" i="7"/>
  <c r="B7" i="7"/>
  <c r="B11" i="7"/>
  <c r="B15" i="7"/>
  <c r="B19" i="7"/>
  <c r="B23" i="7"/>
  <c r="B27" i="7"/>
  <c r="B31" i="7"/>
  <c r="B35" i="7"/>
  <c r="B39" i="7"/>
  <c r="B8" i="7"/>
  <c r="B16" i="7"/>
  <c r="B24" i="7"/>
  <c r="B28" i="7"/>
  <c r="B36" i="7"/>
  <c r="B9" i="7"/>
  <c r="B17" i="7"/>
  <c r="B25" i="7"/>
  <c r="B33" i="7"/>
  <c r="B5" i="7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  <c r="B41" i="6"/>
  <c r="DF92" i="9" l="1"/>
  <c r="DD92" i="9"/>
  <c r="DC92" i="9"/>
  <c r="DB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DF91" i="9"/>
  <c r="DD91" i="9"/>
  <c r="DC91" i="9"/>
  <c r="DB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DF90" i="9"/>
  <c r="DD90" i="9"/>
  <c r="DC90" i="9"/>
  <c r="DB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DF89" i="9"/>
  <c r="DD89" i="9"/>
  <c r="DC89" i="9"/>
  <c r="DB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DF88" i="9"/>
  <c r="DD88" i="9"/>
  <c r="DC88" i="9"/>
  <c r="DB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DF87" i="9"/>
  <c r="DD87" i="9"/>
  <c r="DC87" i="9"/>
  <c r="DB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DF86" i="9"/>
  <c r="DD86" i="9"/>
  <c r="DC86" i="9"/>
  <c r="DB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DF85" i="9"/>
  <c r="DD85" i="9"/>
  <c r="DC85" i="9"/>
  <c r="DB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DF84" i="9"/>
  <c r="DD84" i="9"/>
  <c r="DC84" i="9"/>
  <c r="DB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DF83" i="9"/>
  <c r="DD83" i="9"/>
  <c r="DC83" i="9"/>
  <c r="DB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DF82" i="9"/>
  <c r="DD82" i="9"/>
  <c r="DC82" i="9"/>
  <c r="DB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DF81" i="9"/>
  <c r="DD81" i="9"/>
  <c r="DC81" i="9"/>
  <c r="DB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DF80" i="9"/>
  <c r="DD80" i="9"/>
  <c r="DC80" i="9"/>
  <c r="DB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DF79" i="9"/>
  <c r="DD79" i="9"/>
  <c r="DC79" i="9"/>
  <c r="DB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DF78" i="9"/>
  <c r="DD78" i="9"/>
  <c r="DC78" i="9"/>
  <c r="DB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DF77" i="9"/>
  <c r="DD77" i="9"/>
  <c r="DC77" i="9"/>
  <c r="DB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DF76" i="9"/>
  <c r="DD76" i="9"/>
  <c r="DC76" i="9"/>
  <c r="DB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DF75" i="9"/>
  <c r="DD75" i="9"/>
  <c r="DC75" i="9"/>
  <c r="DB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DF74" i="9"/>
  <c r="DD74" i="9"/>
  <c r="DC74" i="9"/>
  <c r="DB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DF73" i="9"/>
  <c r="DD73" i="9"/>
  <c r="DC73" i="9"/>
  <c r="DB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DF72" i="9"/>
  <c r="DD72" i="9"/>
  <c r="DC72" i="9"/>
  <c r="DB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DF71" i="9"/>
  <c r="DD71" i="9"/>
  <c r="DC71" i="9"/>
  <c r="DB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DF70" i="9"/>
  <c r="DD70" i="9"/>
  <c r="DC70" i="9"/>
  <c r="DB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DF69" i="9"/>
  <c r="DD69" i="9"/>
  <c r="DC69" i="9"/>
  <c r="DB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DF68" i="9"/>
  <c r="DD68" i="9"/>
  <c r="DC68" i="9"/>
  <c r="DB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DF67" i="9"/>
  <c r="DD67" i="9"/>
  <c r="DC67" i="9"/>
  <c r="DB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DF66" i="9"/>
  <c r="DD66" i="9"/>
  <c r="DC66" i="9"/>
  <c r="DB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DF65" i="9"/>
  <c r="DD65" i="9"/>
  <c r="DC65" i="9"/>
  <c r="DB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DF64" i="9"/>
  <c r="DD64" i="9"/>
  <c r="DC64" i="9"/>
  <c r="DB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DF63" i="9"/>
  <c r="DD63" i="9"/>
  <c r="DC63" i="9"/>
  <c r="DB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DF62" i="9"/>
  <c r="DD62" i="9"/>
  <c r="DC62" i="9"/>
  <c r="DB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DF61" i="9"/>
  <c r="DD61" i="9"/>
  <c r="DC61" i="9"/>
  <c r="DB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DF60" i="9"/>
  <c r="DD60" i="9"/>
  <c r="DC60" i="9"/>
  <c r="DB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DF59" i="9"/>
  <c r="DD59" i="9"/>
  <c r="DC59" i="9"/>
  <c r="DB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DF58" i="9"/>
  <c r="DD58" i="9"/>
  <c r="DC58" i="9"/>
  <c r="DB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DF57" i="9"/>
  <c r="DD57" i="9"/>
  <c r="DC57" i="9"/>
  <c r="DB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DF56" i="9"/>
  <c r="DD56" i="9"/>
  <c r="DC56" i="9"/>
  <c r="DB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DF55" i="9"/>
  <c r="DD55" i="9"/>
  <c r="DC55" i="9"/>
  <c r="DB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DF54" i="9"/>
  <c r="DD54" i="9"/>
  <c r="DC54" i="9"/>
  <c r="DB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I92" i="9" l="1"/>
  <c r="J82" i="9"/>
  <c r="J86" i="9"/>
  <c r="J90" i="9"/>
  <c r="J74" i="9"/>
  <c r="BI74" i="9"/>
  <c r="BJ75" i="9"/>
  <c r="J77" i="9"/>
  <c r="BH77" i="9"/>
  <c r="BJ79" i="9"/>
  <c r="J81" i="9"/>
  <c r="I85" i="9"/>
  <c r="J85" i="9"/>
  <c r="I89" i="9"/>
  <c r="J89" i="9"/>
  <c r="J69" i="9"/>
  <c r="BI69" i="9"/>
  <c r="BJ70" i="9"/>
  <c r="BI73" i="9"/>
  <c r="J84" i="9"/>
  <c r="J88" i="9"/>
  <c r="I83" i="9"/>
  <c r="J83" i="9"/>
  <c r="I87" i="9"/>
  <c r="J87" i="9"/>
  <c r="I91" i="9"/>
  <c r="J91" i="9"/>
  <c r="BH64" i="9"/>
  <c r="BI65" i="9"/>
  <c r="BJ66" i="9"/>
  <c r="BH67" i="9"/>
  <c r="BI68" i="9"/>
  <c r="J76" i="9"/>
  <c r="BH76" i="9"/>
  <c r="BJ78" i="9"/>
  <c r="J80" i="9"/>
  <c r="BH80" i="9"/>
  <c r="I82" i="9"/>
  <c r="I84" i="9"/>
  <c r="BI84" i="9"/>
  <c r="I86" i="9"/>
  <c r="I88" i="9"/>
  <c r="I90" i="9"/>
  <c r="BH75" i="9"/>
  <c r="BJ77" i="9"/>
  <c r="J79" i="9"/>
  <c r="DI79" i="9" s="1"/>
  <c r="J59" i="9"/>
  <c r="BJ76" i="9"/>
  <c r="J78" i="9"/>
  <c r="BH78" i="9"/>
  <c r="BJ80" i="9"/>
  <c r="BI61" i="9"/>
  <c r="BJ62" i="9"/>
  <c r="BI54" i="9"/>
  <c r="BH62" i="9"/>
  <c r="BI63" i="9"/>
  <c r="BJ64" i="9"/>
  <c r="BH66" i="9"/>
  <c r="BJ67" i="9"/>
  <c r="BH70" i="9"/>
  <c r="J55" i="9"/>
  <c r="BI55" i="9"/>
  <c r="BH56" i="9"/>
  <c r="BJ56" i="9"/>
  <c r="BI57" i="9"/>
  <c r="BH58" i="9"/>
  <c r="BJ58" i="9"/>
  <c r="I71" i="9"/>
  <c r="BH71" i="9"/>
  <c r="BJ71" i="9"/>
  <c r="BI72" i="9"/>
  <c r="I73" i="9"/>
  <c r="BI87" i="9"/>
  <c r="BI89" i="9"/>
  <c r="BI91" i="9"/>
  <c r="BJ92" i="9"/>
  <c r="DI92" i="9" s="1"/>
  <c r="J54" i="9"/>
  <c r="I61" i="9"/>
  <c r="J56" i="9"/>
  <c r="J58" i="9"/>
  <c r="J64" i="9"/>
  <c r="DI64" i="9" s="1"/>
  <c r="J75" i="9"/>
  <c r="J60" i="9"/>
  <c r="I72" i="9"/>
  <c r="J72" i="9"/>
  <c r="I79" i="9"/>
  <c r="BI81" i="9"/>
  <c r="BH82" i="9"/>
  <c r="BJ82" i="9"/>
  <c r="BI83" i="9"/>
  <c r="BH84" i="9"/>
  <c r="BJ84" i="9"/>
  <c r="BI85" i="9"/>
  <c r="BH86" i="9"/>
  <c r="BJ86" i="9"/>
  <c r="BH88" i="9"/>
  <c r="BJ88" i="9"/>
  <c r="BH90" i="9"/>
  <c r="BJ90" i="9"/>
  <c r="BH92" i="9"/>
  <c r="BH59" i="9"/>
  <c r="BJ59" i="9"/>
  <c r="BI60" i="9"/>
  <c r="BH79" i="9"/>
  <c r="BH85" i="9"/>
  <c r="BJ85" i="9"/>
  <c r="BI90" i="9"/>
  <c r="BH81" i="9"/>
  <c r="BJ81" i="9"/>
  <c r="BI82" i="9"/>
  <c r="BH83" i="9"/>
  <c r="BJ83" i="9"/>
  <c r="BI86" i="9"/>
  <c r="BH87" i="9"/>
  <c r="BJ87" i="9"/>
  <c r="BI88" i="9"/>
  <c r="BH89" i="9"/>
  <c r="BJ89" i="9"/>
  <c r="BH91" i="9"/>
  <c r="BJ91" i="9"/>
  <c r="BI92" i="9"/>
  <c r="DH92" i="9" s="1"/>
  <c r="BJ68" i="9"/>
  <c r="BH69" i="9"/>
  <c r="BJ69" i="9"/>
  <c r="BI70" i="9"/>
  <c r="BI71" i="9"/>
  <c r="BH72" i="9"/>
  <c r="BJ72" i="9"/>
  <c r="BH73" i="9"/>
  <c r="BJ73" i="9"/>
  <c r="BH74" i="9"/>
  <c r="BJ74" i="9"/>
  <c r="BI75" i="9"/>
  <c r="BI76" i="9"/>
  <c r="BI77" i="9"/>
  <c r="BI78" i="9"/>
  <c r="BI79" i="9"/>
  <c r="BI80" i="9"/>
  <c r="BH54" i="9"/>
  <c r="BJ54" i="9"/>
  <c r="BH55" i="9"/>
  <c r="BJ55" i="9"/>
  <c r="BI56" i="9"/>
  <c r="BH57" i="9"/>
  <c r="BJ57" i="9"/>
  <c r="BI58" i="9"/>
  <c r="BI59" i="9"/>
  <c r="BH60" i="9"/>
  <c r="BJ60" i="9"/>
  <c r="BH61" i="9"/>
  <c r="BJ61" i="9"/>
  <c r="BI62" i="9"/>
  <c r="BH63" i="9"/>
  <c r="BJ63" i="9"/>
  <c r="BI64" i="9"/>
  <c r="BH65" i="9"/>
  <c r="BJ65" i="9"/>
  <c r="BI66" i="9"/>
  <c r="BI67" i="9"/>
  <c r="BH68" i="9"/>
  <c r="J62" i="9"/>
  <c r="DI62" i="9" s="1"/>
  <c r="J65" i="9"/>
  <c r="I68" i="9"/>
  <c r="J68" i="9"/>
  <c r="J70" i="9"/>
  <c r="J73" i="9"/>
  <c r="DI73" i="9" s="1"/>
  <c r="I78" i="9"/>
  <c r="I81" i="9"/>
  <c r="J57" i="9"/>
  <c r="J61" i="9"/>
  <c r="J63" i="9"/>
  <c r="I65" i="9"/>
  <c r="J66" i="9"/>
  <c r="J67" i="9"/>
  <c r="J71" i="9"/>
  <c r="I75" i="9"/>
  <c r="I77" i="9"/>
  <c r="I80" i="9"/>
  <c r="I76" i="9"/>
  <c r="I58" i="9"/>
  <c r="I70" i="9"/>
  <c r="I63" i="9"/>
  <c r="H91" i="9"/>
  <c r="I56" i="9"/>
  <c r="I59" i="9"/>
  <c r="I74" i="9"/>
  <c r="DH74" i="9" s="1"/>
  <c r="H81" i="9"/>
  <c r="H89" i="9"/>
  <c r="H77" i="9"/>
  <c r="H82" i="9"/>
  <c r="H75" i="9"/>
  <c r="H78" i="9"/>
  <c r="H62" i="9"/>
  <c r="H66" i="9"/>
  <c r="H67" i="9"/>
  <c r="I67" i="9"/>
  <c r="H79" i="9"/>
  <c r="H83" i="9"/>
  <c r="H85" i="9"/>
  <c r="H87" i="9"/>
  <c r="H55" i="9"/>
  <c r="H63" i="9"/>
  <c r="H64" i="9"/>
  <c r="I64" i="9"/>
  <c r="H69" i="9"/>
  <c r="H71" i="9"/>
  <c r="H72" i="9"/>
  <c r="H73" i="9"/>
  <c r="H76" i="9"/>
  <c r="H80" i="9"/>
  <c r="H56" i="9"/>
  <c r="H57" i="9"/>
  <c r="I57" i="9"/>
  <c r="H59" i="9"/>
  <c r="H60" i="9"/>
  <c r="I60" i="9"/>
  <c r="H70" i="9"/>
  <c r="H54" i="9"/>
  <c r="I54" i="9"/>
  <c r="I55" i="9"/>
  <c r="H58" i="9"/>
  <c r="H61" i="9"/>
  <c r="I62" i="9"/>
  <c r="H65" i="9"/>
  <c r="I66" i="9"/>
  <c r="H68" i="9"/>
  <c r="I69" i="9"/>
  <c r="H74" i="9"/>
  <c r="H84" i="9"/>
  <c r="H86" i="9"/>
  <c r="H88" i="9"/>
  <c r="H90" i="9"/>
  <c r="H92" i="9"/>
  <c r="DH55" i="9" l="1"/>
  <c r="DG88" i="9"/>
  <c r="DI63" i="9"/>
  <c r="DI61" i="9"/>
  <c r="DI69" i="9"/>
  <c r="DI56" i="9"/>
  <c r="DH78" i="9"/>
  <c r="DG65" i="9"/>
  <c r="DH71" i="9"/>
  <c r="DI78" i="9"/>
  <c r="DI75" i="9"/>
  <c r="DG87" i="9"/>
  <c r="DH76" i="9"/>
  <c r="DH81" i="9"/>
  <c r="DI68" i="9"/>
  <c r="DI85" i="9"/>
  <c r="DH65" i="9"/>
  <c r="DI77" i="9"/>
  <c r="DH88" i="9"/>
  <c r="DH79" i="9"/>
  <c r="DH85" i="9"/>
  <c r="DI90" i="9"/>
  <c r="DI80" i="9"/>
  <c r="DI59" i="9"/>
  <c r="DI81" i="9"/>
  <c r="DI86" i="9"/>
  <c r="DH82" i="9"/>
  <c r="DH89" i="9"/>
  <c r="DH70" i="9"/>
  <c r="DI66" i="9"/>
  <c r="DH90" i="9"/>
  <c r="DI82" i="9"/>
  <c r="DI88" i="9"/>
  <c r="DI74" i="9"/>
  <c r="DI91" i="9"/>
  <c r="DI83" i="9"/>
  <c r="DG90" i="9"/>
  <c r="DG68" i="9"/>
  <c r="DI71" i="9"/>
  <c r="DI57" i="9"/>
  <c r="DI70" i="9"/>
  <c r="DI89" i="9"/>
  <c r="DH72" i="9"/>
  <c r="DI58" i="9"/>
  <c r="DH73" i="9"/>
  <c r="DH86" i="9"/>
  <c r="DI76" i="9"/>
  <c r="DI87" i="9"/>
  <c r="DH83" i="9"/>
  <c r="DH91" i="9"/>
  <c r="DI84" i="9"/>
  <c r="DH87" i="9"/>
  <c r="DH61" i="9"/>
  <c r="DI67" i="9"/>
  <c r="DI55" i="9"/>
  <c r="DG92" i="9"/>
  <c r="DG54" i="9"/>
  <c r="DI54" i="9"/>
  <c r="DI60" i="9"/>
  <c r="DH84" i="9"/>
  <c r="DG91" i="9"/>
  <c r="DG71" i="9"/>
  <c r="DG83" i="9"/>
  <c r="DI72" i="9"/>
  <c r="DI65" i="9"/>
  <c r="DH59" i="9"/>
  <c r="DG74" i="9"/>
  <c r="DH77" i="9"/>
  <c r="DH75" i="9"/>
  <c r="DH64" i="9"/>
  <c r="DG86" i="9"/>
  <c r="DG73" i="9"/>
  <c r="DG66" i="9"/>
  <c r="DH67" i="9"/>
  <c r="DH60" i="9"/>
  <c r="DG57" i="9"/>
  <c r="DG89" i="9"/>
  <c r="DG63" i="9"/>
  <c r="DH80" i="9"/>
  <c r="DG56" i="9"/>
  <c r="DG81" i="9"/>
  <c r="DG77" i="9"/>
  <c r="DG69" i="9"/>
  <c r="DG62" i="9"/>
  <c r="DH56" i="9"/>
  <c r="DH68" i="9"/>
  <c r="DG80" i="9"/>
  <c r="DG75" i="9"/>
  <c r="DG67" i="9"/>
  <c r="DG64" i="9"/>
  <c r="DG60" i="9"/>
  <c r="DH69" i="9"/>
  <c r="DG82" i="9"/>
  <c r="DG70" i="9"/>
  <c r="DH54" i="9"/>
  <c r="DG59" i="9"/>
  <c r="DG78" i="9"/>
  <c r="DG84" i="9"/>
  <c r="DH66" i="9"/>
  <c r="DH62" i="9"/>
  <c r="DG58" i="9"/>
  <c r="DG76" i="9"/>
  <c r="DH57" i="9"/>
  <c r="DG55" i="9"/>
  <c r="DG85" i="9"/>
  <c r="DG79" i="9"/>
  <c r="DH63" i="9"/>
  <c r="DH58" i="9"/>
  <c r="DG72" i="9"/>
  <c r="DG61" i="9"/>
  <c r="B2" i="1"/>
  <c r="DF4" i="9" l="1"/>
  <c r="DF5" i="9"/>
  <c r="DF6" i="9"/>
  <c r="DF7" i="9"/>
  <c r="DF8" i="9"/>
  <c r="DF9" i="9"/>
  <c r="DF10" i="9"/>
  <c r="DF11" i="9"/>
  <c r="DF12" i="9"/>
  <c r="DF13" i="9"/>
  <c r="DF14" i="9"/>
  <c r="DF15" i="9"/>
  <c r="DF16" i="9"/>
  <c r="DF17" i="9"/>
  <c r="DF18" i="9"/>
  <c r="DF19" i="9"/>
  <c r="DF20" i="9"/>
  <c r="DF21" i="9"/>
  <c r="DF22" i="9"/>
  <c r="DF23" i="9"/>
  <c r="DF24" i="9"/>
  <c r="DF25" i="9"/>
  <c r="DF26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0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3" i="9"/>
  <c r="E17" i="15"/>
  <c r="E16" i="15"/>
  <c r="E14" i="15"/>
  <c r="E13" i="15"/>
  <c r="E11" i="15"/>
  <c r="E10" i="15"/>
  <c r="E15" i="15"/>
  <c r="E6" i="15" l="1"/>
  <c r="L10" i="1" s="1"/>
  <c r="E8" i="15"/>
  <c r="N10" i="1" s="1"/>
  <c r="E7" i="15"/>
  <c r="M10" i="1" s="1"/>
  <c r="CY4" i="9" l="1"/>
  <c r="CY5" i="9"/>
  <c r="CY6" i="9"/>
  <c r="CY7" i="9"/>
  <c r="CY8" i="9"/>
  <c r="CY9" i="9"/>
  <c r="CY10" i="9"/>
  <c r="CY11" i="9"/>
  <c r="CY12" i="9"/>
  <c r="CY13" i="9"/>
  <c r="CY14" i="9"/>
  <c r="CY15" i="9"/>
  <c r="CY16" i="9"/>
  <c r="CY17" i="9"/>
  <c r="CY18" i="9"/>
  <c r="CY19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X4" i="9"/>
  <c r="CX5" i="9"/>
  <c r="CX6" i="9"/>
  <c r="CX7" i="9"/>
  <c r="CX8" i="9"/>
  <c r="CX9" i="9"/>
  <c r="CX10" i="9"/>
  <c r="CX11" i="9"/>
  <c r="CX12" i="9"/>
  <c r="CX13" i="9"/>
  <c r="CX14" i="9"/>
  <c r="CX15" i="9"/>
  <c r="CX16" i="9"/>
  <c r="CX17" i="9"/>
  <c r="CX18" i="9"/>
  <c r="CX19" i="9"/>
  <c r="CX20" i="9"/>
  <c r="CX21" i="9"/>
  <c r="CX22" i="9"/>
  <c r="CX23" i="9"/>
  <c r="CX24" i="9"/>
  <c r="CX25" i="9"/>
  <c r="CX26" i="9"/>
  <c r="CX27" i="9"/>
  <c r="CX28" i="9"/>
  <c r="CX29" i="9"/>
  <c r="CX30" i="9"/>
  <c r="CX31" i="9"/>
  <c r="CX32" i="9"/>
  <c r="CX33" i="9"/>
  <c r="CX34" i="9"/>
  <c r="CX35" i="9"/>
  <c r="CX36" i="9"/>
  <c r="CX37" i="9"/>
  <c r="CX38" i="9"/>
  <c r="CX39" i="9"/>
  <c r="CX40" i="9"/>
  <c r="CX41" i="9"/>
  <c r="CX42" i="9"/>
  <c r="CX43" i="9"/>
  <c r="CX44" i="9"/>
  <c r="CX45" i="9"/>
  <c r="CX46" i="9"/>
  <c r="CX47" i="9"/>
  <c r="CX48" i="9"/>
  <c r="CX49" i="9"/>
  <c r="CX50" i="9"/>
  <c r="CX51" i="9"/>
  <c r="CX52" i="9"/>
  <c r="CX53" i="9"/>
  <c r="CW4" i="9"/>
  <c r="CW5" i="9"/>
  <c r="CW6" i="9"/>
  <c r="CW7" i="9"/>
  <c r="CW8" i="9"/>
  <c r="CW9" i="9"/>
  <c r="CW10" i="9"/>
  <c r="CW11" i="9"/>
  <c r="CW12" i="9"/>
  <c r="CW13" i="9"/>
  <c r="CW14" i="9"/>
  <c r="CW15" i="9"/>
  <c r="CW16" i="9"/>
  <c r="CW17" i="9"/>
  <c r="CW18" i="9"/>
  <c r="CW19" i="9"/>
  <c r="CW20" i="9"/>
  <c r="CW21" i="9"/>
  <c r="CW22" i="9"/>
  <c r="CW23" i="9"/>
  <c r="CW24" i="9"/>
  <c r="CW25" i="9"/>
  <c r="CW26" i="9"/>
  <c r="CW27" i="9"/>
  <c r="CW28" i="9"/>
  <c r="CW29" i="9"/>
  <c r="CW30" i="9"/>
  <c r="CW31" i="9"/>
  <c r="CW32" i="9"/>
  <c r="CW33" i="9"/>
  <c r="CW34" i="9"/>
  <c r="CW35" i="9"/>
  <c r="CW36" i="9"/>
  <c r="CW37" i="9"/>
  <c r="CW38" i="9"/>
  <c r="CW39" i="9"/>
  <c r="CW40" i="9"/>
  <c r="CW41" i="9"/>
  <c r="CW42" i="9"/>
  <c r="CW43" i="9"/>
  <c r="CW44" i="9"/>
  <c r="CW45" i="9"/>
  <c r="CW46" i="9"/>
  <c r="CW47" i="9"/>
  <c r="CW48" i="9"/>
  <c r="CW49" i="9"/>
  <c r="CW50" i="9"/>
  <c r="CW51" i="9"/>
  <c r="CW52" i="9"/>
  <c r="CW53" i="9"/>
  <c r="CV4" i="9"/>
  <c r="CV5" i="9"/>
  <c r="CV6" i="9"/>
  <c r="CV7" i="9"/>
  <c r="CV8" i="9"/>
  <c r="CV9" i="9"/>
  <c r="CV10" i="9"/>
  <c r="CV11" i="9"/>
  <c r="CV12" i="9"/>
  <c r="CV13" i="9"/>
  <c r="CV14" i="9"/>
  <c r="CV15" i="9"/>
  <c r="CV16" i="9"/>
  <c r="CV17" i="9"/>
  <c r="CV18" i="9"/>
  <c r="CV19" i="9"/>
  <c r="CV20" i="9"/>
  <c r="CV21" i="9"/>
  <c r="CV22" i="9"/>
  <c r="CV23" i="9"/>
  <c r="CV24" i="9"/>
  <c r="CV25" i="9"/>
  <c r="CV26" i="9"/>
  <c r="CV27" i="9"/>
  <c r="CV28" i="9"/>
  <c r="CV29" i="9"/>
  <c r="CV30" i="9"/>
  <c r="CV31" i="9"/>
  <c r="CV32" i="9"/>
  <c r="CV33" i="9"/>
  <c r="CV34" i="9"/>
  <c r="CV35" i="9"/>
  <c r="CV36" i="9"/>
  <c r="CV37" i="9"/>
  <c r="CV38" i="9"/>
  <c r="CV39" i="9"/>
  <c r="CV40" i="9"/>
  <c r="CV41" i="9"/>
  <c r="CV42" i="9"/>
  <c r="CV43" i="9"/>
  <c r="CV44" i="9"/>
  <c r="CV45" i="9"/>
  <c r="CV46" i="9"/>
  <c r="CV47" i="9"/>
  <c r="CV48" i="9"/>
  <c r="CV49" i="9"/>
  <c r="CV50" i="9"/>
  <c r="CV51" i="9"/>
  <c r="CV52" i="9"/>
  <c r="CV53" i="9"/>
  <c r="CU4" i="9"/>
  <c r="CU5" i="9"/>
  <c r="CU6" i="9"/>
  <c r="CU7" i="9"/>
  <c r="CU8" i="9"/>
  <c r="CU9" i="9"/>
  <c r="CU10" i="9"/>
  <c r="CU11" i="9"/>
  <c r="CU12" i="9"/>
  <c r="CU13" i="9"/>
  <c r="CU14" i="9"/>
  <c r="CU15" i="9"/>
  <c r="CU16" i="9"/>
  <c r="CU17" i="9"/>
  <c r="CU18" i="9"/>
  <c r="CU19" i="9"/>
  <c r="CU20" i="9"/>
  <c r="CU21" i="9"/>
  <c r="CU22" i="9"/>
  <c r="CU23" i="9"/>
  <c r="CU24" i="9"/>
  <c r="CU25" i="9"/>
  <c r="CU26" i="9"/>
  <c r="CU27" i="9"/>
  <c r="CU28" i="9"/>
  <c r="CU29" i="9"/>
  <c r="CU30" i="9"/>
  <c r="CU31" i="9"/>
  <c r="CU32" i="9"/>
  <c r="CU33" i="9"/>
  <c r="CU34" i="9"/>
  <c r="CU35" i="9"/>
  <c r="CU36" i="9"/>
  <c r="CU37" i="9"/>
  <c r="CU38" i="9"/>
  <c r="CU39" i="9"/>
  <c r="CU40" i="9"/>
  <c r="CU41" i="9"/>
  <c r="CU42" i="9"/>
  <c r="CU43" i="9"/>
  <c r="CU44" i="9"/>
  <c r="CU45" i="9"/>
  <c r="CU46" i="9"/>
  <c r="CU47" i="9"/>
  <c r="CU48" i="9"/>
  <c r="CU49" i="9"/>
  <c r="CU50" i="9"/>
  <c r="CU51" i="9"/>
  <c r="CU52" i="9"/>
  <c r="CU53" i="9"/>
  <c r="CT4" i="9"/>
  <c r="CT5" i="9"/>
  <c r="CT6" i="9"/>
  <c r="CT7" i="9"/>
  <c r="CT8" i="9"/>
  <c r="CT9" i="9"/>
  <c r="CT10" i="9"/>
  <c r="CT11" i="9"/>
  <c r="CT12" i="9"/>
  <c r="CT13" i="9"/>
  <c r="CT14" i="9"/>
  <c r="CT15" i="9"/>
  <c r="CT16" i="9"/>
  <c r="CT17" i="9"/>
  <c r="CT18" i="9"/>
  <c r="CT19" i="9"/>
  <c r="CT20" i="9"/>
  <c r="CT21" i="9"/>
  <c r="CT22" i="9"/>
  <c r="CT23" i="9"/>
  <c r="CT24" i="9"/>
  <c r="CT25" i="9"/>
  <c r="CT26" i="9"/>
  <c r="CT27" i="9"/>
  <c r="CT28" i="9"/>
  <c r="CT29" i="9"/>
  <c r="CT30" i="9"/>
  <c r="CT31" i="9"/>
  <c r="CT32" i="9"/>
  <c r="CT33" i="9"/>
  <c r="CT34" i="9"/>
  <c r="CT35" i="9"/>
  <c r="CT36" i="9"/>
  <c r="CT37" i="9"/>
  <c r="CT38" i="9"/>
  <c r="CT39" i="9"/>
  <c r="CT40" i="9"/>
  <c r="CT41" i="9"/>
  <c r="CT42" i="9"/>
  <c r="CT43" i="9"/>
  <c r="CT44" i="9"/>
  <c r="CT45" i="9"/>
  <c r="CT46" i="9"/>
  <c r="CT47" i="9"/>
  <c r="CT48" i="9"/>
  <c r="CT49" i="9"/>
  <c r="CT50" i="9"/>
  <c r="CT51" i="9"/>
  <c r="CT52" i="9"/>
  <c r="CT53" i="9"/>
  <c r="CS4" i="9"/>
  <c r="CS5" i="9"/>
  <c r="CS6" i="9"/>
  <c r="CS7" i="9"/>
  <c r="CS8" i="9"/>
  <c r="CS9" i="9"/>
  <c r="CS10" i="9"/>
  <c r="CS11" i="9"/>
  <c r="CS12" i="9"/>
  <c r="CS13" i="9"/>
  <c r="CS14" i="9"/>
  <c r="CS15" i="9"/>
  <c r="CS16" i="9"/>
  <c r="CS17" i="9"/>
  <c r="CS18" i="9"/>
  <c r="CS19" i="9"/>
  <c r="CS20" i="9"/>
  <c r="CS21" i="9"/>
  <c r="CS22" i="9"/>
  <c r="CS23" i="9"/>
  <c r="CS24" i="9"/>
  <c r="CS25" i="9"/>
  <c r="CS26" i="9"/>
  <c r="CS27" i="9"/>
  <c r="CS28" i="9"/>
  <c r="CS29" i="9"/>
  <c r="CS30" i="9"/>
  <c r="CS31" i="9"/>
  <c r="CS32" i="9"/>
  <c r="CS33" i="9"/>
  <c r="CS34" i="9"/>
  <c r="CS35" i="9"/>
  <c r="CS36" i="9"/>
  <c r="CS37" i="9"/>
  <c r="CS38" i="9"/>
  <c r="CS39" i="9"/>
  <c r="CS40" i="9"/>
  <c r="CS41" i="9"/>
  <c r="CS42" i="9"/>
  <c r="CS43" i="9"/>
  <c r="CS44" i="9"/>
  <c r="CS45" i="9"/>
  <c r="CS46" i="9"/>
  <c r="CS47" i="9"/>
  <c r="CS48" i="9"/>
  <c r="CS49" i="9"/>
  <c r="CS50" i="9"/>
  <c r="CS51" i="9"/>
  <c r="CS52" i="9"/>
  <c r="CS53" i="9"/>
  <c r="CR4" i="9"/>
  <c r="CR5" i="9"/>
  <c r="CR6" i="9"/>
  <c r="CR7" i="9"/>
  <c r="CR8" i="9"/>
  <c r="CR9" i="9"/>
  <c r="CR10" i="9"/>
  <c r="CR11" i="9"/>
  <c r="CR12" i="9"/>
  <c r="CR13" i="9"/>
  <c r="CR14" i="9"/>
  <c r="CR15" i="9"/>
  <c r="CR16" i="9"/>
  <c r="CR17" i="9"/>
  <c r="CR18" i="9"/>
  <c r="CR19" i="9"/>
  <c r="CR20" i="9"/>
  <c r="CR21" i="9"/>
  <c r="CR22" i="9"/>
  <c r="CR23" i="9"/>
  <c r="CR24" i="9"/>
  <c r="CR25" i="9"/>
  <c r="CR26" i="9"/>
  <c r="CR27" i="9"/>
  <c r="CR28" i="9"/>
  <c r="CR29" i="9"/>
  <c r="CR30" i="9"/>
  <c r="CR31" i="9"/>
  <c r="CR32" i="9"/>
  <c r="CR33" i="9"/>
  <c r="CR34" i="9"/>
  <c r="CR35" i="9"/>
  <c r="CR36" i="9"/>
  <c r="CR37" i="9"/>
  <c r="CR38" i="9"/>
  <c r="CR39" i="9"/>
  <c r="CR40" i="9"/>
  <c r="CR41" i="9"/>
  <c r="CR42" i="9"/>
  <c r="CR43" i="9"/>
  <c r="CR44" i="9"/>
  <c r="CR45" i="9"/>
  <c r="CR46" i="9"/>
  <c r="CR47" i="9"/>
  <c r="CR48" i="9"/>
  <c r="CR49" i="9"/>
  <c r="CR50" i="9"/>
  <c r="CR51" i="9"/>
  <c r="CR52" i="9"/>
  <c r="CR53" i="9"/>
  <c r="CX3" i="9"/>
  <c r="C66" i="15" s="1"/>
  <c r="CW3" i="9"/>
  <c r="C65" i="15" s="1"/>
  <c r="CV3" i="9"/>
  <c r="C64" i="15" s="1"/>
  <c r="CU3" i="9"/>
  <c r="C63" i="15" s="1"/>
  <c r="CT3" i="9"/>
  <c r="CS3" i="9"/>
  <c r="CR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2" i="9"/>
  <c r="CK23" i="9"/>
  <c r="CK24" i="9"/>
  <c r="CK25" i="9"/>
  <c r="CK26" i="9"/>
  <c r="CK27" i="9"/>
  <c r="CK28" i="9"/>
  <c r="CK29" i="9"/>
  <c r="CK30" i="9"/>
  <c r="CK31" i="9"/>
  <c r="CK32" i="9"/>
  <c r="CK33" i="9"/>
  <c r="CK34" i="9"/>
  <c r="CK35" i="9"/>
  <c r="CK36" i="9"/>
  <c r="CK37" i="9"/>
  <c r="CK38" i="9"/>
  <c r="CK39" i="9"/>
  <c r="CK40" i="9"/>
  <c r="CK41" i="9"/>
  <c r="CK42" i="9"/>
  <c r="CK43" i="9"/>
  <c r="CK44" i="9"/>
  <c r="CK45" i="9"/>
  <c r="CK46" i="9"/>
  <c r="CK47" i="9"/>
  <c r="CK48" i="9"/>
  <c r="CK49" i="9"/>
  <c r="CK50" i="9"/>
  <c r="CK51" i="9"/>
  <c r="CK52" i="9"/>
  <c r="CK53" i="9"/>
  <c r="CK3" i="9"/>
  <c r="CJ4" i="9"/>
  <c r="CJ5" i="9"/>
  <c r="CJ6" i="9"/>
  <c r="CJ7" i="9"/>
  <c r="CJ8" i="9"/>
  <c r="CJ9" i="9"/>
  <c r="CJ10" i="9"/>
  <c r="CJ11" i="9"/>
  <c r="CJ12" i="9"/>
  <c r="CJ13" i="9"/>
  <c r="CJ14" i="9"/>
  <c r="CJ15" i="9"/>
  <c r="CJ16" i="9"/>
  <c r="CJ17" i="9"/>
  <c r="CJ18" i="9"/>
  <c r="CJ19" i="9"/>
  <c r="CJ20" i="9"/>
  <c r="CJ21" i="9"/>
  <c r="CJ22" i="9"/>
  <c r="CJ23" i="9"/>
  <c r="CJ24" i="9"/>
  <c r="CJ25" i="9"/>
  <c r="CJ26" i="9"/>
  <c r="CJ27" i="9"/>
  <c r="CJ28" i="9"/>
  <c r="CJ29" i="9"/>
  <c r="CJ30" i="9"/>
  <c r="CJ31" i="9"/>
  <c r="CJ32" i="9"/>
  <c r="CJ33" i="9"/>
  <c r="CJ34" i="9"/>
  <c r="CJ35" i="9"/>
  <c r="CJ36" i="9"/>
  <c r="CJ37" i="9"/>
  <c r="CJ38" i="9"/>
  <c r="CJ39" i="9"/>
  <c r="CJ40" i="9"/>
  <c r="CJ41" i="9"/>
  <c r="CJ42" i="9"/>
  <c r="CJ43" i="9"/>
  <c r="CJ44" i="9"/>
  <c r="CJ45" i="9"/>
  <c r="CJ46" i="9"/>
  <c r="CJ47" i="9"/>
  <c r="CJ48" i="9"/>
  <c r="CJ49" i="9"/>
  <c r="CJ50" i="9"/>
  <c r="CJ51" i="9"/>
  <c r="CJ52" i="9"/>
  <c r="CJ53" i="9"/>
  <c r="CI4" i="9"/>
  <c r="CI5" i="9"/>
  <c r="CI6" i="9"/>
  <c r="CI7" i="9"/>
  <c r="CI8" i="9"/>
  <c r="CI9" i="9"/>
  <c r="CI10" i="9"/>
  <c r="CI11" i="9"/>
  <c r="CI12" i="9"/>
  <c r="CI13" i="9"/>
  <c r="CI14" i="9"/>
  <c r="CI15" i="9"/>
  <c r="CI16" i="9"/>
  <c r="CI17" i="9"/>
  <c r="CI18" i="9"/>
  <c r="CI19" i="9"/>
  <c r="CI20" i="9"/>
  <c r="CI21" i="9"/>
  <c r="CI22" i="9"/>
  <c r="CI23" i="9"/>
  <c r="CI24" i="9"/>
  <c r="CI25" i="9"/>
  <c r="CI26" i="9"/>
  <c r="CI27" i="9"/>
  <c r="CI28" i="9"/>
  <c r="CI29" i="9"/>
  <c r="CI30" i="9"/>
  <c r="CI31" i="9"/>
  <c r="CI32" i="9"/>
  <c r="CI33" i="9"/>
  <c r="CI34" i="9"/>
  <c r="CI35" i="9"/>
  <c r="CI36" i="9"/>
  <c r="CI37" i="9"/>
  <c r="CI38" i="9"/>
  <c r="CI39" i="9"/>
  <c r="CI40" i="9"/>
  <c r="CI41" i="9"/>
  <c r="CI42" i="9"/>
  <c r="CI43" i="9"/>
  <c r="CI44" i="9"/>
  <c r="CI45" i="9"/>
  <c r="CI46" i="9"/>
  <c r="CI47" i="9"/>
  <c r="CI48" i="9"/>
  <c r="CI49" i="9"/>
  <c r="CI50" i="9"/>
  <c r="CI51" i="9"/>
  <c r="CI52" i="9"/>
  <c r="CI53" i="9"/>
  <c r="CH4" i="9"/>
  <c r="CH5" i="9"/>
  <c r="CH6" i="9"/>
  <c r="CH7" i="9"/>
  <c r="CH8" i="9"/>
  <c r="CH9" i="9"/>
  <c r="CH10" i="9"/>
  <c r="CH11" i="9"/>
  <c r="CH12" i="9"/>
  <c r="CH13" i="9"/>
  <c r="CH14" i="9"/>
  <c r="CH15" i="9"/>
  <c r="CH16" i="9"/>
  <c r="CH17" i="9"/>
  <c r="CH18" i="9"/>
  <c r="CH19" i="9"/>
  <c r="CH20" i="9"/>
  <c r="CH21" i="9"/>
  <c r="CH22" i="9"/>
  <c r="CH23" i="9"/>
  <c r="CH24" i="9"/>
  <c r="CH25" i="9"/>
  <c r="CH26" i="9"/>
  <c r="CH27" i="9"/>
  <c r="CH28" i="9"/>
  <c r="CH29" i="9"/>
  <c r="CH30" i="9"/>
  <c r="CH31" i="9"/>
  <c r="CH32" i="9"/>
  <c r="CH33" i="9"/>
  <c r="CH34" i="9"/>
  <c r="CH35" i="9"/>
  <c r="CH36" i="9"/>
  <c r="CH37" i="9"/>
  <c r="CH38" i="9"/>
  <c r="CH39" i="9"/>
  <c r="CH40" i="9"/>
  <c r="CH41" i="9"/>
  <c r="CH42" i="9"/>
  <c r="CH43" i="9"/>
  <c r="CH44" i="9"/>
  <c r="CH45" i="9"/>
  <c r="CH46" i="9"/>
  <c r="CH47" i="9"/>
  <c r="CH48" i="9"/>
  <c r="CH49" i="9"/>
  <c r="CH50" i="9"/>
  <c r="CH51" i="9"/>
  <c r="CH52" i="9"/>
  <c r="CH53" i="9"/>
  <c r="CG4" i="9"/>
  <c r="CG5" i="9"/>
  <c r="CG6" i="9"/>
  <c r="CG7" i="9"/>
  <c r="CG8" i="9"/>
  <c r="CG9" i="9"/>
  <c r="CG10" i="9"/>
  <c r="CG11" i="9"/>
  <c r="CG12" i="9"/>
  <c r="CG13" i="9"/>
  <c r="CG14" i="9"/>
  <c r="CG15" i="9"/>
  <c r="CG16" i="9"/>
  <c r="CG17" i="9"/>
  <c r="CG18" i="9"/>
  <c r="CG19" i="9"/>
  <c r="CG20" i="9"/>
  <c r="CG21" i="9"/>
  <c r="CG22" i="9"/>
  <c r="CG23" i="9"/>
  <c r="CG24" i="9"/>
  <c r="CG25" i="9"/>
  <c r="CG26" i="9"/>
  <c r="CG27" i="9"/>
  <c r="CG28" i="9"/>
  <c r="CG29" i="9"/>
  <c r="CG30" i="9"/>
  <c r="CG31" i="9"/>
  <c r="CG32" i="9"/>
  <c r="CG33" i="9"/>
  <c r="CG34" i="9"/>
  <c r="CG35" i="9"/>
  <c r="CG36" i="9"/>
  <c r="CG37" i="9"/>
  <c r="CG38" i="9"/>
  <c r="CG39" i="9"/>
  <c r="CG40" i="9"/>
  <c r="CG41" i="9"/>
  <c r="CG42" i="9"/>
  <c r="CG43" i="9"/>
  <c r="CG44" i="9"/>
  <c r="CG45" i="9"/>
  <c r="CG46" i="9"/>
  <c r="CG47" i="9"/>
  <c r="CG48" i="9"/>
  <c r="CG49" i="9"/>
  <c r="CG50" i="9"/>
  <c r="CG51" i="9"/>
  <c r="CG52" i="9"/>
  <c r="CG53" i="9"/>
  <c r="CF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47" i="9"/>
  <c r="CF48" i="9"/>
  <c r="CF49" i="9"/>
  <c r="CF50" i="9"/>
  <c r="CF51" i="9"/>
  <c r="CF52" i="9"/>
  <c r="CF53" i="9"/>
  <c r="CE4" i="9"/>
  <c r="CE5" i="9"/>
  <c r="CE6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E20" i="9"/>
  <c r="CE21" i="9"/>
  <c r="CE22" i="9"/>
  <c r="CE23" i="9"/>
  <c r="CE24" i="9"/>
  <c r="CE25" i="9"/>
  <c r="CE26" i="9"/>
  <c r="CE27" i="9"/>
  <c r="CE28" i="9"/>
  <c r="CE29" i="9"/>
  <c r="CE30" i="9"/>
  <c r="CE31" i="9"/>
  <c r="CE32" i="9"/>
  <c r="CE33" i="9"/>
  <c r="CE34" i="9"/>
  <c r="CE35" i="9"/>
  <c r="CE36" i="9"/>
  <c r="CE37" i="9"/>
  <c r="CE38" i="9"/>
  <c r="CE39" i="9"/>
  <c r="CE40" i="9"/>
  <c r="CE41" i="9"/>
  <c r="CE42" i="9"/>
  <c r="CE43" i="9"/>
  <c r="CE44" i="9"/>
  <c r="CE45" i="9"/>
  <c r="CE46" i="9"/>
  <c r="CE47" i="9"/>
  <c r="CE48" i="9"/>
  <c r="CE49" i="9"/>
  <c r="CE50" i="9"/>
  <c r="CE51" i="9"/>
  <c r="CE52" i="9"/>
  <c r="CE53" i="9"/>
  <c r="CD4" i="9"/>
  <c r="CD5" i="9"/>
  <c r="CD6" i="9"/>
  <c r="CD7" i="9"/>
  <c r="CD8" i="9"/>
  <c r="CD9" i="9"/>
  <c r="CD10" i="9"/>
  <c r="CD11" i="9"/>
  <c r="CD12" i="9"/>
  <c r="CD13" i="9"/>
  <c r="CD14" i="9"/>
  <c r="CD15" i="9"/>
  <c r="CD16" i="9"/>
  <c r="CD17" i="9"/>
  <c r="CD18" i="9"/>
  <c r="CD19" i="9"/>
  <c r="CD20" i="9"/>
  <c r="CD21" i="9"/>
  <c r="CD22" i="9"/>
  <c r="CD23" i="9"/>
  <c r="CD24" i="9"/>
  <c r="CD25" i="9"/>
  <c r="CD26" i="9"/>
  <c r="CD27" i="9"/>
  <c r="CD28" i="9"/>
  <c r="CD29" i="9"/>
  <c r="CD30" i="9"/>
  <c r="CD31" i="9"/>
  <c r="CD32" i="9"/>
  <c r="CD33" i="9"/>
  <c r="CD34" i="9"/>
  <c r="CD35" i="9"/>
  <c r="CD36" i="9"/>
  <c r="CD37" i="9"/>
  <c r="CD38" i="9"/>
  <c r="CD39" i="9"/>
  <c r="CD40" i="9"/>
  <c r="CD41" i="9"/>
  <c r="CD42" i="9"/>
  <c r="CD43" i="9"/>
  <c r="CD44" i="9"/>
  <c r="CD45" i="9"/>
  <c r="CD46" i="9"/>
  <c r="CD47" i="9"/>
  <c r="CD48" i="9"/>
  <c r="CD49" i="9"/>
  <c r="CD50" i="9"/>
  <c r="CD51" i="9"/>
  <c r="CD52" i="9"/>
  <c r="CD53" i="9"/>
  <c r="CJ3" i="9"/>
  <c r="C49" i="15" s="1"/>
  <c r="CI3" i="9"/>
  <c r="CH3" i="9"/>
  <c r="CG3" i="9"/>
  <c r="C46" i="15" s="1"/>
  <c r="CF3" i="9"/>
  <c r="CE3" i="9"/>
  <c r="CD3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43" i="9"/>
  <c r="BW44" i="9"/>
  <c r="BW45" i="9"/>
  <c r="BW46" i="9"/>
  <c r="BW47" i="9"/>
  <c r="BW48" i="9"/>
  <c r="BW49" i="9"/>
  <c r="BW50" i="9"/>
  <c r="BW51" i="9"/>
  <c r="BW52" i="9"/>
  <c r="BW53" i="9"/>
  <c r="BW3" i="9"/>
  <c r="BV4" i="9"/>
  <c r="BV5" i="9"/>
  <c r="BV6" i="9"/>
  <c r="BV7" i="9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32" i="9"/>
  <c r="BV33" i="9"/>
  <c r="BV34" i="9"/>
  <c r="BV35" i="9"/>
  <c r="BV36" i="9"/>
  <c r="BV37" i="9"/>
  <c r="BV38" i="9"/>
  <c r="BV39" i="9"/>
  <c r="BV40" i="9"/>
  <c r="BV41" i="9"/>
  <c r="BV42" i="9"/>
  <c r="BV43" i="9"/>
  <c r="BV44" i="9"/>
  <c r="BV45" i="9"/>
  <c r="BV46" i="9"/>
  <c r="BV47" i="9"/>
  <c r="BV48" i="9"/>
  <c r="BV49" i="9"/>
  <c r="BV50" i="9"/>
  <c r="BV51" i="9"/>
  <c r="BV52" i="9"/>
  <c r="BV53" i="9"/>
  <c r="BU4" i="9"/>
  <c r="BU5" i="9"/>
  <c r="BU6" i="9"/>
  <c r="BU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2" i="9"/>
  <c r="BU23" i="9"/>
  <c r="BU24" i="9"/>
  <c r="BU25" i="9"/>
  <c r="BU26" i="9"/>
  <c r="BU27" i="9"/>
  <c r="BU28" i="9"/>
  <c r="BU29" i="9"/>
  <c r="BU30" i="9"/>
  <c r="BU31" i="9"/>
  <c r="BU32" i="9"/>
  <c r="BU33" i="9"/>
  <c r="BU34" i="9"/>
  <c r="BU35" i="9"/>
  <c r="BU36" i="9"/>
  <c r="BU37" i="9"/>
  <c r="BU38" i="9"/>
  <c r="BU39" i="9"/>
  <c r="BU40" i="9"/>
  <c r="BU41" i="9"/>
  <c r="BU42" i="9"/>
  <c r="BU43" i="9"/>
  <c r="BU44" i="9"/>
  <c r="BU45" i="9"/>
  <c r="BU46" i="9"/>
  <c r="BU47" i="9"/>
  <c r="BU48" i="9"/>
  <c r="BU49" i="9"/>
  <c r="BU50" i="9"/>
  <c r="BU51" i="9"/>
  <c r="BU52" i="9"/>
  <c r="BU53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47" i="9"/>
  <c r="BS48" i="9"/>
  <c r="BS49" i="9"/>
  <c r="BS50" i="9"/>
  <c r="BS51" i="9"/>
  <c r="BS52" i="9"/>
  <c r="BS53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27" i="9"/>
  <c r="BR28" i="9"/>
  <c r="BR29" i="9"/>
  <c r="BR30" i="9"/>
  <c r="BR31" i="9"/>
  <c r="BR32" i="9"/>
  <c r="BR33" i="9"/>
  <c r="BR34" i="9"/>
  <c r="BR35" i="9"/>
  <c r="BR36" i="9"/>
  <c r="BR37" i="9"/>
  <c r="BR38" i="9"/>
  <c r="BR39" i="9"/>
  <c r="BR40" i="9"/>
  <c r="BR41" i="9"/>
  <c r="BR42" i="9"/>
  <c r="BR43" i="9"/>
  <c r="BR44" i="9"/>
  <c r="BR45" i="9"/>
  <c r="BR46" i="9"/>
  <c r="BR47" i="9"/>
  <c r="BR48" i="9"/>
  <c r="BR49" i="9"/>
  <c r="BR50" i="9"/>
  <c r="BR51" i="9"/>
  <c r="BR52" i="9"/>
  <c r="BR5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42" i="9"/>
  <c r="BP43" i="9"/>
  <c r="BP44" i="9"/>
  <c r="BP45" i="9"/>
  <c r="BP46" i="9"/>
  <c r="BP47" i="9"/>
  <c r="BP48" i="9"/>
  <c r="BP49" i="9"/>
  <c r="BP50" i="9"/>
  <c r="BP51" i="9"/>
  <c r="BP52" i="9"/>
  <c r="BP53" i="9"/>
  <c r="BV3" i="9"/>
  <c r="BU3" i="9"/>
  <c r="BT3" i="9"/>
  <c r="BS3" i="9"/>
  <c r="C29" i="15" s="1"/>
  <c r="BR3" i="9"/>
  <c r="BQ3" i="9"/>
  <c r="B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C30" i="15" l="1"/>
  <c r="C47" i="15"/>
  <c r="C27" i="15"/>
  <c r="C44" i="15"/>
  <c r="C48" i="15"/>
  <c r="C61" i="15"/>
  <c r="C31" i="15"/>
  <c r="C32" i="15"/>
  <c r="C45" i="15"/>
  <c r="C62" i="15"/>
  <c r="C26" i="15"/>
  <c r="C43" i="15"/>
  <c r="C67" i="15"/>
  <c r="D68" i="15"/>
  <c r="C5" i="15"/>
  <c r="N7" i="1" s="1"/>
  <c r="C60" i="15"/>
  <c r="C33" i="15"/>
  <c r="C50" i="15"/>
  <c r="C28" i="15"/>
  <c r="D28" i="15" s="1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3" i="9"/>
  <c r="AP3" i="9"/>
  <c r="C106" i="15" s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3" i="9"/>
  <c r="C125" i="15" l="1"/>
  <c r="D125" i="15" s="1"/>
  <c r="C87" i="15"/>
  <c r="D87" i="15" s="1"/>
  <c r="D106" i="15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Q4" i="9"/>
  <c r="J4" i="9" s="1"/>
  <c r="AQ5" i="9"/>
  <c r="AQ6" i="9"/>
  <c r="AQ7" i="9"/>
  <c r="J7" i="9" s="1"/>
  <c r="AQ8" i="9"/>
  <c r="J8" i="9" s="1"/>
  <c r="AQ9" i="9"/>
  <c r="AQ10" i="9"/>
  <c r="AQ11" i="9"/>
  <c r="J11" i="9" s="1"/>
  <c r="AQ12" i="9"/>
  <c r="J12" i="9" s="1"/>
  <c r="AQ13" i="9"/>
  <c r="AQ14" i="9"/>
  <c r="AQ15" i="9"/>
  <c r="J15" i="9" s="1"/>
  <c r="AQ16" i="9"/>
  <c r="J16" i="9" s="1"/>
  <c r="AQ17" i="9"/>
  <c r="AQ18" i="9"/>
  <c r="AQ19" i="9"/>
  <c r="J19" i="9" s="1"/>
  <c r="AQ20" i="9"/>
  <c r="AQ21" i="9"/>
  <c r="AQ22" i="9"/>
  <c r="AQ23" i="9"/>
  <c r="J23" i="9" s="1"/>
  <c r="AQ24" i="9"/>
  <c r="AQ25" i="9"/>
  <c r="AQ26" i="9"/>
  <c r="AQ27" i="9"/>
  <c r="J27" i="9" s="1"/>
  <c r="AQ28" i="9"/>
  <c r="AQ29" i="9"/>
  <c r="AQ30" i="9"/>
  <c r="AQ31" i="9"/>
  <c r="J31" i="9" s="1"/>
  <c r="AQ32" i="9"/>
  <c r="J32" i="9" s="1"/>
  <c r="AQ33" i="9"/>
  <c r="AQ34" i="9"/>
  <c r="AQ35" i="9"/>
  <c r="J35" i="9" s="1"/>
  <c r="AQ36" i="9"/>
  <c r="J36" i="9" s="1"/>
  <c r="AQ37" i="9"/>
  <c r="AQ38" i="9"/>
  <c r="AQ39" i="9"/>
  <c r="J39" i="9" s="1"/>
  <c r="AQ40" i="9"/>
  <c r="J40" i="9" s="1"/>
  <c r="AQ41" i="9"/>
  <c r="AQ42" i="9"/>
  <c r="AQ43" i="9"/>
  <c r="J43" i="9" s="1"/>
  <c r="AQ44" i="9"/>
  <c r="J44" i="9" s="1"/>
  <c r="AQ45" i="9"/>
  <c r="AQ46" i="9"/>
  <c r="AQ47" i="9"/>
  <c r="J47" i="9" s="1"/>
  <c r="AQ48" i="9"/>
  <c r="J48" i="9" s="1"/>
  <c r="AQ49" i="9"/>
  <c r="AQ50" i="9"/>
  <c r="AQ51" i="9"/>
  <c r="J51" i="9" s="1"/>
  <c r="AQ52" i="9"/>
  <c r="J52" i="9" s="1"/>
  <c r="AQ5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BE3" i="9"/>
  <c r="C124" i="15" s="1"/>
  <c r="BD3" i="9"/>
  <c r="C123" i="15" s="1"/>
  <c r="BC3" i="9"/>
  <c r="C122" i="15" s="1"/>
  <c r="BB3" i="9"/>
  <c r="C121" i="15" s="1"/>
  <c r="BA3" i="9"/>
  <c r="C120" i="15" s="1"/>
  <c r="AZ3" i="9"/>
  <c r="C119" i="15" s="1"/>
  <c r="AY3" i="9"/>
  <c r="C118" i="15" s="1"/>
  <c r="AX3" i="9"/>
  <c r="C117" i="15" s="1"/>
  <c r="AW3" i="9"/>
  <c r="C116" i="15" s="1"/>
  <c r="AV3" i="9"/>
  <c r="C115" i="15" s="1"/>
  <c r="AU3" i="9"/>
  <c r="C114" i="15" s="1"/>
  <c r="AT3" i="9"/>
  <c r="C113" i="15" s="1"/>
  <c r="AS3" i="9"/>
  <c r="C112" i="15" s="1"/>
  <c r="AR3" i="9"/>
  <c r="C111" i="15" s="1"/>
  <c r="AQ3" i="9"/>
  <c r="C110" i="15" s="1"/>
  <c r="AO3" i="9"/>
  <c r="C105" i="15" s="1"/>
  <c r="AN3" i="9"/>
  <c r="C104" i="15" s="1"/>
  <c r="AM3" i="9"/>
  <c r="C103" i="15" s="1"/>
  <c r="AL3" i="9"/>
  <c r="C102" i="15" s="1"/>
  <c r="AK3" i="9"/>
  <c r="C101" i="15" s="1"/>
  <c r="AJ3" i="9"/>
  <c r="C100" i="15" s="1"/>
  <c r="AI3" i="9"/>
  <c r="C99" i="15" s="1"/>
  <c r="AH3" i="9"/>
  <c r="C98" i="15" s="1"/>
  <c r="AG3" i="9"/>
  <c r="C97" i="15" s="1"/>
  <c r="AF3" i="9"/>
  <c r="C96" i="15" s="1"/>
  <c r="AE3" i="9"/>
  <c r="C95" i="15" s="1"/>
  <c r="AD3" i="9"/>
  <c r="C94" i="15" s="1"/>
  <c r="AC3" i="9"/>
  <c r="C93" i="15" s="1"/>
  <c r="AB3" i="9"/>
  <c r="C92" i="15" s="1"/>
  <c r="AA3" i="9"/>
  <c r="C91" i="15" s="1"/>
  <c r="Y3" i="9"/>
  <c r="C86" i="15" s="1"/>
  <c r="X3" i="9"/>
  <c r="C85" i="15" s="1"/>
  <c r="W3" i="9"/>
  <c r="C84" i="15" s="1"/>
  <c r="V3" i="9"/>
  <c r="C83" i="15" s="1"/>
  <c r="U3" i="9"/>
  <c r="C82" i="15" s="1"/>
  <c r="T3" i="9"/>
  <c r="C81" i="15" s="1"/>
  <c r="S3" i="9"/>
  <c r="C80" i="15" s="1"/>
  <c r="R3" i="9"/>
  <c r="C79" i="15" s="1"/>
  <c r="Q3" i="9"/>
  <c r="P3" i="9"/>
  <c r="C77" i="15" s="1"/>
  <c r="O3" i="9"/>
  <c r="N3" i="9"/>
  <c r="C75" i="15" s="1"/>
  <c r="M3" i="9"/>
  <c r="L3" i="9"/>
  <c r="K3" i="9"/>
  <c r="BM3" i="9"/>
  <c r="J50" i="9" l="1"/>
  <c r="J46" i="9"/>
  <c r="J42" i="9"/>
  <c r="J38" i="9"/>
  <c r="J34" i="9"/>
  <c r="J30" i="9"/>
  <c r="J26" i="9"/>
  <c r="J22" i="9"/>
  <c r="J18" i="9"/>
  <c r="J14" i="9"/>
  <c r="J10" i="9"/>
  <c r="J53" i="9"/>
  <c r="J49" i="9"/>
  <c r="J45" i="9"/>
  <c r="J41" i="9"/>
  <c r="J37" i="9"/>
  <c r="J33" i="9"/>
  <c r="J29" i="9"/>
  <c r="J25" i="9"/>
  <c r="J21" i="9"/>
  <c r="J17" i="9"/>
  <c r="J13" i="9"/>
  <c r="J9" i="9"/>
  <c r="J5" i="9"/>
  <c r="I53" i="9"/>
  <c r="I49" i="9"/>
  <c r="I45" i="9"/>
  <c r="I41" i="9"/>
  <c r="I37" i="9"/>
  <c r="I33" i="9"/>
  <c r="I29" i="9"/>
  <c r="I25" i="9"/>
  <c r="I21" i="9"/>
  <c r="I17" i="9"/>
  <c r="I13" i="9"/>
  <c r="I9" i="9"/>
  <c r="I5" i="9"/>
  <c r="H47" i="9"/>
  <c r="H39" i="9"/>
  <c r="H35" i="9"/>
  <c r="H31" i="9"/>
  <c r="H27" i="9"/>
  <c r="H23" i="9"/>
  <c r="H19" i="9"/>
  <c r="H15" i="9"/>
  <c r="H11" i="9"/>
  <c r="H7" i="9"/>
  <c r="H51" i="9"/>
  <c r="H43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I50" i="9"/>
  <c r="I46" i="9"/>
  <c r="I42" i="9"/>
  <c r="I38" i="9"/>
  <c r="I34" i="9"/>
  <c r="I30" i="9"/>
  <c r="I26" i="9"/>
  <c r="I22" i="9"/>
  <c r="I18" i="9"/>
  <c r="I14" i="9"/>
  <c r="I10" i="9"/>
  <c r="I6" i="9"/>
  <c r="C74" i="15"/>
  <c r="C78" i="15"/>
  <c r="C76" i="15"/>
  <c r="C73" i="15"/>
  <c r="J28" i="9"/>
  <c r="J24" i="9"/>
  <c r="J20" i="9"/>
  <c r="H50" i="9"/>
  <c r="H46" i="9"/>
  <c r="H42" i="9"/>
  <c r="H38" i="9"/>
  <c r="H34" i="9"/>
  <c r="H30" i="9"/>
  <c r="H26" i="9"/>
  <c r="H22" i="9"/>
  <c r="H18" i="9"/>
  <c r="H14" i="9"/>
  <c r="H10" i="9"/>
  <c r="H6" i="9"/>
  <c r="I52" i="9"/>
  <c r="I48" i="9"/>
  <c r="I44" i="9"/>
  <c r="I40" i="9"/>
  <c r="I36" i="9"/>
  <c r="I32" i="9"/>
  <c r="I28" i="9"/>
  <c r="I24" i="9"/>
  <c r="I20" i="9"/>
  <c r="I16" i="9"/>
  <c r="I12" i="9"/>
  <c r="I8" i="9"/>
  <c r="I4" i="9"/>
  <c r="J6" i="9"/>
  <c r="H53" i="9"/>
  <c r="H49" i="9"/>
  <c r="H45" i="9"/>
  <c r="H41" i="9"/>
  <c r="H37" i="9"/>
  <c r="H33" i="9"/>
  <c r="H29" i="9"/>
  <c r="H25" i="9"/>
  <c r="H21" i="9"/>
  <c r="H17" i="9"/>
  <c r="H13" i="9"/>
  <c r="H9" i="9"/>
  <c r="H5" i="9"/>
  <c r="I51" i="9"/>
  <c r="I47" i="9"/>
  <c r="I43" i="9"/>
  <c r="I39" i="9"/>
  <c r="I35" i="9"/>
  <c r="I31" i="9"/>
  <c r="I27" i="9"/>
  <c r="I23" i="9"/>
  <c r="I19" i="9"/>
  <c r="I15" i="9"/>
  <c r="I11" i="9"/>
  <c r="I7" i="9"/>
  <c r="C72" i="15"/>
  <c r="H3" i="9"/>
  <c r="I3" i="9"/>
  <c r="J3" i="9"/>
  <c r="DD35" i="9"/>
  <c r="DD36" i="9"/>
  <c r="DD37" i="9"/>
  <c r="DD38" i="9"/>
  <c r="DD39" i="9"/>
  <c r="DD40" i="9"/>
  <c r="DD41" i="9"/>
  <c r="DD42" i="9"/>
  <c r="DD43" i="9"/>
  <c r="DD44" i="9"/>
  <c r="DD45" i="9"/>
  <c r="DD46" i="9"/>
  <c r="DD47" i="9"/>
  <c r="DD48" i="9"/>
  <c r="DD49" i="9"/>
  <c r="DD50" i="9"/>
  <c r="DD51" i="9"/>
  <c r="DD52" i="9"/>
  <c r="DD53" i="9"/>
  <c r="DD4" i="9"/>
  <c r="DD5" i="9"/>
  <c r="DD6" i="9"/>
  <c r="DD7" i="9"/>
  <c r="DD8" i="9"/>
  <c r="DD9" i="9"/>
  <c r="DD10" i="9"/>
  <c r="DD11" i="9"/>
  <c r="DD12" i="9"/>
  <c r="DD13" i="9"/>
  <c r="DD14" i="9"/>
  <c r="DD15" i="9"/>
  <c r="DD16" i="9"/>
  <c r="DD17" i="9"/>
  <c r="DD18" i="9"/>
  <c r="DD19" i="9"/>
  <c r="DD20" i="9"/>
  <c r="DD21" i="9"/>
  <c r="DD22" i="9"/>
  <c r="DD23" i="9"/>
  <c r="DD24" i="9"/>
  <c r="DD25" i="9"/>
  <c r="DD26" i="9"/>
  <c r="DD27" i="9"/>
  <c r="DD28" i="9"/>
  <c r="DD29" i="9"/>
  <c r="DD30" i="9"/>
  <c r="DD31" i="9"/>
  <c r="DD32" i="9"/>
  <c r="DD33" i="9"/>
  <c r="DD34" i="9"/>
  <c r="DD3" i="9"/>
  <c r="DC35" i="9"/>
  <c r="DC36" i="9"/>
  <c r="DC37" i="9"/>
  <c r="DC38" i="9"/>
  <c r="DC39" i="9"/>
  <c r="DC40" i="9"/>
  <c r="DC41" i="9"/>
  <c r="DC42" i="9"/>
  <c r="DC43" i="9"/>
  <c r="DC44" i="9"/>
  <c r="DC45" i="9"/>
  <c r="DC46" i="9"/>
  <c r="DC47" i="9"/>
  <c r="DC48" i="9"/>
  <c r="DC49" i="9"/>
  <c r="DC50" i="9"/>
  <c r="DC51" i="9"/>
  <c r="DC52" i="9"/>
  <c r="DC5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DC19" i="9"/>
  <c r="DC20" i="9"/>
  <c r="DC21" i="9"/>
  <c r="DC22" i="9"/>
  <c r="DC23" i="9"/>
  <c r="DC24" i="9"/>
  <c r="DC25" i="9"/>
  <c r="DC26" i="9"/>
  <c r="DC27" i="9"/>
  <c r="DC28" i="9"/>
  <c r="DC29" i="9"/>
  <c r="DC30" i="9"/>
  <c r="DC31" i="9"/>
  <c r="DC32" i="9"/>
  <c r="DC33" i="9"/>
  <c r="DC34" i="9"/>
  <c r="DC3" i="9"/>
  <c r="DB35" i="9"/>
  <c r="DB36" i="9"/>
  <c r="DB37" i="9"/>
  <c r="DB38" i="9"/>
  <c r="DB39" i="9"/>
  <c r="DB40" i="9"/>
  <c r="DB41" i="9"/>
  <c r="DB42" i="9"/>
  <c r="DB43" i="9"/>
  <c r="DB44" i="9"/>
  <c r="DB45" i="9"/>
  <c r="DB46" i="9"/>
  <c r="DB47" i="9"/>
  <c r="DB48" i="9"/>
  <c r="DB49" i="9"/>
  <c r="DB50" i="9"/>
  <c r="DB51" i="9"/>
  <c r="DB52" i="9"/>
  <c r="DB5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DB22" i="9"/>
  <c r="DB23" i="9"/>
  <c r="DB24" i="9"/>
  <c r="DB25" i="9"/>
  <c r="DB26" i="9"/>
  <c r="DB27" i="9"/>
  <c r="DB28" i="9"/>
  <c r="DB29" i="9"/>
  <c r="DB30" i="9"/>
  <c r="DB31" i="9"/>
  <c r="DB32" i="9"/>
  <c r="DB33" i="9"/>
  <c r="DB34" i="9"/>
  <c r="DB3" i="9"/>
  <c r="CQ53" i="9"/>
  <c r="CP53" i="9"/>
  <c r="CO53" i="9"/>
  <c r="CN53" i="9"/>
  <c r="CM53" i="9"/>
  <c r="CQ52" i="9"/>
  <c r="CP52" i="9"/>
  <c r="CO52" i="9"/>
  <c r="CN52" i="9"/>
  <c r="CM52" i="9"/>
  <c r="CQ51" i="9"/>
  <c r="CP51" i="9"/>
  <c r="CO51" i="9"/>
  <c r="CN51" i="9"/>
  <c r="CM51" i="9"/>
  <c r="CQ50" i="9"/>
  <c r="CP50" i="9"/>
  <c r="CO50" i="9"/>
  <c r="CN50" i="9"/>
  <c r="CM50" i="9"/>
  <c r="CQ49" i="9"/>
  <c r="CP49" i="9"/>
  <c r="CO49" i="9"/>
  <c r="CN49" i="9"/>
  <c r="CM49" i="9"/>
  <c r="CQ48" i="9"/>
  <c r="CP48" i="9"/>
  <c r="CO48" i="9"/>
  <c r="CN48" i="9"/>
  <c r="CM48" i="9"/>
  <c r="CQ47" i="9"/>
  <c r="CP47" i="9"/>
  <c r="CO47" i="9"/>
  <c r="CN47" i="9"/>
  <c r="CM47" i="9"/>
  <c r="CQ46" i="9"/>
  <c r="CP46" i="9"/>
  <c r="CO46" i="9"/>
  <c r="CN46" i="9"/>
  <c r="CM46" i="9"/>
  <c r="CQ45" i="9"/>
  <c r="CP45" i="9"/>
  <c r="CO45" i="9"/>
  <c r="CN45" i="9"/>
  <c r="CM45" i="9"/>
  <c r="CQ44" i="9"/>
  <c r="CP44" i="9"/>
  <c r="CO44" i="9"/>
  <c r="CN44" i="9"/>
  <c r="CM44" i="9"/>
  <c r="CQ43" i="9"/>
  <c r="CP43" i="9"/>
  <c r="CO43" i="9"/>
  <c r="CN43" i="9"/>
  <c r="CM43" i="9"/>
  <c r="CQ42" i="9"/>
  <c r="CP42" i="9"/>
  <c r="CO42" i="9"/>
  <c r="CN42" i="9"/>
  <c r="CM42" i="9"/>
  <c r="CQ41" i="9"/>
  <c r="CP41" i="9"/>
  <c r="CO41" i="9"/>
  <c r="CN41" i="9"/>
  <c r="CM41" i="9"/>
  <c r="CQ40" i="9"/>
  <c r="CP40" i="9"/>
  <c r="CO40" i="9"/>
  <c r="CN40" i="9"/>
  <c r="CM40" i="9"/>
  <c r="CQ39" i="9"/>
  <c r="CP39" i="9"/>
  <c r="CO39" i="9"/>
  <c r="CN39" i="9"/>
  <c r="CM39" i="9"/>
  <c r="CQ38" i="9"/>
  <c r="CP38" i="9"/>
  <c r="CO38" i="9"/>
  <c r="CN38" i="9"/>
  <c r="CM38" i="9"/>
  <c r="CQ37" i="9"/>
  <c r="CP37" i="9"/>
  <c r="CO37" i="9"/>
  <c r="CN37" i="9"/>
  <c r="CM37" i="9"/>
  <c r="CQ36" i="9"/>
  <c r="CP36" i="9"/>
  <c r="CO36" i="9"/>
  <c r="CN36" i="9"/>
  <c r="CM36" i="9"/>
  <c r="CQ35" i="9"/>
  <c r="CP35" i="9"/>
  <c r="CO35" i="9"/>
  <c r="CN35" i="9"/>
  <c r="CM35" i="9"/>
  <c r="CQ34" i="9"/>
  <c r="CP34" i="9"/>
  <c r="CO34" i="9"/>
  <c r="CN34" i="9"/>
  <c r="CM34" i="9"/>
  <c r="CQ33" i="9"/>
  <c r="CP33" i="9"/>
  <c r="CO33" i="9"/>
  <c r="CN33" i="9"/>
  <c r="CM33" i="9"/>
  <c r="CQ32" i="9"/>
  <c r="CP32" i="9"/>
  <c r="CO32" i="9"/>
  <c r="CN32" i="9"/>
  <c r="CM32" i="9"/>
  <c r="CQ31" i="9"/>
  <c r="CP31" i="9"/>
  <c r="CO31" i="9"/>
  <c r="CN31" i="9"/>
  <c r="CM31" i="9"/>
  <c r="CQ30" i="9"/>
  <c r="CP30" i="9"/>
  <c r="CO30" i="9"/>
  <c r="CN30" i="9"/>
  <c r="CM30" i="9"/>
  <c r="CQ29" i="9"/>
  <c r="CP29" i="9"/>
  <c r="CO29" i="9"/>
  <c r="CN29" i="9"/>
  <c r="CM29" i="9"/>
  <c r="CQ28" i="9"/>
  <c r="CP28" i="9"/>
  <c r="CO28" i="9"/>
  <c r="CN28" i="9"/>
  <c r="CM28" i="9"/>
  <c r="CQ27" i="9"/>
  <c r="CP27" i="9"/>
  <c r="CO27" i="9"/>
  <c r="CN27" i="9"/>
  <c r="CM27" i="9"/>
  <c r="CQ26" i="9"/>
  <c r="CP26" i="9"/>
  <c r="CO26" i="9"/>
  <c r="CN26" i="9"/>
  <c r="CM26" i="9"/>
  <c r="CQ25" i="9"/>
  <c r="CP25" i="9"/>
  <c r="CO25" i="9"/>
  <c r="CN25" i="9"/>
  <c r="CM25" i="9"/>
  <c r="CQ24" i="9"/>
  <c r="CP24" i="9"/>
  <c r="CO24" i="9"/>
  <c r="CN24" i="9"/>
  <c r="CM24" i="9"/>
  <c r="CQ23" i="9"/>
  <c r="CP23" i="9"/>
  <c r="CO23" i="9"/>
  <c r="CN23" i="9"/>
  <c r="CM23" i="9"/>
  <c r="CQ22" i="9"/>
  <c r="CP22" i="9"/>
  <c r="CO22" i="9"/>
  <c r="CN22" i="9"/>
  <c r="CM22" i="9"/>
  <c r="CQ21" i="9"/>
  <c r="CP21" i="9"/>
  <c r="CO21" i="9"/>
  <c r="CN21" i="9"/>
  <c r="CM21" i="9"/>
  <c r="CQ20" i="9"/>
  <c r="CP20" i="9"/>
  <c r="CO20" i="9"/>
  <c r="CN20" i="9"/>
  <c r="CM20" i="9"/>
  <c r="CQ19" i="9"/>
  <c r="CP19" i="9"/>
  <c r="CO19" i="9"/>
  <c r="CN19" i="9"/>
  <c r="CM19" i="9"/>
  <c r="CQ18" i="9"/>
  <c r="CP18" i="9"/>
  <c r="CO18" i="9"/>
  <c r="CN18" i="9"/>
  <c r="CM18" i="9"/>
  <c r="CQ17" i="9"/>
  <c r="CP17" i="9"/>
  <c r="CO17" i="9"/>
  <c r="CN17" i="9"/>
  <c r="CM17" i="9"/>
  <c r="CQ16" i="9"/>
  <c r="CP16" i="9"/>
  <c r="CO16" i="9"/>
  <c r="CN16" i="9"/>
  <c r="CM16" i="9"/>
  <c r="CQ15" i="9"/>
  <c r="CP15" i="9"/>
  <c r="CO15" i="9"/>
  <c r="CN15" i="9"/>
  <c r="CM15" i="9"/>
  <c r="CQ14" i="9"/>
  <c r="CP14" i="9"/>
  <c r="CO14" i="9"/>
  <c r="CN14" i="9"/>
  <c r="CM14" i="9"/>
  <c r="CQ13" i="9"/>
  <c r="CP13" i="9"/>
  <c r="CO13" i="9"/>
  <c r="CN13" i="9"/>
  <c r="CM13" i="9"/>
  <c r="CQ12" i="9"/>
  <c r="CP12" i="9"/>
  <c r="CO12" i="9"/>
  <c r="CN12" i="9"/>
  <c r="CM12" i="9"/>
  <c r="CQ11" i="9"/>
  <c r="CP11" i="9"/>
  <c r="CO11" i="9"/>
  <c r="CN11" i="9"/>
  <c r="CM11" i="9"/>
  <c r="CQ10" i="9"/>
  <c r="CP10" i="9"/>
  <c r="CO10" i="9"/>
  <c r="CN10" i="9"/>
  <c r="CM10" i="9"/>
  <c r="CQ9" i="9"/>
  <c r="CP9" i="9"/>
  <c r="CO9" i="9"/>
  <c r="CN9" i="9"/>
  <c r="CM9" i="9"/>
  <c r="CQ8" i="9"/>
  <c r="CP8" i="9"/>
  <c r="CO8" i="9"/>
  <c r="CN8" i="9"/>
  <c r="CM8" i="9"/>
  <c r="CQ7" i="9"/>
  <c r="CP7" i="9"/>
  <c r="CO7" i="9"/>
  <c r="CN7" i="9"/>
  <c r="CM7" i="9"/>
  <c r="CQ6" i="9"/>
  <c r="CP6" i="9"/>
  <c r="CO6" i="9"/>
  <c r="CN6" i="9"/>
  <c r="CM6" i="9"/>
  <c r="CQ5" i="9"/>
  <c r="CP5" i="9"/>
  <c r="CO5" i="9"/>
  <c r="CN5" i="9"/>
  <c r="CM5" i="9"/>
  <c r="CQ4" i="9"/>
  <c r="CP4" i="9"/>
  <c r="CO4" i="9"/>
  <c r="CN4" i="9"/>
  <c r="CM4" i="9"/>
  <c r="CQ3" i="9"/>
  <c r="CP3" i="9"/>
  <c r="CO3" i="9"/>
  <c r="CN3" i="9"/>
  <c r="CM3" i="9"/>
  <c r="CC53" i="9"/>
  <c r="CB53" i="9"/>
  <c r="CA53" i="9"/>
  <c r="BZ53" i="9"/>
  <c r="BY53" i="9"/>
  <c r="CC52" i="9"/>
  <c r="CB52" i="9"/>
  <c r="CA52" i="9"/>
  <c r="BZ52" i="9"/>
  <c r="BY52" i="9"/>
  <c r="CC51" i="9"/>
  <c r="CB51" i="9"/>
  <c r="CA51" i="9"/>
  <c r="BZ51" i="9"/>
  <c r="BY51" i="9"/>
  <c r="CC50" i="9"/>
  <c r="CB50" i="9"/>
  <c r="CA50" i="9"/>
  <c r="BZ50" i="9"/>
  <c r="BY50" i="9"/>
  <c r="CC49" i="9"/>
  <c r="CB49" i="9"/>
  <c r="CA49" i="9"/>
  <c r="BZ49" i="9"/>
  <c r="BY49" i="9"/>
  <c r="CC48" i="9"/>
  <c r="CB48" i="9"/>
  <c r="CA48" i="9"/>
  <c r="BZ48" i="9"/>
  <c r="BY48" i="9"/>
  <c r="CC47" i="9"/>
  <c r="CB47" i="9"/>
  <c r="CA47" i="9"/>
  <c r="BZ47" i="9"/>
  <c r="BY47" i="9"/>
  <c r="CC46" i="9"/>
  <c r="CB46" i="9"/>
  <c r="CA46" i="9"/>
  <c r="BZ46" i="9"/>
  <c r="BY46" i="9"/>
  <c r="CC45" i="9"/>
  <c r="CB45" i="9"/>
  <c r="CA45" i="9"/>
  <c r="BZ45" i="9"/>
  <c r="BY45" i="9"/>
  <c r="CC44" i="9"/>
  <c r="CB44" i="9"/>
  <c r="CA44" i="9"/>
  <c r="BZ44" i="9"/>
  <c r="BY44" i="9"/>
  <c r="CC43" i="9"/>
  <c r="CB43" i="9"/>
  <c r="CA43" i="9"/>
  <c r="BZ43" i="9"/>
  <c r="BY43" i="9"/>
  <c r="CC42" i="9"/>
  <c r="CB42" i="9"/>
  <c r="CA42" i="9"/>
  <c r="BZ42" i="9"/>
  <c r="BY42" i="9"/>
  <c r="CC41" i="9"/>
  <c r="CB41" i="9"/>
  <c r="CA41" i="9"/>
  <c r="BZ41" i="9"/>
  <c r="BY41" i="9"/>
  <c r="CC40" i="9"/>
  <c r="CB40" i="9"/>
  <c r="CA40" i="9"/>
  <c r="BZ40" i="9"/>
  <c r="BY40" i="9"/>
  <c r="CC39" i="9"/>
  <c r="CB39" i="9"/>
  <c r="CA39" i="9"/>
  <c r="BZ39" i="9"/>
  <c r="BY39" i="9"/>
  <c r="CC38" i="9"/>
  <c r="CB38" i="9"/>
  <c r="CA38" i="9"/>
  <c r="BZ38" i="9"/>
  <c r="BY38" i="9"/>
  <c r="CC37" i="9"/>
  <c r="CB37" i="9"/>
  <c r="CA37" i="9"/>
  <c r="BZ37" i="9"/>
  <c r="BY37" i="9"/>
  <c r="CC36" i="9"/>
  <c r="CB36" i="9"/>
  <c r="CA36" i="9"/>
  <c r="BZ36" i="9"/>
  <c r="BY36" i="9"/>
  <c r="CC35" i="9"/>
  <c r="CB35" i="9"/>
  <c r="CA35" i="9"/>
  <c r="BZ35" i="9"/>
  <c r="BY35" i="9"/>
  <c r="CC34" i="9"/>
  <c r="CB34" i="9"/>
  <c r="CA34" i="9"/>
  <c r="BZ34" i="9"/>
  <c r="BY34" i="9"/>
  <c r="CC33" i="9"/>
  <c r="CB33" i="9"/>
  <c r="CA33" i="9"/>
  <c r="BZ33" i="9"/>
  <c r="BY33" i="9"/>
  <c r="CC32" i="9"/>
  <c r="CB32" i="9"/>
  <c r="CA32" i="9"/>
  <c r="BZ32" i="9"/>
  <c r="BY32" i="9"/>
  <c r="CC31" i="9"/>
  <c r="CB31" i="9"/>
  <c r="CA31" i="9"/>
  <c r="BZ31" i="9"/>
  <c r="BY31" i="9"/>
  <c r="CC30" i="9"/>
  <c r="CB30" i="9"/>
  <c r="CA30" i="9"/>
  <c r="BZ30" i="9"/>
  <c r="BY30" i="9"/>
  <c r="CC29" i="9"/>
  <c r="CB29" i="9"/>
  <c r="CA29" i="9"/>
  <c r="BZ29" i="9"/>
  <c r="BY29" i="9"/>
  <c r="CC28" i="9"/>
  <c r="CB28" i="9"/>
  <c r="CA28" i="9"/>
  <c r="BZ28" i="9"/>
  <c r="BY28" i="9"/>
  <c r="CC27" i="9"/>
  <c r="CB27" i="9"/>
  <c r="CA27" i="9"/>
  <c r="BZ27" i="9"/>
  <c r="BY27" i="9"/>
  <c r="CC26" i="9"/>
  <c r="CB26" i="9"/>
  <c r="CA26" i="9"/>
  <c r="BZ26" i="9"/>
  <c r="BY26" i="9"/>
  <c r="CC25" i="9"/>
  <c r="CB25" i="9"/>
  <c r="CA25" i="9"/>
  <c r="BZ25" i="9"/>
  <c r="BY25" i="9"/>
  <c r="CC24" i="9"/>
  <c r="CB24" i="9"/>
  <c r="CA24" i="9"/>
  <c r="BZ24" i="9"/>
  <c r="BY24" i="9"/>
  <c r="CC23" i="9"/>
  <c r="CB23" i="9"/>
  <c r="CA23" i="9"/>
  <c r="BZ23" i="9"/>
  <c r="BY23" i="9"/>
  <c r="CC22" i="9"/>
  <c r="CB22" i="9"/>
  <c r="CA22" i="9"/>
  <c r="BZ22" i="9"/>
  <c r="BY22" i="9"/>
  <c r="CC21" i="9"/>
  <c r="CB21" i="9"/>
  <c r="CA21" i="9"/>
  <c r="BZ21" i="9"/>
  <c r="BY21" i="9"/>
  <c r="CC20" i="9"/>
  <c r="CB20" i="9"/>
  <c r="CA20" i="9"/>
  <c r="BZ20" i="9"/>
  <c r="BY20" i="9"/>
  <c r="CC19" i="9"/>
  <c r="CB19" i="9"/>
  <c r="CA19" i="9"/>
  <c r="BZ19" i="9"/>
  <c r="BY19" i="9"/>
  <c r="CC18" i="9"/>
  <c r="CB18" i="9"/>
  <c r="CA18" i="9"/>
  <c r="BZ18" i="9"/>
  <c r="BY18" i="9"/>
  <c r="CC17" i="9"/>
  <c r="CB17" i="9"/>
  <c r="CA17" i="9"/>
  <c r="BZ17" i="9"/>
  <c r="BY17" i="9"/>
  <c r="CC16" i="9"/>
  <c r="CB16" i="9"/>
  <c r="CA16" i="9"/>
  <c r="BZ16" i="9"/>
  <c r="BY16" i="9"/>
  <c r="CC15" i="9"/>
  <c r="CB15" i="9"/>
  <c r="CA15" i="9"/>
  <c r="BZ15" i="9"/>
  <c r="BY15" i="9"/>
  <c r="CC14" i="9"/>
  <c r="CB14" i="9"/>
  <c r="CA14" i="9"/>
  <c r="BZ14" i="9"/>
  <c r="BY14" i="9"/>
  <c r="CC13" i="9"/>
  <c r="CB13" i="9"/>
  <c r="CA13" i="9"/>
  <c r="BZ13" i="9"/>
  <c r="BY13" i="9"/>
  <c r="CC12" i="9"/>
  <c r="CB12" i="9"/>
  <c r="CA12" i="9"/>
  <c r="BZ12" i="9"/>
  <c r="BY12" i="9"/>
  <c r="CC11" i="9"/>
  <c r="CB11" i="9"/>
  <c r="CA11" i="9"/>
  <c r="BZ11" i="9"/>
  <c r="BY11" i="9"/>
  <c r="CC10" i="9"/>
  <c r="CB10" i="9"/>
  <c r="CA10" i="9"/>
  <c r="BZ10" i="9"/>
  <c r="BY10" i="9"/>
  <c r="CC9" i="9"/>
  <c r="CB9" i="9"/>
  <c r="CA9" i="9"/>
  <c r="BZ9" i="9"/>
  <c r="BY9" i="9"/>
  <c r="CC8" i="9"/>
  <c r="CB8" i="9"/>
  <c r="CA8" i="9"/>
  <c r="BZ8" i="9"/>
  <c r="BY8" i="9"/>
  <c r="CC7" i="9"/>
  <c r="CB7" i="9"/>
  <c r="CA7" i="9"/>
  <c r="BZ7" i="9"/>
  <c r="BY7" i="9"/>
  <c r="CC6" i="9"/>
  <c r="CB6" i="9"/>
  <c r="CA6" i="9"/>
  <c r="BZ6" i="9"/>
  <c r="BY6" i="9"/>
  <c r="CC5" i="9"/>
  <c r="CB5" i="9"/>
  <c r="CA5" i="9"/>
  <c r="BZ5" i="9"/>
  <c r="BY5" i="9"/>
  <c r="CC4" i="9"/>
  <c r="CB4" i="9"/>
  <c r="CA4" i="9"/>
  <c r="BZ4" i="9"/>
  <c r="BY4" i="9"/>
  <c r="CC3" i="9"/>
  <c r="CB3" i="9"/>
  <c r="CA3" i="9"/>
  <c r="BZ3" i="9"/>
  <c r="BY3" i="9"/>
  <c r="BO53" i="9"/>
  <c r="BN53" i="9"/>
  <c r="BM53" i="9"/>
  <c r="BL53" i="9"/>
  <c r="BK53" i="9"/>
  <c r="BO52" i="9"/>
  <c r="BN52" i="9"/>
  <c r="BM52" i="9"/>
  <c r="BL52" i="9"/>
  <c r="BK52" i="9"/>
  <c r="BO51" i="9"/>
  <c r="BN51" i="9"/>
  <c r="BM51" i="9"/>
  <c r="BL51" i="9"/>
  <c r="BK51" i="9"/>
  <c r="BO50" i="9"/>
  <c r="BN50" i="9"/>
  <c r="BM50" i="9"/>
  <c r="BL50" i="9"/>
  <c r="BK50" i="9"/>
  <c r="BO49" i="9"/>
  <c r="BN49" i="9"/>
  <c r="BM49" i="9"/>
  <c r="BL49" i="9"/>
  <c r="BK49" i="9"/>
  <c r="BO48" i="9"/>
  <c r="BN48" i="9"/>
  <c r="BM48" i="9"/>
  <c r="BL48" i="9"/>
  <c r="BK48" i="9"/>
  <c r="BO47" i="9"/>
  <c r="BN47" i="9"/>
  <c r="BM47" i="9"/>
  <c r="BL47" i="9"/>
  <c r="BK47" i="9"/>
  <c r="BO46" i="9"/>
  <c r="BN46" i="9"/>
  <c r="BM46" i="9"/>
  <c r="BL46" i="9"/>
  <c r="BK46" i="9"/>
  <c r="BO45" i="9"/>
  <c r="BN45" i="9"/>
  <c r="BM45" i="9"/>
  <c r="BL45" i="9"/>
  <c r="BK45" i="9"/>
  <c r="BO44" i="9"/>
  <c r="BN44" i="9"/>
  <c r="BM44" i="9"/>
  <c r="BL44" i="9"/>
  <c r="BK44" i="9"/>
  <c r="BO43" i="9"/>
  <c r="BN43" i="9"/>
  <c r="BM43" i="9"/>
  <c r="BL43" i="9"/>
  <c r="BK43" i="9"/>
  <c r="BO42" i="9"/>
  <c r="BN42" i="9"/>
  <c r="BM42" i="9"/>
  <c r="BL42" i="9"/>
  <c r="BK42" i="9"/>
  <c r="BO41" i="9"/>
  <c r="BN41" i="9"/>
  <c r="BM41" i="9"/>
  <c r="BL41" i="9"/>
  <c r="BK41" i="9"/>
  <c r="BO40" i="9"/>
  <c r="BN40" i="9"/>
  <c r="BM40" i="9"/>
  <c r="BL40" i="9"/>
  <c r="BK40" i="9"/>
  <c r="BO39" i="9"/>
  <c r="BN39" i="9"/>
  <c r="BM39" i="9"/>
  <c r="BL39" i="9"/>
  <c r="BK39" i="9"/>
  <c r="BO38" i="9"/>
  <c r="BN38" i="9"/>
  <c r="BM38" i="9"/>
  <c r="BL38" i="9"/>
  <c r="BK38" i="9"/>
  <c r="BO37" i="9"/>
  <c r="BN37" i="9"/>
  <c r="BM37" i="9"/>
  <c r="BL37" i="9"/>
  <c r="BK37" i="9"/>
  <c r="BO36" i="9"/>
  <c r="BN36" i="9"/>
  <c r="BM36" i="9"/>
  <c r="BL36" i="9"/>
  <c r="BK36" i="9"/>
  <c r="BO35" i="9"/>
  <c r="BN35" i="9"/>
  <c r="BM35" i="9"/>
  <c r="BL35" i="9"/>
  <c r="BK35" i="9"/>
  <c r="BO34" i="9"/>
  <c r="BN34" i="9"/>
  <c r="BM34" i="9"/>
  <c r="BL34" i="9"/>
  <c r="BK34" i="9"/>
  <c r="BO33" i="9"/>
  <c r="BN33" i="9"/>
  <c r="BM33" i="9"/>
  <c r="BL33" i="9"/>
  <c r="BK33" i="9"/>
  <c r="BO32" i="9"/>
  <c r="BN32" i="9"/>
  <c r="BM32" i="9"/>
  <c r="BL32" i="9"/>
  <c r="BK32" i="9"/>
  <c r="BO31" i="9"/>
  <c r="BN31" i="9"/>
  <c r="BM31" i="9"/>
  <c r="BL31" i="9"/>
  <c r="BK31" i="9"/>
  <c r="BO30" i="9"/>
  <c r="BN30" i="9"/>
  <c r="BM30" i="9"/>
  <c r="BL30" i="9"/>
  <c r="BK30" i="9"/>
  <c r="BO29" i="9"/>
  <c r="BN29" i="9"/>
  <c r="BM29" i="9"/>
  <c r="BL29" i="9"/>
  <c r="BK29" i="9"/>
  <c r="BO28" i="9"/>
  <c r="BN28" i="9"/>
  <c r="BM28" i="9"/>
  <c r="BL28" i="9"/>
  <c r="BK28" i="9"/>
  <c r="BO27" i="9"/>
  <c r="BN27" i="9"/>
  <c r="BM27" i="9"/>
  <c r="BL27" i="9"/>
  <c r="BK27" i="9"/>
  <c r="BO26" i="9"/>
  <c r="BN26" i="9"/>
  <c r="BM26" i="9"/>
  <c r="BL26" i="9"/>
  <c r="BK26" i="9"/>
  <c r="BO25" i="9"/>
  <c r="BN25" i="9"/>
  <c r="BM25" i="9"/>
  <c r="BL25" i="9"/>
  <c r="BK25" i="9"/>
  <c r="BO24" i="9"/>
  <c r="BN24" i="9"/>
  <c r="BM24" i="9"/>
  <c r="BL24" i="9"/>
  <c r="BK24" i="9"/>
  <c r="BO23" i="9"/>
  <c r="BN23" i="9"/>
  <c r="BM23" i="9"/>
  <c r="BL23" i="9"/>
  <c r="BK23" i="9"/>
  <c r="BO22" i="9"/>
  <c r="BN22" i="9"/>
  <c r="BM22" i="9"/>
  <c r="BL22" i="9"/>
  <c r="BK22" i="9"/>
  <c r="BO21" i="9"/>
  <c r="BN21" i="9"/>
  <c r="BM21" i="9"/>
  <c r="BL21" i="9"/>
  <c r="BK21" i="9"/>
  <c r="BO20" i="9"/>
  <c r="BN20" i="9"/>
  <c r="BM20" i="9"/>
  <c r="BL20" i="9"/>
  <c r="BK20" i="9"/>
  <c r="BO19" i="9"/>
  <c r="BN19" i="9"/>
  <c r="BM19" i="9"/>
  <c r="BL19" i="9"/>
  <c r="BK19" i="9"/>
  <c r="BO18" i="9"/>
  <c r="BN18" i="9"/>
  <c r="BM18" i="9"/>
  <c r="BL18" i="9"/>
  <c r="BK18" i="9"/>
  <c r="BO17" i="9"/>
  <c r="BN17" i="9"/>
  <c r="BM17" i="9"/>
  <c r="BL17" i="9"/>
  <c r="BK17" i="9"/>
  <c r="BO16" i="9"/>
  <c r="BN16" i="9"/>
  <c r="BM16" i="9"/>
  <c r="BL16" i="9"/>
  <c r="BK16" i="9"/>
  <c r="BO15" i="9"/>
  <c r="BN15" i="9"/>
  <c r="BM15" i="9"/>
  <c r="BL15" i="9"/>
  <c r="BK15" i="9"/>
  <c r="BO14" i="9"/>
  <c r="BN14" i="9"/>
  <c r="BM14" i="9"/>
  <c r="BL14" i="9"/>
  <c r="BK14" i="9"/>
  <c r="BO13" i="9"/>
  <c r="BN13" i="9"/>
  <c r="BM13" i="9"/>
  <c r="BL13" i="9"/>
  <c r="BK13" i="9"/>
  <c r="BO12" i="9"/>
  <c r="BN12" i="9"/>
  <c r="BM12" i="9"/>
  <c r="BL12" i="9"/>
  <c r="BK12" i="9"/>
  <c r="BO11" i="9"/>
  <c r="BN11" i="9"/>
  <c r="BM11" i="9"/>
  <c r="BL11" i="9"/>
  <c r="BK11" i="9"/>
  <c r="BO10" i="9"/>
  <c r="BN10" i="9"/>
  <c r="BM10" i="9"/>
  <c r="BL10" i="9"/>
  <c r="BK10" i="9"/>
  <c r="BO9" i="9"/>
  <c r="BN9" i="9"/>
  <c r="BM9" i="9"/>
  <c r="BL9" i="9"/>
  <c r="BK9" i="9"/>
  <c r="BO8" i="9"/>
  <c r="BN8" i="9"/>
  <c r="BM8" i="9"/>
  <c r="BL8" i="9"/>
  <c r="BK8" i="9"/>
  <c r="BO7" i="9"/>
  <c r="BN7" i="9"/>
  <c r="BM7" i="9"/>
  <c r="BL7" i="9"/>
  <c r="BK7" i="9"/>
  <c r="BO6" i="9"/>
  <c r="BN6" i="9"/>
  <c r="BM6" i="9"/>
  <c r="BL6" i="9"/>
  <c r="BK6" i="9"/>
  <c r="BO5" i="9"/>
  <c r="BN5" i="9"/>
  <c r="BM5" i="9"/>
  <c r="BL5" i="9"/>
  <c r="BK5" i="9"/>
  <c r="BO4" i="9"/>
  <c r="BN4" i="9"/>
  <c r="BM4" i="9"/>
  <c r="BL4" i="9"/>
  <c r="BK4" i="9"/>
  <c r="BO3" i="9"/>
  <c r="BN3" i="9"/>
  <c r="BL3" i="9"/>
  <c r="BK3" i="9"/>
  <c r="C11" i="15" l="1"/>
  <c r="C17" i="15"/>
  <c r="C10" i="15"/>
  <c r="C9" i="15"/>
  <c r="C22" i="15"/>
  <c r="C41" i="15"/>
  <c r="C59" i="15"/>
  <c r="BJ15" i="9"/>
  <c r="BJ19" i="9"/>
  <c r="C23" i="15"/>
  <c r="C42" i="15"/>
  <c r="C56" i="15"/>
  <c r="C24" i="15"/>
  <c r="C25" i="15"/>
  <c r="C39" i="15"/>
  <c r="C57" i="15"/>
  <c r="BJ13" i="9"/>
  <c r="BJ17" i="9"/>
  <c r="BJ21" i="9"/>
  <c r="C40" i="15"/>
  <c r="C58" i="15"/>
  <c r="C15" i="15"/>
  <c r="BI8" i="9"/>
  <c r="BI10" i="9"/>
  <c r="BI12" i="9"/>
  <c r="BI14" i="9"/>
  <c r="BI16" i="9"/>
  <c r="BI18" i="9"/>
  <c r="BI20" i="9"/>
  <c r="BI22" i="9"/>
  <c r="BI24" i="9"/>
  <c r="BI26" i="9"/>
  <c r="BI28" i="9"/>
  <c r="BI30" i="9"/>
  <c r="BI32" i="9"/>
  <c r="BI34" i="9"/>
  <c r="BI36" i="9"/>
  <c r="BI38" i="9"/>
  <c r="BI40" i="9"/>
  <c r="DH40" i="9" s="1"/>
  <c r="BI42" i="9"/>
  <c r="DH42" i="9" s="1"/>
  <c r="BI44" i="9"/>
  <c r="BI46" i="9"/>
  <c r="BI48" i="9"/>
  <c r="BI50" i="9"/>
  <c r="DH50" i="9" s="1"/>
  <c r="BI52" i="9"/>
  <c r="BJ5" i="9"/>
  <c r="BJ7" i="9"/>
  <c r="BJ9" i="9"/>
  <c r="BJ11" i="9"/>
  <c r="BJ53" i="9"/>
  <c r="BJ42" i="9"/>
  <c r="BI29" i="9"/>
  <c r="BI31" i="9"/>
  <c r="BI33" i="9"/>
  <c r="BI35" i="9"/>
  <c r="DH35" i="9" s="1"/>
  <c r="BI37" i="9"/>
  <c r="DH37" i="9" s="1"/>
  <c r="BI39" i="9"/>
  <c r="BI41" i="9"/>
  <c r="BI43" i="9"/>
  <c r="BI45" i="9"/>
  <c r="DH45" i="9" s="1"/>
  <c r="BI47" i="9"/>
  <c r="BI49" i="9"/>
  <c r="DH49" i="9" s="1"/>
  <c r="BI51" i="9"/>
  <c r="BI53" i="9"/>
  <c r="DH53" i="9" s="1"/>
  <c r="BJ4" i="9"/>
  <c r="BJ6" i="9"/>
  <c r="BJ8" i="9"/>
  <c r="BJ10" i="9"/>
  <c r="BJ12" i="9"/>
  <c r="BJ14" i="9"/>
  <c r="BJ16" i="9"/>
  <c r="BJ18" i="9"/>
  <c r="BJ20" i="9"/>
  <c r="BJ22" i="9"/>
  <c r="BJ24" i="9"/>
  <c r="BJ26" i="9"/>
  <c r="BJ28" i="9"/>
  <c r="BJ30" i="9"/>
  <c r="BJ32" i="9"/>
  <c r="BJ34" i="9"/>
  <c r="BJ36" i="9"/>
  <c r="BJ23" i="9"/>
  <c r="BJ25" i="9"/>
  <c r="BJ27" i="9"/>
  <c r="BJ29" i="9"/>
  <c r="BJ31" i="9"/>
  <c r="BJ33" i="9"/>
  <c r="BJ35" i="9"/>
  <c r="DI35" i="9" s="1"/>
  <c r="BJ37" i="9"/>
  <c r="BJ39" i="9"/>
  <c r="BJ41" i="9"/>
  <c r="BJ43" i="9"/>
  <c r="DI43" i="9" s="1"/>
  <c r="BJ45" i="9"/>
  <c r="BJ47" i="9"/>
  <c r="BJ49" i="9"/>
  <c r="DI49" i="9" s="1"/>
  <c r="BJ51" i="9"/>
  <c r="DI51" i="9" s="1"/>
  <c r="BH5" i="9"/>
  <c r="BH7" i="9"/>
  <c r="BH9" i="9"/>
  <c r="BH11" i="9"/>
  <c r="BH13" i="9"/>
  <c r="BH15" i="9"/>
  <c r="BH17" i="9"/>
  <c r="BH19" i="9"/>
  <c r="BH21" i="9"/>
  <c r="BH23" i="9"/>
  <c r="BH25" i="9"/>
  <c r="BH27" i="9"/>
  <c r="BH29" i="9"/>
  <c r="BH31" i="9"/>
  <c r="BH33" i="9"/>
  <c r="BH35" i="9"/>
  <c r="DG35" i="9" s="1"/>
  <c r="BH37" i="9"/>
  <c r="DG37" i="9" s="1"/>
  <c r="BH39" i="9"/>
  <c r="DG39" i="9" s="1"/>
  <c r="BH41" i="9"/>
  <c r="DG41" i="9" s="1"/>
  <c r="BH43" i="9"/>
  <c r="DG43" i="9" s="1"/>
  <c r="BH45" i="9"/>
  <c r="DG45" i="9" s="1"/>
  <c r="BH47" i="9"/>
  <c r="DG47" i="9" s="1"/>
  <c r="BH49" i="9"/>
  <c r="DG49" i="9" s="1"/>
  <c r="BH51" i="9"/>
  <c r="DG51" i="9" s="1"/>
  <c r="BH53" i="9"/>
  <c r="DG53" i="9" s="1"/>
  <c r="BI4" i="9"/>
  <c r="BI6" i="9"/>
  <c r="BH32" i="9"/>
  <c r="BH34" i="9"/>
  <c r="BH36" i="9"/>
  <c r="DG36" i="9" s="1"/>
  <c r="BH38" i="9"/>
  <c r="DG38" i="9" s="1"/>
  <c r="BH40" i="9"/>
  <c r="DG40" i="9" s="1"/>
  <c r="BH42" i="9"/>
  <c r="DG42" i="9" s="1"/>
  <c r="BH44" i="9"/>
  <c r="DG44" i="9" s="1"/>
  <c r="BH46" i="9"/>
  <c r="DG46" i="9" s="1"/>
  <c r="BH48" i="9"/>
  <c r="DG48" i="9" s="1"/>
  <c r="BH50" i="9"/>
  <c r="DG50" i="9" s="1"/>
  <c r="BH52" i="9"/>
  <c r="BI5" i="9"/>
  <c r="BI7" i="9"/>
  <c r="BI9" i="9"/>
  <c r="BI11" i="9"/>
  <c r="BI13" i="9"/>
  <c r="BI15" i="9"/>
  <c r="BI17" i="9"/>
  <c r="BI19" i="9"/>
  <c r="BI21" i="9"/>
  <c r="BI23" i="9"/>
  <c r="BI25" i="9"/>
  <c r="BI27" i="9"/>
  <c r="BJ38" i="9"/>
  <c r="DI38" i="9" s="1"/>
  <c r="BJ40" i="9"/>
  <c r="DI40" i="9" s="1"/>
  <c r="BJ44" i="9"/>
  <c r="DI44" i="9" s="1"/>
  <c r="BJ46" i="9"/>
  <c r="DI46" i="9" s="1"/>
  <c r="BJ48" i="9"/>
  <c r="DI48" i="9" s="1"/>
  <c r="BJ50" i="9"/>
  <c r="DI50" i="9" s="1"/>
  <c r="BJ52" i="9"/>
  <c r="BH4" i="9"/>
  <c r="BH6" i="9"/>
  <c r="BH8" i="9"/>
  <c r="BH10" i="9"/>
  <c r="BH12" i="9"/>
  <c r="BH14" i="9"/>
  <c r="BH16" i="9"/>
  <c r="BH18" i="9"/>
  <c r="BH20" i="9"/>
  <c r="BH22" i="9"/>
  <c r="BH24" i="9"/>
  <c r="BH26" i="9"/>
  <c r="BH28" i="9"/>
  <c r="BH30" i="9"/>
  <c r="C21" i="15"/>
  <c r="D21" i="15" s="1"/>
  <c r="BH3" i="9"/>
  <c r="C38" i="15"/>
  <c r="BI3" i="9"/>
  <c r="C55" i="15"/>
  <c r="BJ3" i="9"/>
  <c r="C16" i="15"/>
  <c r="DH36" i="9"/>
  <c r="DH38" i="9"/>
  <c r="DH44" i="9"/>
  <c r="DH46" i="9"/>
  <c r="DH48" i="9"/>
  <c r="DH52" i="9"/>
  <c r="DI37" i="9"/>
  <c r="DI39" i="9"/>
  <c r="DI41" i="9"/>
  <c r="DI53" i="9"/>
  <c r="DI45" i="9"/>
  <c r="DI47" i="9"/>
  <c r="DI52" i="9"/>
  <c r="DI42" i="9"/>
  <c r="DG52" i="9"/>
  <c r="DH39" i="9"/>
  <c r="DH41" i="9"/>
  <c r="DH43" i="9"/>
  <c r="DH47" i="9"/>
  <c r="DH51" i="9"/>
  <c r="DI36" i="9"/>
  <c r="C14" i="15" l="1"/>
  <c r="C12" i="15"/>
  <c r="D12" i="15" s="1"/>
  <c r="C13" i="15"/>
  <c r="D13" i="15" s="1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3" i="15"/>
  <c r="D32" i="15"/>
  <c r="D31" i="15"/>
  <c r="D30" i="15"/>
  <c r="D29" i="15"/>
  <c r="D27" i="15"/>
  <c r="D26" i="15"/>
  <c r="D25" i="15"/>
  <c r="D24" i="15"/>
  <c r="D23" i="15"/>
  <c r="D22" i="15"/>
  <c r="D17" i="15"/>
  <c r="D16" i="15"/>
  <c r="D15" i="15"/>
  <c r="D14" i="15"/>
  <c r="D11" i="15"/>
  <c r="D10" i="15"/>
  <c r="D9" i="15"/>
  <c r="C8" i="15" l="1"/>
  <c r="N8" i="1" s="1"/>
  <c r="N9" i="1" s="1"/>
  <c r="C6" i="15"/>
  <c r="L8" i="1" s="1"/>
  <c r="C7" i="15"/>
  <c r="M8" i="1" s="1"/>
  <c r="DI34" i="9" l="1"/>
  <c r="DI33" i="9"/>
  <c r="DI32" i="9"/>
  <c r="DI31" i="9"/>
  <c r="DI30" i="9"/>
  <c r="DI29" i="9"/>
  <c r="DI28" i="9"/>
  <c r="DI27" i="9"/>
  <c r="DI26" i="9"/>
  <c r="DI25" i="9"/>
  <c r="DI24" i="9"/>
  <c r="DI23" i="9"/>
  <c r="DI22" i="9"/>
  <c r="DI21" i="9"/>
  <c r="DI20" i="9"/>
  <c r="DI19" i="9"/>
  <c r="DI18" i="9"/>
  <c r="DI17" i="9"/>
  <c r="DI16" i="9"/>
  <c r="DI15" i="9"/>
  <c r="DI14" i="9"/>
  <c r="DI13" i="9"/>
  <c r="DI12" i="9"/>
  <c r="DI11" i="9"/>
  <c r="DI10" i="9"/>
  <c r="DI9" i="9"/>
  <c r="DI8" i="9"/>
  <c r="DI7" i="9"/>
  <c r="DI6" i="9"/>
  <c r="DI5" i="9"/>
  <c r="DI4" i="9"/>
  <c r="DI3" i="9"/>
  <c r="DH34" i="9" l="1"/>
  <c r="DG34" i="9"/>
  <c r="DH33" i="9"/>
  <c r="DG33" i="9"/>
  <c r="DH32" i="9"/>
  <c r="DG32" i="9"/>
  <c r="DH31" i="9"/>
  <c r="DG31" i="9"/>
  <c r="DG30" i="9"/>
  <c r="DH30" i="9"/>
  <c r="DH29" i="9"/>
  <c r="DG29" i="9"/>
  <c r="DH28" i="9"/>
  <c r="DG28" i="9"/>
  <c r="DH27" i="9"/>
  <c r="DG27" i="9"/>
  <c r="DH26" i="9"/>
  <c r="DG26" i="9"/>
  <c r="DH25" i="9"/>
  <c r="DH24" i="9"/>
  <c r="DG25" i="9"/>
  <c r="DG24" i="9"/>
  <c r="DH23" i="9"/>
  <c r="DG23" i="9"/>
  <c r="DH22" i="9"/>
  <c r="DH21" i="9"/>
  <c r="DH20" i="9"/>
  <c r="DH19" i="9"/>
  <c r="DH18" i="9"/>
  <c r="DH17" i="9"/>
  <c r="DH16" i="9"/>
  <c r="DH15" i="9"/>
  <c r="DH14" i="9"/>
  <c r="DH13" i="9"/>
  <c r="DH12" i="9"/>
  <c r="DH11" i="9"/>
  <c r="DH10" i="9"/>
  <c r="DH9" i="9"/>
  <c r="DH8" i="9"/>
  <c r="DH7" i="9"/>
  <c r="DH6" i="9"/>
  <c r="DH5" i="9"/>
  <c r="DH4" i="9"/>
  <c r="DH3" i="9"/>
  <c r="DG22" i="9"/>
  <c r="DG21" i="9"/>
  <c r="DG19" i="9"/>
  <c r="DG18" i="9"/>
  <c r="DG17" i="9"/>
  <c r="DG16" i="9"/>
  <c r="DG15" i="9"/>
  <c r="DG14" i="9"/>
  <c r="DG13" i="9"/>
  <c r="DG12" i="9"/>
  <c r="DG11" i="9"/>
  <c r="DG10" i="9"/>
  <c r="DG8" i="9"/>
  <c r="DG7" i="9"/>
  <c r="DG3" i="9"/>
  <c r="DG20" i="9" l="1"/>
  <c r="DG9" i="9"/>
  <c r="DG5" i="9"/>
  <c r="DG4" i="9"/>
  <c r="DG6" i="9"/>
  <c r="C3" i="15" l="1"/>
  <c r="L7" i="1" s="1"/>
  <c r="L9" i="1" s="1"/>
  <c r="C4" i="15" l="1"/>
  <c r="M7" i="1" s="1"/>
  <c r="M9" i="1" s="1"/>
</calcChain>
</file>

<file path=xl/sharedStrings.xml><?xml version="1.0" encoding="utf-8"?>
<sst xmlns="http://schemas.openxmlformats.org/spreadsheetml/2006/main" count="1404" uniqueCount="531">
  <si>
    <t>Technology</t>
  </si>
  <si>
    <t>2G</t>
  </si>
  <si>
    <t>3G</t>
  </si>
  <si>
    <t>2G/3G</t>
  </si>
  <si>
    <t>Date</t>
  </si>
  <si>
    <t>Status</t>
  </si>
  <si>
    <t>Event (Start) Date &amp; Time</t>
  </si>
  <si>
    <t>Actions taken</t>
  </si>
  <si>
    <t>Comments</t>
  </si>
  <si>
    <t>Site name</t>
  </si>
  <si>
    <t>A/A</t>
  </si>
  <si>
    <t>AFFECTED SITES DUE TO OPERATIONAL REASONS</t>
  </si>
  <si>
    <t>AFFECTED SITES DUE TO RETENTION REASONS</t>
  </si>
  <si>
    <t xml:space="preserve">Operational Reason </t>
  </si>
  <si>
    <t>AFFECTED SITES DUE TO LICENSING REASONS</t>
  </si>
  <si>
    <t xml:space="preserve">Retention Reason </t>
  </si>
  <si>
    <t>Deactivation Date &amp; Time</t>
  </si>
  <si>
    <t>TT id</t>
  </si>
  <si>
    <t>Access</t>
  </si>
  <si>
    <t>Vandalism</t>
  </si>
  <si>
    <t>Operational Reasons</t>
  </si>
  <si>
    <t xml:space="preserve">Operational Actions </t>
  </si>
  <si>
    <t>Retention Actions</t>
  </si>
  <si>
    <t>Pipe Labels</t>
  </si>
  <si>
    <t>Operational</t>
  </si>
  <si>
    <t>Licensing</t>
  </si>
  <si>
    <t>Vodafone Power Problem</t>
  </si>
  <si>
    <t>Cosmote Power Problem</t>
  </si>
  <si>
    <t>Vodafone Link Problem</t>
  </si>
  <si>
    <t>Fiber Cut</t>
  </si>
  <si>
    <t>Antenna</t>
  </si>
  <si>
    <t>Link</t>
  </si>
  <si>
    <t>Generator Failure</t>
  </si>
  <si>
    <t>Prefecture</t>
  </si>
  <si>
    <t>Prefectures</t>
  </si>
  <si>
    <t>Owner Reaction</t>
  </si>
  <si>
    <t>Peolple Reaction</t>
  </si>
  <si>
    <t>Counter</t>
  </si>
  <si>
    <t xml:space="preserve">AVAILABLE 2G SITES </t>
  </si>
  <si>
    <t xml:space="preserve">AVAILABLE 3G SITES </t>
  </si>
  <si>
    <t>UNAVAILABLE 2G SITES</t>
  </si>
  <si>
    <t>UNAVAILABLE 3G SITES</t>
  </si>
  <si>
    <t>UNAVAILABLE 2G (OPERATIONAL)</t>
  </si>
  <si>
    <t>UNAVAILABLE 3G (OPERATIONAL)</t>
  </si>
  <si>
    <t>UNAVAILABLE 2G (RETENTION)</t>
  </si>
  <si>
    <t>UNAVAILABLE 3G (RETENTION)</t>
  </si>
  <si>
    <t>UNAVAILABLE 2G (LICENSING)</t>
  </si>
  <si>
    <t>UNAVAILABLE 3G (LICENSING)</t>
  </si>
  <si>
    <t>Prefectures SUM 2G</t>
  </si>
  <si>
    <t>Prefectures SUM 3G</t>
  </si>
  <si>
    <t xml:space="preserve">Prefectures </t>
  </si>
  <si>
    <t xml:space="preserve">TECHNOLOGY 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</si>
  <si>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RNO-RS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</si>
  <si>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RNO-SQ</t>
    </r>
  </si>
  <si>
    <r>
      <t>Case Assigned to V</t>
    </r>
    <r>
      <rPr>
        <b/>
        <sz val="11"/>
        <color theme="1"/>
        <rFont val="Calibri"/>
        <family val="2"/>
        <charset val="161"/>
        <scheme val="minor"/>
      </rPr>
      <t>ictus RNO-TO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</si>
  <si>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Support Team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</si>
  <si>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OTE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</si>
  <si>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Wind 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</si>
  <si>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Generator Contractor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</si>
  <si>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Field Contractor</t>
    </r>
  </si>
  <si>
    <t>Reactivation Date</t>
  </si>
  <si>
    <t>State</t>
  </si>
  <si>
    <t>Deactive</t>
  </si>
  <si>
    <t>Halted</t>
  </si>
  <si>
    <t>PPC Power Failure</t>
  </si>
  <si>
    <t>Power Problem</t>
  </si>
  <si>
    <t>Disinfection</t>
  </si>
  <si>
    <t>Disaster due to Fire</t>
  </si>
  <si>
    <t>Disaster due to Flood</t>
  </si>
  <si>
    <t>Unpaid Bill</t>
  </si>
  <si>
    <t>PPC Intention</t>
  </si>
  <si>
    <t>RBS Problem</t>
  </si>
  <si>
    <t>OTE Problem</t>
  </si>
  <si>
    <t>Retention Reasons 2G</t>
  </si>
  <si>
    <t>Operational Reasons 2G</t>
  </si>
  <si>
    <t>Link Due to Power Problem</t>
  </si>
  <si>
    <t>Operational Reasons 3G</t>
  </si>
  <si>
    <t>Retention Reasons 3G</t>
  </si>
  <si>
    <t>Thievery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</si>
  <si>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Retention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</si>
  <si>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Construction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</si>
  <si>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Power</t>
    </r>
  </si>
  <si>
    <t>Case Assigned to Victus - Sites Retention</t>
  </si>
  <si>
    <t>Retention Reasons</t>
  </si>
  <si>
    <t>BACK TO SUMMARY</t>
  </si>
  <si>
    <t>Region</t>
  </si>
  <si>
    <t>ATTIKI</t>
  </si>
  <si>
    <t>CENTRAL MACEDONIA</t>
  </si>
  <si>
    <t>CRETE</t>
  </si>
  <si>
    <t>DODEKANISA</t>
  </si>
  <si>
    <t>EASTERN MACEDONIA</t>
  </si>
  <si>
    <t>EPIRUS</t>
  </si>
  <si>
    <t>IONIO SEA</t>
  </si>
  <si>
    <t>KYKLADES</t>
  </si>
  <si>
    <t>NORTH AEGEAN SEA</t>
  </si>
  <si>
    <t>PELOPONESSE</t>
  </si>
  <si>
    <t>STEREA</t>
  </si>
  <si>
    <t>THESSALONIKI</t>
  </si>
  <si>
    <t>THESSALY</t>
  </si>
  <si>
    <t>THRACE</t>
  </si>
  <si>
    <t>WESTERN MACEDONIA</t>
  </si>
  <si>
    <t>ACHAIA</t>
  </si>
  <si>
    <t>AGATHONISI</t>
  </si>
  <si>
    <t>AITOLOAKARNANIA</t>
  </si>
  <si>
    <t>AMORGOS</t>
  </si>
  <si>
    <t>ANAFI</t>
  </si>
  <si>
    <t>ANDROS</t>
  </si>
  <si>
    <t>ARGOLIDA</t>
  </si>
  <si>
    <t>ARKADIA</t>
  </si>
  <si>
    <t>ARTA</t>
  </si>
  <si>
    <t>CHALKIDIKI</t>
  </si>
  <si>
    <t>CHANIA</t>
  </si>
  <si>
    <t>CHIOS</t>
  </si>
  <si>
    <t>DRAMA</t>
  </si>
  <si>
    <t>EVIA</t>
  </si>
  <si>
    <t>EVROS</t>
  </si>
  <si>
    <t>EVRYTANIA</t>
  </si>
  <si>
    <t>FLORINA</t>
  </si>
  <si>
    <t>FOKIDA</t>
  </si>
  <si>
    <t>FOLEGANDROS</t>
  </si>
  <si>
    <t>FTHIOTIDA</t>
  </si>
  <si>
    <t>GREVENA</t>
  </si>
  <si>
    <t>HLIA</t>
  </si>
  <si>
    <t>HMATHIA</t>
  </si>
  <si>
    <t>IOANNINA</t>
  </si>
  <si>
    <t>IOS</t>
  </si>
  <si>
    <t>IRAKLIO</t>
  </si>
  <si>
    <t>KARDITSA</t>
  </si>
  <si>
    <t>KARPATHOS</t>
  </si>
  <si>
    <t>KASTELORIZO</t>
  </si>
  <si>
    <t>KASTORIA</t>
  </si>
  <si>
    <t>KAVALA</t>
  </si>
  <si>
    <t>KEA</t>
  </si>
  <si>
    <t>KERKYRA</t>
  </si>
  <si>
    <t>KILKIS</t>
  </si>
  <si>
    <t>KIMOLOS</t>
  </si>
  <si>
    <t>KITHNOS</t>
  </si>
  <si>
    <t>KORINTHIA</t>
  </si>
  <si>
    <t>KOS</t>
  </si>
  <si>
    <t>KOZANH</t>
  </si>
  <si>
    <t>LAKONIA</t>
  </si>
  <si>
    <t>LARISSA</t>
  </si>
  <si>
    <t>LASSITHI</t>
  </si>
  <si>
    <t>LEFKADA</t>
  </si>
  <si>
    <t>LEROS</t>
  </si>
  <si>
    <t>LESVOS</t>
  </si>
  <si>
    <t>LIPSI</t>
  </si>
  <si>
    <t>MAGNHSIA</t>
  </si>
  <si>
    <t>MESSHNIA</t>
  </si>
  <si>
    <t>MILOS</t>
  </si>
  <si>
    <t>MYKONOS</t>
  </si>
  <si>
    <t>NAXOS</t>
  </si>
  <si>
    <t>PAROS</t>
  </si>
  <si>
    <t>PATMOS</t>
  </si>
  <si>
    <t>PELLA</t>
  </si>
  <si>
    <t>PIERIA</t>
  </si>
  <si>
    <t>PREVEZA</t>
  </si>
  <si>
    <t>RETHYMNO</t>
  </si>
  <si>
    <t>RODOPI</t>
  </si>
  <si>
    <t>RODOS</t>
  </si>
  <si>
    <t>SAMOS</t>
  </si>
  <si>
    <t>SANTORINI</t>
  </si>
  <si>
    <t>SERIFOS</t>
  </si>
  <si>
    <t>SERRES</t>
  </si>
  <si>
    <t>SIFNOS</t>
  </si>
  <si>
    <t>SIKINOS</t>
  </si>
  <si>
    <t>SYROS</t>
  </si>
  <si>
    <t>THESPROTIA</t>
  </si>
  <si>
    <t>TILOS</t>
  </si>
  <si>
    <t>TINOS</t>
  </si>
  <si>
    <t>TRIKALA</t>
  </si>
  <si>
    <t>VIOTIA</t>
  </si>
  <si>
    <t>XANTHI</t>
  </si>
  <si>
    <t>ZAKYNTHOS</t>
  </si>
  <si>
    <t>SKIROS</t>
  </si>
  <si>
    <t>LIMNOS</t>
  </si>
  <si>
    <t>INC000000024240</t>
  </si>
  <si>
    <t>INC000000048421</t>
  </si>
  <si>
    <t>N/A</t>
  </si>
  <si>
    <t xml:space="preserve"> Affected  Coverage </t>
  </si>
  <si>
    <t>Θα παρατηρηθεί μικρή απώλεια κάλυψης 2G/3G καθώς σε σχετικά κοντινή απόσταση (140 μ.) υπάρχει το site 09673-VIRONAS 17.</t>
  </si>
  <si>
    <t>Quality</t>
  </si>
  <si>
    <t>INC000000064531</t>
  </si>
  <si>
    <t>Θα παρατηρηθεί απώλεια κάλυψης 2G/3G στο νότιο τμήμα των Ν. Επιβατών καθώς επίσης και στην παραλία</t>
  </si>
  <si>
    <t>Mobile Access Network Status Report</t>
  </si>
  <si>
    <t>Θα υπάρξει απώλεια κάλυψης 2G/3G (indoor/outdoor) στην περιοχή Χάνι Κοκκίνι ανατολικά του Ηρακλείου</t>
  </si>
  <si>
    <t>Temperature</t>
  </si>
  <si>
    <t>Pipe view</t>
  </si>
  <si>
    <t>2G/3G/4G</t>
  </si>
  <si>
    <t>4G</t>
  </si>
  <si>
    <t>2G/4G</t>
  </si>
  <si>
    <t>3G/4G</t>
  </si>
  <si>
    <t>Retention Reasons 4G</t>
  </si>
  <si>
    <t>Operational Reasons 4G</t>
  </si>
  <si>
    <t>Prefectures SUM 4G</t>
  </si>
  <si>
    <t>UNAVAILABLE 4G (OPERATIONAL)</t>
  </si>
  <si>
    <t>UNAVAILABLE 4G (RETENTION)</t>
  </si>
  <si>
    <t>UNAVAILABLE 4G (LICENSING)</t>
  </si>
  <si>
    <t>UNAVAILABLE 4G SITES</t>
  </si>
  <si>
    <t xml:space="preserve">AVAILABLE 4G SITES </t>
  </si>
  <si>
    <t>INC000000075643</t>
  </si>
  <si>
    <t>Απώλεια κάλυψης 2G/3G από το κέντρο του Κορωπίου και σε όλο το Βόρειο τμήμα του καθώς επίσης και κατά μήκος της Λεωφόρου Λαυρίου. Απώλεια κάλυψης στους οικισμούς Νησίδα, Πουρνάρι, Τόχι.</t>
  </si>
  <si>
    <t>BANK HOLIDAYS</t>
  </si>
  <si>
    <t>+</t>
  </si>
  <si>
    <t>AG. EFSTRATIOS</t>
  </si>
  <si>
    <t>INC000000094195</t>
  </si>
  <si>
    <t>INC000000094733</t>
  </si>
  <si>
    <t>INC000000094772</t>
  </si>
  <si>
    <t>INC000000095853</t>
  </si>
  <si>
    <t>access problem</t>
  </si>
  <si>
    <t>Availability Data Table</t>
  </si>
  <si>
    <t>Counter total 2G</t>
  </si>
  <si>
    <t>Counter total 3G</t>
  </si>
  <si>
    <t>Counter total 4G</t>
  </si>
  <si>
    <t>Antenna 2G</t>
  </si>
  <si>
    <t>Cosmote Power Problem 2G</t>
  </si>
  <si>
    <t>Disinfection 2G</t>
  </si>
  <si>
    <t>Fiber Cut 2G</t>
  </si>
  <si>
    <t>Generator Failure 2G</t>
  </si>
  <si>
    <t>Link 2G</t>
  </si>
  <si>
    <t>Link Due to Power Problem 2G</t>
  </si>
  <si>
    <t>OTE Problem 2G</t>
  </si>
  <si>
    <t>Power Problem 2G</t>
  </si>
  <si>
    <t>PPC Power Failure 2G</t>
  </si>
  <si>
    <t>Quality 2G</t>
  </si>
  <si>
    <t>RBS Problem 2G</t>
  </si>
  <si>
    <t>Temperature 2G</t>
  </si>
  <si>
    <t>Vodafone Link Problem 2G</t>
  </si>
  <si>
    <t>Vodafone Power Problem 2G</t>
  </si>
  <si>
    <t>KEFALLHNIA</t>
  </si>
  <si>
    <t>Retention / Deployment</t>
  </si>
  <si>
    <t>Antenna 3G</t>
  </si>
  <si>
    <t>Cosmote Power Problem 3G</t>
  </si>
  <si>
    <t>Disinfection 3G</t>
  </si>
  <si>
    <t>Fiber Cut 3G</t>
  </si>
  <si>
    <t>Generator Failure 3G</t>
  </si>
  <si>
    <t>Link 3G</t>
  </si>
  <si>
    <t>Link Due to Power Problem 3G</t>
  </si>
  <si>
    <t>OTE Problem 3G</t>
  </si>
  <si>
    <t>Power Problem 3G</t>
  </si>
  <si>
    <t>PPC Power Failure 3G</t>
  </si>
  <si>
    <t>Quality 3G</t>
  </si>
  <si>
    <t>RBS Problem 3G</t>
  </si>
  <si>
    <t>Temperature 3G</t>
  </si>
  <si>
    <t>Vodafone Link Problem 3G</t>
  </si>
  <si>
    <t>Vodafone Power Problem 3G</t>
  </si>
  <si>
    <t>Antenna 4G</t>
  </si>
  <si>
    <t>Cosmote Power Problem 4G</t>
  </si>
  <si>
    <t>Disinfection 4G</t>
  </si>
  <si>
    <t>Fiber Cut 4G</t>
  </si>
  <si>
    <t>Generator Failure 4G</t>
  </si>
  <si>
    <t>Link 4G</t>
  </si>
  <si>
    <t>Link Due to Power Problem 4G</t>
  </si>
  <si>
    <t>OTE Problem 4G</t>
  </si>
  <si>
    <t>Power Problem 4G</t>
  </si>
  <si>
    <t>PPC Power Failure 4G</t>
  </si>
  <si>
    <t>Quality 4G</t>
  </si>
  <si>
    <t>RBS Problem 4G</t>
  </si>
  <si>
    <t>Temperature 4G</t>
  </si>
  <si>
    <t>Vodafone Link Problem 4G</t>
  </si>
  <si>
    <t>Vodafone Power Problem 4G</t>
  </si>
  <si>
    <t>OPERATIONAL</t>
  </si>
  <si>
    <t>RETENTION / DEPLOYMENT</t>
  </si>
  <si>
    <t>Access 2G</t>
  </si>
  <si>
    <t>Disaster due to Flood 2G</t>
  </si>
  <si>
    <t>Owner Reaction 2G</t>
  </si>
  <si>
    <t>PPC Intention 2G</t>
  </si>
  <si>
    <t>Disaster due to Fire 2G</t>
  </si>
  <si>
    <t>Thievery 2G</t>
  </si>
  <si>
    <t>Unpaid Bill 2G</t>
  </si>
  <si>
    <t>Vandalism 2G</t>
  </si>
  <si>
    <t>Peolple Reaction 2G</t>
  </si>
  <si>
    <t>Access 3G</t>
  </si>
  <si>
    <t>Disaster due to Fire 3G</t>
  </si>
  <si>
    <t>Disaster due to Flood 3G</t>
  </si>
  <si>
    <t>Owner Reaction 3G</t>
  </si>
  <si>
    <t>Peolple Reaction 3G</t>
  </si>
  <si>
    <t>PPC Intention 3G</t>
  </si>
  <si>
    <t>Thievery 3G</t>
  </si>
  <si>
    <t>Unpaid Bill 3G</t>
  </si>
  <si>
    <t>Vandalism 3G</t>
  </si>
  <si>
    <t>Access 4G</t>
  </si>
  <si>
    <t>Disaster due to Fire 4G</t>
  </si>
  <si>
    <t>Disaster due to Flood 4G</t>
  </si>
  <si>
    <t>Owner Reaction 4G</t>
  </si>
  <si>
    <t>Peolple Reaction 4G</t>
  </si>
  <si>
    <t>PPC Intention 4G</t>
  </si>
  <si>
    <t>Thievery 4G</t>
  </si>
  <si>
    <t>Unpaid Bill 4G</t>
  </si>
  <si>
    <t>Vandalism 4G</t>
  </si>
  <si>
    <t>LICENSING</t>
  </si>
  <si>
    <t>Latitude</t>
  </si>
  <si>
    <t>Available 2G</t>
  </si>
  <si>
    <t>Available 3G</t>
  </si>
  <si>
    <t>Available 4G</t>
  </si>
  <si>
    <t>Modem</t>
  </si>
  <si>
    <t>Modem 2G</t>
  </si>
  <si>
    <t>Modem 3G</t>
  </si>
  <si>
    <t>Modem 4G</t>
  </si>
  <si>
    <t>Longitude</t>
  </si>
  <si>
    <t>Check Box</t>
  </si>
  <si>
    <t>Cabinet</t>
  </si>
  <si>
    <t>Shelter</t>
  </si>
  <si>
    <t xml:space="preserve">Renovation </t>
  </si>
  <si>
    <t>Cabinet 2G</t>
  </si>
  <si>
    <t>Renovation 2G</t>
  </si>
  <si>
    <t>Shelter 2G</t>
  </si>
  <si>
    <t>Cabinet 3G</t>
  </si>
  <si>
    <t>Shelter 3G</t>
  </si>
  <si>
    <t>Renovation 3G</t>
  </si>
  <si>
    <t>Cabinet 4G</t>
  </si>
  <si>
    <t>Renovation 4G</t>
  </si>
  <si>
    <t>Shelter 4G</t>
  </si>
  <si>
    <t>Sub Area</t>
  </si>
  <si>
    <t>SXOINOUSA</t>
  </si>
  <si>
    <t>Area</t>
  </si>
  <si>
    <t>KALIMNOS</t>
  </si>
  <si>
    <t>SIMI</t>
  </si>
  <si>
    <t>KASSOS</t>
  </si>
  <si>
    <t>ASTIPALEA</t>
  </si>
  <si>
    <t>MITILINI</t>
  </si>
  <si>
    <t>ALONISOS</t>
  </si>
  <si>
    <t>SKIATHOS</t>
  </si>
  <si>
    <t>SKOPELOS</t>
  </si>
  <si>
    <t>Dead Candidate</t>
  </si>
  <si>
    <t>TYPE</t>
  </si>
  <si>
    <t>PREFECTURE</t>
  </si>
  <si>
    <t>AREA</t>
  </si>
  <si>
    <t>INC000000142167</t>
  </si>
  <si>
    <t xml:space="preserve">θα παρατηρηθεί σημαντική απώλεια κάλυψης 2G/3G στην περιοχή των Μελισσίων που βρίσκεται βόρεια και δυτικά του γηπέδου.  </t>
  </si>
  <si>
    <t>INC000000174513</t>
  </si>
  <si>
    <t>Not Affected</t>
  </si>
  <si>
    <t>INC000000194530</t>
  </si>
  <si>
    <t xml:space="preserve">θα παρατηρηθεί απώλεια κάλυψης 3G στο νοτιοδυτικό μέρος της πολης των Χανίων ,στη περιοχή που ονομάζεται Νέα Χώρα Χανίων. </t>
  </si>
  <si>
    <t>INC000000231406</t>
  </si>
  <si>
    <t>θα παρατηρηθεί απώλεια 2G/3G/4G κάλυψης στην περιοχή Τερψιθέας στο δήμο Γλυφάδας</t>
  </si>
  <si>
    <t>Θα παρατηρηθεί απώλεια 2G/3G κάλυψης και capacity σε Αλιβέρι, Κάραβο και στο εργοστάσιο της ΔΕΗ.</t>
  </si>
  <si>
    <t>Θα παρατηρηθεί απώλεια 2G/3G κάλυψης στο Γαλατά στον Πόρο και στη Σχολή Ναυτικών Δοκίμων.</t>
  </si>
  <si>
    <t xml:space="preserve">Θα παρατηρηθεί απώλεια 3G κάλυψης και capacity σε Άργος Ορεστικό, Κάργα, Δισπήλιο και στο αεροδρόμιο Αριστοτέλης της Καστοριάς. </t>
  </si>
  <si>
    <t>Θα παρατηρηθεί απώλεια 3G κάλυψης στο κέντρο της πόλης της Λάρισας όπου βρίσκονται εμπορικά καταστήματα, Δημόσιες υπηρεσίες και καφετέριες.</t>
  </si>
  <si>
    <t>Site Number</t>
  </si>
  <si>
    <t>INC000000196667</t>
  </si>
  <si>
    <t>Due to people reactions</t>
  </si>
  <si>
    <t>INC000000241329</t>
  </si>
  <si>
    <t>No access</t>
  </si>
  <si>
    <t>INC000000244512</t>
  </si>
  <si>
    <t>Power problem / owner responsibility</t>
  </si>
  <si>
    <t>INC000000245047</t>
  </si>
  <si>
    <t>Θα παρατηρηθεί απώλεια 2G coverage και capacity σε μεγάλη περιοχή του Κοκκινόβραχου Κερατσινίου, Άγιο Αντώνιο &amp; Άγιο Γεώργιο.</t>
  </si>
  <si>
    <t>INC000000262868</t>
  </si>
  <si>
    <t>Θα παρατηρηθεί απώλεια 3G κάλυψης στο Νοτιο-Ανατολικό τμήμα της Σαλαμίνας ( Σελήνια, Περάνη, Δημητράνη ), κεντρικές &amp; τοπικές οδούς.</t>
  </si>
  <si>
    <t>INC000000262878</t>
  </si>
  <si>
    <t>Θα παρατηρηθεί απώλεια 2G/3G κάλυψης στην περιοχή του Λευκού Πύργου της Θεσσαλονίκης.</t>
  </si>
  <si>
    <t>INC000000262879</t>
  </si>
  <si>
    <t>Θα παρατηρηθεί απώλεια 2G/3G στην Οινόη, Οινόφυτα, ΚΕΤΘ, Τανάγρα, Βιομηχανική ζώνη.</t>
  </si>
  <si>
    <t>INC000000262956</t>
  </si>
  <si>
    <t>INC000000231410</t>
  </si>
  <si>
    <t xml:space="preserve">Θα παρατηρηθεί απώλεια κάλυψης 2G/3G στο κέντρο της πόλης του Αγίου Νικολάου.  </t>
  </si>
  <si>
    <t>Θα παρατηρηθεί απώλεια κάλυψης 2G/3G στην πυκνοκατοικημένη αστική περιοχή Πολύδροσο στο Χαλάνδρι (Ροδοδάφνης, Μεταμορφώσεως, Ελικώνος).</t>
  </si>
  <si>
    <t>29/12/2015 06:49 </t>
  </si>
  <si>
    <t>Θα παρατηρηθεί απώλεια κάλυψης 2G/3G μεγάλου τμήματος επί της Λεωφ. Αλεξάνδρας (ύψος Πεδίο του Άρεως) καθώς και της ευρύτερης περιοχή ανάμεσα στο Λόφο του Στρέφη και του Πεδίο του Άρεως.</t>
  </si>
  <si>
    <t>29/12/2015 06:42 </t>
  </si>
  <si>
    <t>Reengineering</t>
  </si>
  <si>
    <t>Reengineering 4G</t>
  </si>
  <si>
    <t>Reengineering 3G</t>
  </si>
  <si>
    <t>Reengineering 2G</t>
  </si>
  <si>
    <t>Available sites</t>
  </si>
  <si>
    <t>Unavailable sites</t>
  </si>
  <si>
    <t>Affected base</t>
  </si>
  <si>
    <t>SUMMARY LABEL</t>
  </si>
  <si>
    <t>AEGINA</t>
  </si>
  <si>
    <t>ANO KOUFONISI</t>
  </si>
  <si>
    <t>ANTIKITHIRA</t>
  </si>
  <si>
    <t>ANTIPAROS</t>
  </si>
  <si>
    <t>CHALKI</t>
  </si>
  <si>
    <t>FOURNI</t>
  </si>
  <si>
    <t>GAVDOS</t>
  </si>
  <si>
    <t>IKARIA</t>
  </si>
  <si>
    <t>ITHAKI</t>
  </si>
  <si>
    <t>KEFALONIA</t>
  </si>
  <si>
    <t>KITHIRA</t>
  </si>
  <si>
    <t>METHANA</t>
  </si>
  <si>
    <t>OINOUSES</t>
  </si>
  <si>
    <t>OTHONOI</t>
  </si>
  <si>
    <t>PAXOI</t>
  </si>
  <si>
    <t>POROS</t>
  </si>
  <si>
    <t>PSARA</t>
  </si>
  <si>
    <t>SALAMINA</t>
  </si>
  <si>
    <t>SAMOTHRAKI</t>
  </si>
  <si>
    <t>SPETSES</t>
  </si>
  <si>
    <t>THASSOS</t>
  </si>
  <si>
    <t>YDRA</t>
  </si>
  <si>
    <t>ATHENS</t>
  </si>
  <si>
    <t>PLATIA KOLIATSOU</t>
  </si>
  <si>
    <t>Case Assigned to Field Contractor</t>
  </si>
  <si>
    <t>INT_NOC_VF/941</t>
  </si>
  <si>
    <t>INC000000293403</t>
  </si>
  <si>
    <t>IPPOKRATOUS</t>
  </si>
  <si>
    <t>AG. ELEFTHERIOS</t>
  </si>
  <si>
    <t>KOUKAKI</t>
  </si>
  <si>
    <t>NEA IONIA 3</t>
  </si>
  <si>
    <t>GERAKAS 6</t>
  </si>
  <si>
    <t>ACHARNES 12</t>
  </si>
  <si>
    <t>PENDELIKO MICRO</t>
  </si>
  <si>
    <t>PORTO KARRAS - GALINI VILLAGE</t>
  </si>
  <si>
    <t>CAPSIS AGIA PELAGIA INDOOR</t>
  </si>
  <si>
    <t>SIGROU 3</t>
  </si>
  <si>
    <t>AG. NIKOLAOS CITY</t>
  </si>
  <si>
    <t>MPOTSARI THESSALONIKI (V)</t>
  </si>
  <si>
    <t>KATO ILIOUPOLI 2</t>
  </si>
  <si>
    <t>INC000000096916</t>
  </si>
  <si>
    <t>INC000000276621</t>
  </si>
  <si>
    <t>INC000000281750</t>
  </si>
  <si>
    <t>INC000000288186</t>
  </si>
  <si>
    <t>INC000000288778</t>
  </si>
  <si>
    <t>vandalism</t>
  </si>
  <si>
    <t>no access/vandalism</t>
  </si>
  <si>
    <t>VIRONAS</t>
  </si>
  <si>
    <t>NEOI EPIVATES PARALIA</t>
  </si>
  <si>
    <t>HANI KOKKINI</t>
  </si>
  <si>
    <t>KOROPI 3</t>
  </si>
  <si>
    <t>MELISSIA 7</t>
  </si>
  <si>
    <t>GLIFADA TERPSITHEA</t>
  </si>
  <si>
    <t>ALIVERI CENTER OTE</t>
  </si>
  <si>
    <t>GALATAS</t>
  </si>
  <si>
    <t>KERATSINI 2</t>
  </si>
  <si>
    <t>SELINIA</t>
  </si>
  <si>
    <t>TRANSCOMBI INOI</t>
  </si>
  <si>
    <t>RENTI 1</t>
  </si>
  <si>
    <t>ANO HALANDRI</t>
  </si>
  <si>
    <t>LOFOS STREFI</t>
  </si>
  <si>
    <t>AKADIMIAS</t>
  </si>
  <si>
    <t>INTERCONTINENTAL</t>
  </si>
  <si>
    <t>RETZIKI</t>
  </si>
  <si>
    <t>KEFALINIAS</t>
  </si>
  <si>
    <t>AGALIANI</t>
  </si>
  <si>
    <t>ELOUNDA</t>
  </si>
  <si>
    <t>POLYKASTRO</t>
  </si>
  <si>
    <t>NEA VARNA 2</t>
  </si>
  <si>
    <t>11/01/2015 06:30 </t>
  </si>
  <si>
    <t>Θα παρατηρηθεί απώλεια 2G/3G/4G κάλυψης και capacity στην ευρύτερη περιοχή γύρω από το Χαροκόπειο Πανεπιστήμιο της Καλλιθέας.</t>
  </si>
  <si>
    <t>Θα παρατηρηθεί απώλεια 4G κάλυψης στα όρια Πετράλωνα-Καλλιθέας.</t>
  </si>
  <si>
    <t>Θα παρατηρηθεί απώλεια 2G/3G κάλυψης στο Ανατολικό τμήμα της πόλης της Λάρισας.</t>
  </si>
  <si>
    <t>Θα παρατηρηθεί απώλεια 4G κάλυψης στην ευρύτερη περιοχή στο Κουκάκι (γύρω από την Πάντειο).</t>
  </si>
  <si>
    <t>Θα παρατηρηθεί απώλεια 2G/3G κάλυψης στο ΝΑ τμήμα της περιοχής Πολίχνη Θε/νίκης.</t>
  </si>
  <si>
    <t>18/01/2015 06:30 </t>
  </si>
  <si>
    <t>INC000000273674</t>
  </si>
  <si>
    <t>Θα παρατηρηθεί απώλεια 2G κάλυψης σε Αλατοπετρα, Ζιάκα, Περιβολάκι, Πολυνέρι, τοπικές οδούς, Εθνικό πάρκο βόρειας Πίνδου και  Βάλια Καλντα.</t>
  </si>
  <si>
    <t>Θα παρατηρηθεί απώλεια 2G κάλυψης στο χιονοδρομικό κέντρο του Ελατοχωρίου.</t>
  </si>
  <si>
    <t xml:space="preserve">Θα παρατηρηθεί απώλεια 3G κάλυψης στην Καλλικράτεια και capacity λόγω DCS. </t>
  </si>
  <si>
    <t>01/02/2015 06:30 </t>
  </si>
  <si>
    <t>Θα παρατηρηθεί απώλεια 2G/4G κάλυψης στην περιοχή παλαιός σταθμός κοντά στο λιμάνι της Θεσσαλονίκης.</t>
  </si>
  <si>
    <t>Θα παρατηρηθεί απώλεια 3G/4G κάλυψης στο παραλιακό τμήμα της Πελοποννήσου από Ζαχάρω προς Κυπαρισσία.</t>
  </si>
  <si>
    <t>Θα παρατηρηθεί απώλεια 4G κάλυψης στις περιοχές Ελούντα, Πλάκα και Σπιναλόγκα.</t>
  </si>
  <si>
    <t>INC000000286529</t>
  </si>
  <si>
    <t xml:space="preserve">Θα παρατηρηθεί απώλεια 3G/4G κάλυψης στον οικισμό Καμάρι και στην παραλία του </t>
  </si>
  <si>
    <t>Θα παρατηρηθεί απώλεια κάλυψης 3G σε Πολύκαστρο και Αξιούπολη.</t>
  </si>
  <si>
    <t>Θα παρατηρηθεί σημαντική απώλεια 3G κάλυψης  στο νότιο τμήμα της Νέας Μάκρης, το Ζούμπερι, τμήμα της Λεωφ Μαραθώνος και βόριο τμήμα της Ραφήνας.</t>
  </si>
  <si>
    <t>Θα παρατηρηθεί απώλεια κάλυψης 3G/4G στην περιοχή της Ν. Βάρνας</t>
  </si>
  <si>
    <t>MELISSIA 3</t>
  </si>
  <si>
    <t>HANIA CITY 2</t>
  </si>
  <si>
    <t>ARGOS ORESTIKO</t>
  </si>
  <si>
    <t>LARISSA TAXIDROMIOU SQ</t>
  </si>
  <si>
    <t>IPPODROMIOU SQ</t>
  </si>
  <si>
    <t>AG. NIKOLAOS CITY 4</t>
  </si>
  <si>
    <t>KALLITHEA 12</t>
  </si>
  <si>
    <t>KALLITHEA 14</t>
  </si>
  <si>
    <t>LARISSA LAHANOKIPOI (V)</t>
  </si>
  <si>
    <t>POLICHNI 2</t>
  </si>
  <si>
    <t>ALATOPETRA GREVENON (V)</t>
  </si>
  <si>
    <t>SANTORINI-KAMARI</t>
  </si>
  <si>
    <t>MATI</t>
  </si>
  <si>
    <t>ELATOHORI SKI RESORT (V)</t>
  </si>
  <si>
    <t>NEA KALLIKRATIA</t>
  </si>
  <si>
    <t>Case Assigned to Victus - Sites Construction</t>
  </si>
  <si>
    <t>Shelter needs support/replacement</t>
  </si>
  <si>
    <t>OTE line problem</t>
  </si>
  <si>
    <t>Pending TBSP intervention</t>
  </si>
  <si>
    <t>MANIATIKA 3</t>
  </si>
  <si>
    <t xml:space="preserve">Int_NOC_WD/337 </t>
  </si>
  <si>
    <t>Due to fire at the area</t>
  </si>
  <si>
    <t>PITHIAS MICRO</t>
  </si>
  <si>
    <t xml:space="preserve">Case Assigned to Wind </t>
  </si>
  <si>
    <t>Int_NOC_WD/497</t>
  </si>
  <si>
    <t>WS SEPOLIA</t>
  </si>
  <si>
    <t xml:space="preserve"> Int_NOC_WD/606 </t>
  </si>
  <si>
    <t>Int_NOC_VF/1769</t>
  </si>
  <si>
    <t>unpaid bill</t>
  </si>
  <si>
    <t>LOUTRA_ORAIAS_ELENIS</t>
  </si>
  <si>
    <t>FREGENA_ARGOLIDAS</t>
  </si>
  <si>
    <t>Renovation activities</t>
  </si>
  <si>
    <t>MISTEGNA</t>
  </si>
  <si>
    <t xml:space="preserve"> Int_NOC_WD/835</t>
  </si>
  <si>
    <t>PPC failure</t>
  </si>
  <si>
    <t>METAMORFOSI 9</t>
  </si>
  <si>
    <t>Θα παρατηρηθεί απώλεια κάλυψης 4G στην πυκνοκατοικημένη περιοχής της Ν. Ερυθραίας (περιοχή της Πλατείας Πλαστήρα στη Ν. Ερυθραία).</t>
  </si>
  <si>
    <t>Θα παρατηρηθεί απώλεια κάλυψης 2G/3G/4G στην πυκνοκατοικημένη αστική/βιομηχανική περιοχής στη Μεταμόρφωση, σύνορα Λυκόβρυσης (Ε.Ο. Αθηνών-Λαμίας, Γ. Παπανδρέου, Ελ.Βενιζέλου κλπ).</t>
  </si>
  <si>
    <t>Θα παρατηρηθεί 2G/3G/4G απώλεια  κάλυψης στο βόρειο τμήμα της Κέρκυρας σε 10 περίπου οικισμούς και τοπικούς δρόμους.</t>
  </si>
  <si>
    <t>N. ERITHREA 5</t>
  </si>
  <si>
    <t>MELIKI</t>
  </si>
  <si>
    <t>MELISSIA 4</t>
  </si>
  <si>
    <t>Θα παρατηρηθεί απώλεια κάλυψης 3G στα χωριά Πρόδρομος, Νέος Πρόδρομος, Αγια Τριάδα, Νεόκαστρο.</t>
  </si>
  <si>
    <t xml:space="preserve">θα παρατηρηθεί σημαντική απώλεια 3G κάλυψης  σε κεντρική περιοχή των Μελισσίων. </t>
  </si>
  <si>
    <t>Θα παρατηρηθεί απώλεια κάλυψης 2G στα χωριά Βαθύ, Κάτω Θεωδοράκιο, Άγιος Μάρκος, Άγιος Αντώνιος.</t>
  </si>
  <si>
    <t>IALISSOS(V)</t>
  </si>
  <si>
    <t>Int_NOC_VF/2035</t>
  </si>
  <si>
    <t>VATHI KILKIS (V)</t>
  </si>
  <si>
    <t>ANTIRIO</t>
  </si>
  <si>
    <t>RIO</t>
  </si>
  <si>
    <t>RIO HOSPITAL</t>
  </si>
  <si>
    <t>Int_NOC_WD/1056</t>
  </si>
  <si>
    <t>DEGRADATIONS</t>
  </si>
  <si>
    <t>KALYMNOS VATHI 2</t>
  </si>
  <si>
    <t>KIPARISSIA 2</t>
  </si>
  <si>
    <t>FALAKRO SKI RESORT</t>
  </si>
  <si>
    <t>GASTOUNI (V)</t>
  </si>
  <si>
    <t>Case Assigned to Generator Contractor</t>
  </si>
  <si>
    <t>GALINI NAXOU</t>
  </si>
  <si>
    <t>PARAPOTAMOS THESPROTIAS</t>
  </si>
  <si>
    <t>Int_NOC_VF/2198</t>
  </si>
  <si>
    <t>Int_NOC_WD/999</t>
  </si>
  <si>
    <t xml:space="preserve"> Int_NOC_WD/1029 </t>
  </si>
  <si>
    <t>Int_NOC_VF/2176</t>
  </si>
  <si>
    <t>Int_NOC_VF/2184</t>
  </si>
  <si>
    <t xml:space="preserve"> Int_NOC_WD/1040 </t>
  </si>
  <si>
    <t>Int_NOC_VF/2191</t>
  </si>
  <si>
    <t>VF HPS failure</t>
  </si>
  <si>
    <t>DOUKADES</t>
  </si>
  <si>
    <t>MIRIVILI</t>
  </si>
  <si>
    <t>Θα παρατηρηθεί απώλεια κάλυψης 3G στις περιοχές Ανω πόλη και Καλλιθέα της πόλης της Θεσ/νίκης.</t>
  </si>
  <si>
    <t>KAROUSADES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</si>
</sst>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yy;@"/>
    <numFmt numFmtId="165" formatCode="d/m/yy\ h:mm;@"/>
    <numFmt numFmtId="166" formatCode="dd\/mm\/yyyy\ hh:mm"/>
    <numFmt numFmtId="167" formatCode="dd\/mm\/yyyy"/>
    <numFmt numFmtId="168" formatCode="0.0000000"/>
  </numFmts>
  <fonts count="6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Tahoma"/>
      <family val="2"/>
      <charset val="161"/>
    </font>
    <font>
      <b/>
      <sz val="8"/>
      <name val="Tahoma"/>
      <family val="2"/>
      <charset val="161"/>
    </font>
    <font>
      <sz val="8"/>
      <color theme="0"/>
      <name val="Tahoma"/>
      <family val="2"/>
      <charset val="161"/>
    </font>
    <font>
      <b/>
      <sz val="8"/>
      <color theme="0"/>
      <name val="Tahoma"/>
      <family val="2"/>
      <charset val="161"/>
    </font>
    <font>
      <sz val="14"/>
      <color theme="0"/>
      <name val="Tahoma"/>
      <family val="2"/>
      <charset val="161"/>
    </font>
    <font>
      <b/>
      <sz val="14"/>
      <color theme="0"/>
      <name val="Calibri"/>
      <family val="2"/>
      <charset val="161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u/>
      <sz val="9.35"/>
      <color theme="10"/>
      <name val="Calibri"/>
      <family val="2"/>
      <charset val="161"/>
    </font>
    <font>
      <u/>
      <sz val="20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u/>
      <sz val="16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</font>
    <font>
      <b/>
      <sz val="12"/>
      <color theme="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theme="1"/>
      <name val="Tahoma"/>
      <family val="2"/>
      <charset val="161"/>
    </font>
    <font>
      <b/>
      <sz val="8"/>
      <color theme="1"/>
      <name val="Tahoma"/>
      <family val="2"/>
      <charset val="161"/>
    </font>
    <font>
      <b/>
      <sz val="11"/>
      <color theme="1"/>
      <name val="Tahoma"/>
      <family val="2"/>
      <charset val="161"/>
    </font>
    <font>
      <b/>
      <u/>
      <sz val="14"/>
      <color rgb="FFFFC000"/>
      <name val="Tahoma"/>
      <family val="2"/>
      <charset val="161"/>
    </font>
    <font>
      <sz val="8"/>
      <color theme="1"/>
      <name val="Tahoma"/>
      <family val="2"/>
      <charset val="161"/>
    </font>
    <font>
      <sz val="8"/>
      <color rgb="FF000000"/>
      <name val="Tahoma"/>
      <family val="2"/>
      <charset val="161"/>
    </font>
    <font>
      <b/>
      <sz val="8"/>
      <color theme="1"/>
      <name val="Calibri"/>
      <family val="2"/>
      <charset val="161"/>
      <scheme val="minor"/>
    </font>
    <font>
      <b/>
      <u/>
      <sz val="8"/>
      <color rgb="FFFFC000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b/>
      <u/>
      <sz val="18"/>
      <color theme="1"/>
      <name val="Calibri"/>
      <family val="2"/>
      <charset val="161"/>
      <scheme val="minor"/>
    </font>
    <font>
      <b/>
      <u/>
      <sz val="18"/>
      <color rgb="FF0066FF"/>
      <name val="Calibri"/>
      <family val="2"/>
      <charset val="161"/>
    </font>
    <font>
      <b/>
      <u/>
      <sz val="18"/>
      <color theme="5" tint="-0.249977111117893"/>
      <name val="Calibri"/>
      <family val="2"/>
      <charset val="161"/>
    </font>
    <font>
      <b/>
      <u/>
      <sz val="18"/>
      <color theme="4" tint="-0.249977111117893"/>
      <name val="Calibri"/>
      <family val="2"/>
      <charset val="161"/>
    </font>
    <font>
      <b/>
      <u/>
      <sz val="18"/>
      <color rgb="FFB00000"/>
      <name val="Calibri"/>
      <family val="2"/>
      <charset val="161"/>
    </font>
    <font>
      <sz val="18"/>
      <color rgb="FFB00000"/>
      <name val="Calibri"/>
      <family val="2"/>
      <charset val="161"/>
      <scheme val="minor"/>
    </font>
    <font>
      <sz val="18"/>
      <color theme="3" tint="-0.249977111117893"/>
      <name val="Calibri"/>
      <family val="2"/>
      <charset val="161"/>
      <scheme val="minor"/>
    </font>
    <font>
      <sz val="11"/>
      <color theme="3" tint="-0.249977111117893"/>
      <name val="Calibri"/>
      <family val="2"/>
      <charset val="161"/>
      <scheme val="minor"/>
    </font>
    <font>
      <u/>
      <sz val="18"/>
      <color theme="3" tint="-0.249977111117893"/>
      <name val="Calibri"/>
      <family val="2"/>
      <charset val="161"/>
      <scheme val="minor"/>
    </font>
    <font>
      <b/>
      <sz val="16"/>
      <color theme="0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  <font>
      <b/>
      <sz val="11"/>
      <color theme="0" tint="-0.249977111117893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b/>
      <u/>
      <sz val="36"/>
      <color theme="3" tint="-0.249977111117893"/>
      <name val="Calibri"/>
      <family val="2"/>
      <charset val="161"/>
      <scheme val="minor"/>
    </font>
    <font>
      <b/>
      <u/>
      <sz val="18"/>
      <color theme="3" tint="-0.249977111117893"/>
      <name val="Calibri"/>
      <family val="2"/>
      <charset val="161"/>
      <scheme val="minor"/>
    </font>
    <font>
      <b/>
      <u/>
      <sz val="20"/>
      <color theme="3" tint="-0.249977111117893"/>
      <name val="Calibri"/>
      <family val="2"/>
      <charset val="161"/>
    </font>
    <font>
      <sz val="8"/>
      <name val="Calibri"/>
      <family val="2"/>
      <charset val="161"/>
      <scheme val="minor"/>
    </font>
    <font>
      <b/>
      <sz val="20"/>
      <color theme="0"/>
      <name val="Calibri"/>
      <family val="2"/>
      <charset val="161"/>
      <scheme val="minor"/>
    </font>
    <font>
      <b/>
      <sz val="20"/>
      <color theme="3" tint="-0.249977111117893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sz val="20"/>
      <color theme="3" tint="-0.249977111117893"/>
      <name val="Calibri"/>
      <family val="2"/>
      <charset val="161"/>
      <scheme val="minor"/>
    </font>
    <font>
      <b/>
      <u/>
      <sz val="20"/>
      <color theme="3" tint="-0.249977111117893"/>
      <name val="Calibri"/>
      <family val="2"/>
      <charset val="161"/>
      <scheme val="minor"/>
    </font>
    <font>
      <u/>
      <sz val="20"/>
      <color theme="3" tint="-0.249977111117893"/>
      <name val="Calibri"/>
      <family val="2"/>
      <charset val="161"/>
      <scheme val="minor"/>
    </font>
    <font>
      <sz val="20"/>
      <color theme="1"/>
      <name val="Calibri"/>
      <family val="2"/>
      <charset val="161"/>
      <scheme val="minor"/>
    </font>
    <font>
      <sz val="20"/>
      <color theme="0"/>
      <name val="Calibri"/>
      <family val="2"/>
      <charset val="161"/>
      <scheme val="minor"/>
    </font>
    <font>
      <b/>
      <sz val="20"/>
      <color rgb="FFC00000"/>
      <name val="Calibri"/>
      <family val="2"/>
      <charset val="161"/>
      <scheme val="minor"/>
    </font>
    <font>
      <b/>
      <sz val="12"/>
      <color theme="0" tint="-0.499984740745262"/>
      <name val="Calibri"/>
      <family val="2"/>
      <charset val="161"/>
      <scheme val="minor"/>
    </font>
    <font>
      <sz val="18"/>
      <color theme="0" tint="-0.249977111117893"/>
      <name val="Calibri"/>
      <family val="2"/>
      <charset val="161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double">
        <color theme="3" tint="-0.24994659260841701"/>
      </left>
      <right/>
      <top style="double">
        <color theme="3" tint="-0.24994659260841701"/>
      </top>
      <bottom style="double">
        <color theme="3" tint="-0.24994659260841701"/>
      </bottom>
      <diagonal/>
    </border>
    <border>
      <left/>
      <right/>
      <top style="double">
        <color theme="3" tint="-0.24994659260841701"/>
      </top>
      <bottom style="double">
        <color theme="3" tint="-0.24994659260841701"/>
      </bottom>
      <diagonal/>
    </border>
    <border>
      <left/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167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1" fillId="0" borderId="0" xfId="0" applyFont="1" applyFill="1" applyBorder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Fill="1" applyAlignment="1"/>
    <xf numFmtId="0" fontId="12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Protection="1">
      <protection hidden="1"/>
    </xf>
    <xf numFmtId="0" fontId="0" fillId="0" borderId="0" xfId="0" applyFill="1" applyBorder="1" applyProtection="1">
      <protection hidden="1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left" vertical="center"/>
      <protection locked="0"/>
    </xf>
    <xf numFmtId="0" fontId="6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4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5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5" fillId="5" borderId="1" xfId="0" applyFont="1" applyFill="1" applyBorder="1" applyAlignment="1" applyProtection="1">
      <alignment horizontal="centerContinuous" vertical="center" wrapText="1"/>
      <protection hidden="1"/>
    </xf>
    <xf numFmtId="165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66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9" fillId="4" borderId="1" xfId="0" applyFont="1" applyFill="1" applyBorder="1" applyProtection="1">
      <protection hidden="1"/>
    </xf>
    <xf numFmtId="0" fontId="9" fillId="4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center"/>
      <protection hidden="1"/>
    </xf>
    <xf numFmtId="0" fontId="10" fillId="6" borderId="0" xfId="0" applyFont="1" applyFill="1" applyProtection="1">
      <protection hidden="1"/>
    </xf>
    <xf numFmtId="0" fontId="13" fillId="0" borderId="0" xfId="0" applyFont="1" applyFill="1" applyBorder="1" applyAlignment="1"/>
    <xf numFmtId="0" fontId="13" fillId="0" borderId="0" xfId="0" applyFont="1" applyAlignment="1"/>
    <xf numFmtId="0" fontId="13" fillId="0" borderId="0" xfId="0" applyFont="1" applyFill="1" applyAlignment="1"/>
    <xf numFmtId="165" fontId="4" fillId="5" borderId="1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Alignment="1"/>
    <xf numFmtId="0" fontId="9" fillId="4" borderId="1" xfId="0" applyFont="1" applyFill="1" applyBorder="1"/>
    <xf numFmtId="0" fontId="14" fillId="4" borderId="1" xfId="0" applyFont="1" applyFill="1" applyBorder="1" applyAlignment="1" applyProtection="1">
      <alignment horizontal="center"/>
      <protection hidden="1"/>
    </xf>
    <xf numFmtId="0" fontId="7" fillId="8" borderId="1" xfId="0" applyFont="1" applyFill="1" applyBorder="1"/>
    <xf numFmtId="0" fontId="7" fillId="8" borderId="1" xfId="0" applyFont="1" applyFill="1" applyBorder="1" applyAlignment="1" applyProtection="1">
      <alignment horizontal="center"/>
      <protection hidden="1"/>
    </xf>
    <xf numFmtId="0" fontId="7" fillId="6" borderId="1" xfId="0" applyFont="1" applyFill="1" applyBorder="1"/>
    <xf numFmtId="0" fontId="7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/>
    <xf numFmtId="0" fontId="14" fillId="6" borderId="1" xfId="0" applyFont="1" applyFill="1" applyBorder="1" applyAlignment="1" applyProtection="1">
      <alignment horizontal="center"/>
      <protection hidden="1"/>
    </xf>
    <xf numFmtId="0" fontId="6" fillId="10" borderId="1" xfId="0" applyNumberFormat="1" applyFont="1" applyFill="1" applyBorder="1" applyAlignment="1">
      <alignment horizontal="centerContinuous" vertical="center" wrapText="1"/>
    </xf>
    <xf numFmtId="165" fontId="5" fillId="10" borderId="1" xfId="0" applyNumberFormat="1" applyFont="1" applyFill="1" applyBorder="1" applyAlignment="1">
      <alignment horizontal="centerContinuous" vertical="center" wrapText="1"/>
    </xf>
    <xf numFmtId="0" fontId="5" fillId="10" borderId="1" xfId="0" applyFont="1" applyFill="1" applyBorder="1" applyAlignment="1">
      <alignment horizontal="centerContinuous" vertical="center" wrapText="1"/>
    </xf>
    <xf numFmtId="165" fontId="4" fillId="10" borderId="1" xfId="0" applyNumberFormat="1" applyFont="1" applyFill="1" applyBorder="1" applyAlignment="1">
      <alignment horizontal="centerContinuous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6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 wrapText="1" shrinkToFit="1"/>
    </xf>
    <xf numFmtId="166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4" fillId="0" borderId="1" xfId="0" applyFont="1" applyBorder="1" applyProtection="1"/>
    <xf numFmtId="0" fontId="24" fillId="0" borderId="1" xfId="0" applyFont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8" fillId="0" borderId="1" xfId="0" applyFont="1" applyBorder="1" applyProtection="1">
      <protection locked="0"/>
    </xf>
    <xf numFmtId="0" fontId="28" fillId="0" borderId="1" xfId="0" applyFont="1" applyBorder="1" applyAlignment="1" applyProtection="1">
      <protection locked="0"/>
    </xf>
    <xf numFmtId="165" fontId="2" fillId="0" borderId="1" xfId="0" applyNumberFormat="1" applyFont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wrapText="1"/>
      <protection locked="0"/>
    </xf>
    <xf numFmtId="0" fontId="28" fillId="6" borderId="1" xfId="0" applyFont="1" applyFill="1" applyBorder="1" applyProtection="1"/>
    <xf numFmtId="0" fontId="29" fillId="0" borderId="1" xfId="0" applyFont="1" applyBorder="1" applyAlignment="1">
      <alignment horizontal="center" vertical="center" wrapText="1"/>
    </xf>
    <xf numFmtId="0" fontId="0" fillId="0" borderId="0" xfId="0"/>
    <xf numFmtId="0" fontId="9" fillId="6" borderId="0" xfId="0" applyFont="1" applyFill="1" applyBorder="1"/>
    <xf numFmtId="0" fontId="14" fillId="6" borderId="0" xfId="0" applyFont="1" applyFill="1" applyBorder="1" applyAlignment="1" applyProtection="1">
      <alignment horizontal="center"/>
      <protection hidden="1"/>
    </xf>
    <xf numFmtId="166" fontId="28" fillId="0" borderId="1" xfId="0" applyNumberFormat="1" applyFont="1" applyBorder="1" applyAlignment="1" applyProtection="1">
      <alignment horizontal="center"/>
      <protection locked="0"/>
    </xf>
    <xf numFmtId="0" fontId="25" fillId="6" borderId="1" xfId="0" applyFont="1" applyFill="1" applyBorder="1" applyAlignment="1" applyProtection="1">
      <alignment vertical="center"/>
    </xf>
    <xf numFmtId="0" fontId="25" fillId="0" borderId="1" xfId="0" applyFont="1" applyBorder="1" applyAlignment="1" applyProtection="1">
      <alignment vertical="center"/>
      <protection locked="0"/>
    </xf>
    <xf numFmtId="166" fontId="5" fillId="10" borderId="1" xfId="0" applyNumberFormat="1" applyFont="1" applyFill="1" applyBorder="1" applyAlignment="1">
      <alignment horizontal="centerContinuous" vertical="center" wrapText="1"/>
    </xf>
    <xf numFmtId="166" fontId="3" fillId="0" borderId="1" xfId="0" applyNumberFormat="1" applyFont="1" applyFill="1" applyBorder="1" applyAlignment="1">
      <alignment horizontal="left" vertical="center"/>
    </xf>
    <xf numFmtId="166" fontId="28" fillId="6" borderId="1" xfId="0" applyNumberFormat="1" applyFont="1" applyFill="1" applyBorder="1" applyAlignment="1" applyProtection="1">
      <alignment horizontal="center"/>
    </xf>
    <xf numFmtId="0" fontId="28" fillId="6" borderId="1" xfId="0" applyFont="1" applyFill="1" applyBorder="1" applyAlignment="1" applyProtection="1">
      <alignment wrapText="1"/>
    </xf>
    <xf numFmtId="166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8" fillId="0" borderId="1" xfId="0" applyFont="1" applyBorder="1" applyAlignment="1" applyProtection="1">
      <alignment horizontal="center"/>
      <protection locked="0"/>
    </xf>
    <xf numFmtId="0" fontId="28" fillId="6" borderId="1" xfId="0" applyFont="1" applyFill="1" applyBorder="1" applyAlignment="1" applyProtection="1">
      <alignment horizontal="center" wrapText="1"/>
    </xf>
    <xf numFmtId="0" fontId="28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Protection="1">
      <protection hidden="1"/>
    </xf>
    <xf numFmtId="166" fontId="33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hidden="1"/>
    </xf>
    <xf numFmtId="0" fontId="9" fillId="9" borderId="1" xfId="0" applyFont="1" applyFill="1" applyBorder="1" applyProtection="1">
      <protection hidden="1"/>
    </xf>
    <xf numFmtId="0" fontId="9" fillId="9" borderId="1" xfId="0" applyFont="1" applyFill="1" applyBorder="1" applyAlignment="1" applyProtection="1">
      <alignment horizontal="center"/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7" fillId="6" borderId="0" xfId="0" applyFont="1" applyFill="1" applyBorder="1" applyAlignment="1" applyProtection="1">
      <alignment horizontal="center"/>
      <protection hidden="1"/>
    </xf>
    <xf numFmtId="0" fontId="34" fillId="0" borderId="0" xfId="0" applyFont="1" applyFill="1" applyProtection="1">
      <protection hidden="1"/>
    </xf>
    <xf numFmtId="0" fontId="6" fillId="12" borderId="1" xfId="0" applyNumberFormat="1" applyFont="1" applyFill="1" applyBorder="1" applyAlignment="1" applyProtection="1">
      <alignment horizontal="centerContinuous" vertical="center" wrapText="1"/>
    </xf>
    <xf numFmtId="164" fontId="4" fillId="12" borderId="1" xfId="0" applyNumberFormat="1" applyFont="1" applyFill="1" applyBorder="1" applyAlignment="1" applyProtection="1">
      <alignment horizontal="centerContinuous" vertical="center" wrapText="1"/>
    </xf>
    <xf numFmtId="165" fontId="5" fillId="12" borderId="1" xfId="0" applyNumberFormat="1" applyFont="1" applyFill="1" applyBorder="1" applyAlignment="1" applyProtection="1">
      <alignment horizontal="centerContinuous" vertical="center" wrapText="1"/>
    </xf>
    <xf numFmtId="0" fontId="3" fillId="12" borderId="1" xfId="0" applyFont="1" applyFill="1" applyBorder="1" applyAlignment="1" applyProtection="1">
      <alignment horizontal="centerContinuous" vertical="center" wrapText="1"/>
    </xf>
    <xf numFmtId="165" fontId="2" fillId="12" borderId="1" xfId="0" applyNumberFormat="1" applyFont="1" applyFill="1" applyBorder="1" applyAlignment="1" applyProtection="1">
      <alignment horizontal="centerContinuous" vertical="center" wrapText="1"/>
    </xf>
    <xf numFmtId="165" fontId="4" fillId="12" borderId="1" xfId="0" applyNumberFormat="1" applyFont="1" applyFill="1" applyBorder="1" applyAlignment="1" applyProtection="1">
      <alignment horizontal="centerContinuous" vertical="center" wrapText="1"/>
    </xf>
    <xf numFmtId="0" fontId="3" fillId="11" borderId="1" xfId="0" applyNumberFormat="1" applyFont="1" applyFill="1" applyBorder="1" applyAlignment="1" applyProtection="1">
      <alignment horizontal="center" vertical="center" wrapText="1"/>
    </xf>
    <xf numFmtId="164" fontId="3" fillId="11" borderId="1" xfId="0" applyNumberFormat="1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/>
    </xf>
    <xf numFmtId="0" fontId="3" fillId="11" borderId="1" xfId="0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 shrinkToFit="1"/>
    </xf>
    <xf numFmtId="0" fontId="7" fillId="8" borderId="1" xfId="0" applyFont="1" applyFill="1" applyBorder="1" applyAlignment="1" applyProtection="1">
      <alignment horizontal="centerContinuous"/>
      <protection hidden="1"/>
    </xf>
    <xf numFmtId="16" fontId="0" fillId="0" borderId="0" xfId="0" applyNumberFormat="1"/>
    <xf numFmtId="0" fontId="0" fillId="0" borderId="0" xfId="0" applyBorder="1" applyProtection="1">
      <protection hidden="1"/>
    </xf>
    <xf numFmtId="0" fontId="0" fillId="6" borderId="0" xfId="0" applyFill="1" applyBorder="1" applyProtection="1">
      <protection hidden="1"/>
    </xf>
    <xf numFmtId="0" fontId="9" fillId="6" borderId="1" xfId="0" applyFont="1" applyFill="1" applyBorder="1" applyAlignment="1" applyProtection="1">
      <alignment horizontal="center"/>
      <protection hidden="1"/>
    </xf>
    <xf numFmtId="0" fontId="28" fillId="6" borderId="1" xfId="0" applyFont="1" applyFill="1" applyBorder="1" applyAlignment="1" applyProtection="1">
      <alignment horizontal="center"/>
    </xf>
    <xf numFmtId="0" fontId="28" fillId="0" borderId="1" xfId="0" applyFont="1" applyBorder="1" applyAlignment="1" applyProtection="1">
      <alignment vertical="center" wrapText="1"/>
      <protection locked="0"/>
    </xf>
    <xf numFmtId="0" fontId="0" fillId="13" borderId="0" xfId="0" applyFill="1" applyBorder="1" applyProtection="1">
      <protection hidden="1"/>
    </xf>
    <xf numFmtId="0" fontId="25" fillId="0" borderId="1" xfId="0" applyFont="1" applyBorder="1" applyAlignment="1" applyProtection="1">
      <alignment vertical="center" wrapText="1"/>
      <protection locked="0"/>
    </xf>
    <xf numFmtId="0" fontId="9" fillId="12" borderId="1" xfId="0" applyFont="1" applyFill="1" applyBorder="1" applyAlignment="1" applyProtection="1">
      <alignment horizontal="center"/>
      <protection hidden="1"/>
    </xf>
    <xf numFmtId="0" fontId="9" fillId="12" borderId="1" xfId="0" applyFont="1" applyFill="1" applyBorder="1" applyProtection="1">
      <protection hidden="1"/>
    </xf>
    <xf numFmtId="0" fontId="9" fillId="14" borderId="1" xfId="0" applyFont="1" applyFill="1" applyBorder="1" applyProtection="1">
      <protection hidden="1"/>
    </xf>
    <xf numFmtId="0" fontId="9" fillId="14" borderId="1" xfId="0" applyFont="1" applyFill="1" applyBorder="1" applyAlignment="1" applyProtection="1">
      <alignment horizontal="center"/>
      <protection hidden="1"/>
    </xf>
    <xf numFmtId="0" fontId="9" fillId="15" borderId="1" xfId="0" applyFont="1" applyFill="1" applyBorder="1" applyProtection="1">
      <protection hidden="1"/>
    </xf>
    <xf numFmtId="0" fontId="14" fillId="9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4" fillId="3" borderId="0" xfId="0" applyFon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38" fillId="3" borderId="0" xfId="1" applyFont="1" applyFill="1" applyBorder="1" applyAlignment="1" applyProtection="1">
      <alignment horizontal="left"/>
      <protection hidden="1"/>
    </xf>
    <xf numFmtId="0" fontId="38" fillId="3" borderId="0" xfId="1" applyFont="1" applyFill="1" applyBorder="1" applyAlignment="1" applyProtection="1">
      <alignment horizontal="left"/>
    </xf>
    <xf numFmtId="0" fontId="35" fillId="3" borderId="0" xfId="0" applyFont="1" applyFill="1" applyBorder="1" applyAlignment="1" applyProtection="1">
      <alignment horizontal="center"/>
      <protection hidden="1"/>
    </xf>
    <xf numFmtId="0" fontId="37" fillId="3" borderId="0" xfId="1" applyFont="1" applyFill="1" applyBorder="1" applyAlignment="1" applyProtection="1">
      <alignment horizontal="left" vertical="center"/>
      <protection locked="0" hidden="1"/>
    </xf>
    <xf numFmtId="0" fontId="37" fillId="3" borderId="0" xfId="1" applyFont="1" applyFill="1" applyBorder="1" applyAlignment="1" applyProtection="1">
      <alignment horizontal="left" vertical="center"/>
    </xf>
    <xf numFmtId="0" fontId="34" fillId="3" borderId="0" xfId="0" applyFont="1" applyFill="1" applyBorder="1" applyAlignment="1" applyProtection="1">
      <protection hidden="1"/>
    </xf>
    <xf numFmtId="0" fontId="35" fillId="3" borderId="0" xfId="0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 applyProtection="1">
      <alignment wrapText="1"/>
      <protection hidden="1"/>
    </xf>
    <xf numFmtId="0" fontId="1" fillId="6" borderId="0" xfId="0" applyFont="1" applyFill="1" applyAlignment="1" applyProtection="1">
      <alignment horizontal="center" wrapText="1"/>
      <protection hidden="1"/>
    </xf>
    <xf numFmtId="0" fontId="0" fillId="0" borderId="0" xfId="0" applyAlignment="1" applyProtection="1">
      <alignment wrapText="1"/>
      <protection hidden="1"/>
    </xf>
    <xf numFmtId="0" fontId="10" fillId="6" borderId="0" xfId="0" applyFont="1" applyFill="1" applyAlignment="1" applyProtection="1">
      <alignment wrapText="1"/>
      <protection hidden="1"/>
    </xf>
    <xf numFmtId="0" fontId="9" fillId="14" borderId="1" xfId="0" applyFont="1" applyFill="1" applyBorder="1" applyAlignment="1" applyProtection="1">
      <alignment horizontal="center" wrapText="1"/>
      <protection hidden="1"/>
    </xf>
    <xf numFmtId="0" fontId="9" fillId="6" borderId="1" xfId="0" applyFont="1" applyFill="1" applyBorder="1" applyAlignment="1" applyProtection="1">
      <alignment horizontal="center" wrapText="1"/>
      <protection locked="0"/>
    </xf>
    <xf numFmtId="0" fontId="9" fillId="6" borderId="0" xfId="0" applyFont="1" applyFill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42" fillId="13" borderId="0" xfId="0" applyFont="1" applyFill="1" applyBorder="1" applyAlignment="1" applyProtection="1">
      <protection hidden="1"/>
    </xf>
    <xf numFmtId="0" fontId="42" fillId="13" borderId="0" xfId="0" applyFont="1" applyFill="1" applyBorder="1" applyProtection="1">
      <protection hidden="1"/>
    </xf>
    <xf numFmtId="0" fontId="41" fillId="13" borderId="0" xfId="0" applyFont="1" applyFill="1" applyBorder="1" applyProtection="1">
      <protection hidden="1"/>
    </xf>
    <xf numFmtId="0" fontId="43" fillId="13" borderId="0" xfId="0" applyFont="1" applyFill="1" applyBorder="1" applyAlignment="1" applyProtection="1">
      <alignment horizontal="center" vertical="center"/>
      <protection hidden="1"/>
    </xf>
    <xf numFmtId="0" fontId="19" fillId="13" borderId="0" xfId="0" applyFont="1" applyFill="1" applyBorder="1" applyProtection="1">
      <protection hidden="1"/>
    </xf>
    <xf numFmtId="0" fontId="0" fillId="0" borderId="0" xfId="0" applyAlignment="1">
      <alignment vertical="center"/>
    </xf>
    <xf numFmtId="0" fontId="9" fillId="4" borderId="3" xfId="0" applyFont="1" applyFill="1" applyBorder="1" applyAlignment="1" applyProtection="1">
      <alignment horizontal="center" wrapText="1"/>
      <protection hidden="1"/>
    </xf>
    <xf numFmtId="0" fontId="9" fillId="9" borderId="3" xfId="0" applyFont="1" applyFill="1" applyBorder="1" applyAlignment="1" applyProtection="1">
      <alignment horizontal="center" wrapText="1"/>
      <protection hidden="1"/>
    </xf>
    <xf numFmtId="0" fontId="9" fillId="12" borderId="3" xfId="0" applyFont="1" applyFill="1" applyBorder="1" applyAlignment="1" applyProtection="1">
      <alignment horizontal="center" wrapText="1"/>
      <protection hidden="1"/>
    </xf>
    <xf numFmtId="0" fontId="14" fillId="14" borderId="3" xfId="0" applyFont="1" applyFill="1" applyBorder="1" applyAlignment="1" applyProtection="1">
      <alignment wrapText="1"/>
      <protection hidden="1"/>
    </xf>
    <xf numFmtId="0" fontId="9" fillId="14" borderId="3" xfId="0" applyFont="1" applyFill="1" applyBorder="1" applyAlignment="1" applyProtection="1">
      <alignment horizontal="center" wrapText="1"/>
      <protection hidden="1"/>
    </xf>
    <xf numFmtId="0" fontId="1" fillId="6" borderId="0" xfId="0" applyFont="1" applyFill="1" applyAlignment="1" applyProtection="1">
      <alignment horizontal="centerContinuous" wrapText="1"/>
      <protection hidden="1"/>
    </xf>
    <xf numFmtId="0" fontId="44" fillId="6" borderId="0" xfId="0" applyFont="1" applyFill="1" applyAlignment="1" applyProtection="1">
      <alignment horizontal="centerContinuous" vertical="center" wrapText="1"/>
      <protection hidden="1"/>
    </xf>
    <xf numFmtId="0" fontId="0" fillId="6" borderId="0" xfId="0" applyFill="1" applyAlignment="1" applyProtection="1">
      <alignment horizontal="centerContinuous" vertical="center" wrapText="1"/>
      <protection hidden="1"/>
    </xf>
    <xf numFmtId="0" fontId="45" fillId="6" borderId="0" xfId="0" applyFont="1" applyFill="1" applyAlignment="1" applyProtection="1">
      <alignment wrapText="1"/>
      <protection hidden="1"/>
    </xf>
    <xf numFmtId="0" fontId="0" fillId="6" borderId="0" xfId="0" applyFill="1" applyAlignment="1" applyProtection="1">
      <alignment horizontal="centerContinuous" wrapText="1"/>
      <protection hidden="1"/>
    </xf>
    <xf numFmtId="0" fontId="7" fillId="6" borderId="1" xfId="0" applyFont="1" applyFill="1" applyBorder="1" applyProtection="1">
      <protection hidden="1"/>
    </xf>
    <xf numFmtId="0" fontId="23" fillId="6" borderId="1" xfId="0" applyFont="1" applyFill="1" applyBorder="1" applyAlignment="1" applyProtection="1">
      <protection hidden="1"/>
    </xf>
    <xf numFmtId="0" fontId="14" fillId="6" borderId="1" xfId="0" applyFont="1" applyFill="1" applyBorder="1" applyAlignment="1" applyProtection="1">
      <protection hidden="1"/>
    </xf>
    <xf numFmtId="0" fontId="9" fillId="6" borderId="1" xfId="0" applyFont="1" applyFill="1" applyBorder="1" applyAlignment="1" applyProtection="1">
      <protection hidden="1"/>
    </xf>
    <xf numFmtId="0" fontId="22" fillId="6" borderId="1" xfId="0" applyFont="1" applyFill="1" applyBorder="1" applyAlignment="1" applyProtection="1">
      <protection hidden="1"/>
    </xf>
    <xf numFmtId="0" fontId="7" fillId="8" borderId="1" xfId="0" applyFont="1" applyFill="1" applyBorder="1" applyAlignment="1" applyProtection="1">
      <alignment horizontal="center" vertical="center" wrapText="1"/>
      <protection hidden="1"/>
    </xf>
    <xf numFmtId="0" fontId="9" fillId="15" borderId="1" xfId="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left" vertical="center" wrapText="1"/>
      <protection hidden="1"/>
    </xf>
    <xf numFmtId="0" fontId="9" fillId="15" borderId="3" xfId="0" applyFont="1" applyFill="1" applyBorder="1" applyAlignment="1" applyProtection="1">
      <alignment horizontal="left" vertical="center" wrapText="1"/>
      <protection hidden="1"/>
    </xf>
    <xf numFmtId="0" fontId="9" fillId="15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14" fillId="6" borderId="0" xfId="0" applyFont="1" applyFill="1" applyBorder="1" applyAlignment="1" applyProtection="1">
      <protection hidden="1"/>
    </xf>
    <xf numFmtId="0" fontId="9" fillId="6" borderId="0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horizontal="center" wrapText="1"/>
      <protection hidden="1"/>
    </xf>
    <xf numFmtId="0" fontId="9" fillId="4" borderId="4" xfId="0" applyFont="1" applyFill="1" applyBorder="1" applyAlignment="1" applyProtection="1">
      <alignment horizontal="center"/>
      <protection hidden="1"/>
    </xf>
    <xf numFmtId="0" fontId="9" fillId="9" borderId="4" xfId="0" applyFont="1" applyFill="1" applyBorder="1" applyAlignment="1" applyProtection="1">
      <alignment horizontal="center"/>
      <protection hidden="1"/>
    </xf>
    <xf numFmtId="0" fontId="9" fillId="12" borderId="4" xfId="0" applyFont="1" applyFill="1" applyBorder="1" applyAlignment="1" applyProtection="1">
      <alignment horizontal="center"/>
      <protection hidden="1"/>
    </xf>
    <xf numFmtId="0" fontId="23" fillId="6" borderId="5" xfId="0" applyFont="1" applyFill="1" applyBorder="1" applyAlignment="1" applyProtection="1">
      <protection hidden="1"/>
    </xf>
    <xf numFmtId="0" fontId="14" fillId="6" borderId="5" xfId="0" applyFont="1" applyFill="1" applyBorder="1" applyAlignment="1" applyProtection="1">
      <protection hidden="1"/>
    </xf>
    <xf numFmtId="0" fontId="9" fillId="14" borderId="7" xfId="0" applyFont="1" applyFill="1" applyBorder="1" applyAlignment="1" applyProtection="1">
      <alignment horizontal="center"/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12" borderId="7" xfId="0" applyFont="1" applyFill="1" applyBorder="1" applyAlignment="1" applyProtection="1">
      <alignment horizontal="center"/>
      <protection hidden="1"/>
    </xf>
    <xf numFmtId="0" fontId="9" fillId="12" borderId="8" xfId="0" applyFont="1" applyFill="1" applyBorder="1" applyAlignment="1" applyProtection="1">
      <alignment horizontal="center"/>
      <protection hidden="1"/>
    </xf>
    <xf numFmtId="0" fontId="42" fillId="13" borderId="10" xfId="0" applyFont="1" applyFill="1" applyBorder="1" applyProtection="1">
      <protection hidden="1"/>
    </xf>
    <xf numFmtId="0" fontId="42" fillId="13" borderId="11" xfId="0" applyFont="1" applyFill="1" applyBorder="1" applyProtection="1">
      <protection hidden="1"/>
    </xf>
    <xf numFmtId="0" fontId="42" fillId="13" borderId="12" xfId="0" applyFont="1" applyFill="1" applyBorder="1" applyAlignment="1" applyProtection="1">
      <protection hidden="1"/>
    </xf>
    <xf numFmtId="0" fontId="42" fillId="13" borderId="13" xfId="0" applyFont="1" applyFill="1" applyBorder="1" applyAlignment="1" applyProtection="1">
      <protection hidden="1"/>
    </xf>
    <xf numFmtId="0" fontId="42" fillId="13" borderId="12" xfId="0" applyFont="1" applyFill="1" applyBorder="1" applyProtection="1">
      <protection hidden="1"/>
    </xf>
    <xf numFmtId="0" fontId="42" fillId="13" borderId="13" xfId="0" applyFont="1" applyFill="1" applyBorder="1" applyProtection="1">
      <protection hidden="1"/>
    </xf>
    <xf numFmtId="0" fontId="0" fillId="13" borderId="12" xfId="0" applyFill="1" applyBorder="1" applyProtection="1">
      <protection hidden="1"/>
    </xf>
    <xf numFmtId="0" fontId="0" fillId="13" borderId="13" xfId="0" applyFill="1" applyBorder="1" applyProtection="1">
      <protection hidden="1"/>
    </xf>
    <xf numFmtId="0" fontId="34" fillId="13" borderId="14" xfId="0" applyFont="1" applyFill="1" applyBorder="1" applyProtection="1">
      <protection hidden="1"/>
    </xf>
    <xf numFmtId="0" fontId="34" fillId="13" borderId="15" xfId="0" applyFont="1" applyFill="1" applyBorder="1" applyAlignment="1" applyProtection="1">
      <protection hidden="1"/>
    </xf>
    <xf numFmtId="0" fontId="35" fillId="13" borderId="15" xfId="0" applyFont="1" applyFill="1" applyBorder="1" applyAlignment="1" applyProtection="1">
      <alignment horizontal="center" vertical="center"/>
      <protection hidden="1"/>
    </xf>
    <xf numFmtId="0" fontId="34" fillId="13" borderId="15" xfId="0" applyFont="1" applyFill="1" applyBorder="1" applyProtection="1">
      <protection hidden="1"/>
    </xf>
    <xf numFmtId="0" fontId="35" fillId="13" borderId="15" xfId="0" applyFont="1" applyFill="1" applyBorder="1" applyAlignment="1" applyProtection="1">
      <alignment horizontal="center"/>
      <protection hidden="1"/>
    </xf>
    <xf numFmtId="0" fontId="37" fillId="13" borderId="15" xfId="1" applyFont="1" applyFill="1" applyBorder="1" applyAlignment="1" applyProtection="1">
      <alignment horizontal="left" vertical="center"/>
      <protection locked="0" hidden="1"/>
    </xf>
    <xf numFmtId="0" fontId="37" fillId="13" borderId="15" xfId="1" applyFont="1" applyFill="1" applyBorder="1" applyAlignment="1" applyProtection="1">
      <alignment horizontal="left" vertical="center"/>
    </xf>
    <xf numFmtId="0" fontId="34" fillId="13" borderId="16" xfId="0" applyFont="1" applyFill="1" applyBorder="1" applyProtection="1">
      <protection hidden="1"/>
    </xf>
    <xf numFmtId="0" fontId="9" fillId="6" borderId="3" xfId="0" applyFont="1" applyFill="1" applyBorder="1" applyProtection="1">
      <protection hidden="1"/>
    </xf>
    <xf numFmtId="0" fontId="14" fillId="6" borderId="3" xfId="0" applyFont="1" applyFill="1" applyBorder="1" applyAlignment="1" applyProtection="1">
      <alignment horizontal="center"/>
      <protection hidden="1"/>
    </xf>
    <xf numFmtId="0" fontId="50" fillId="13" borderId="0" xfId="1" applyFont="1" applyFill="1" applyBorder="1" applyAlignment="1" applyProtection="1">
      <alignment horizontal="center"/>
      <protection hidden="1"/>
    </xf>
    <xf numFmtId="0" fontId="9" fillId="15" borderId="3" xfId="0" applyFont="1" applyFill="1" applyBorder="1" applyAlignment="1" applyProtection="1">
      <alignment horizontal="center" vertical="center" wrapText="1"/>
      <protection hidden="1"/>
    </xf>
    <xf numFmtId="0" fontId="9" fillId="15" borderId="1" xfId="0" applyNumberFormat="1" applyFont="1" applyFill="1" applyBorder="1" applyAlignment="1" applyProtection="1">
      <alignment horizontal="center" wrapText="1"/>
      <protection hidden="1"/>
    </xf>
    <xf numFmtId="0" fontId="7" fillId="8" borderId="2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wrapText="1"/>
      <protection hidden="1"/>
    </xf>
    <xf numFmtId="0" fontId="10" fillId="0" borderId="0" xfId="0" applyFont="1" applyAlignment="1" applyProtection="1">
      <alignment wrapText="1"/>
      <protection hidden="1"/>
    </xf>
    <xf numFmtId="0" fontId="9" fillId="15" borderId="22" xfId="0" applyFont="1" applyFill="1" applyBorder="1" applyAlignment="1" applyProtection="1">
      <alignment wrapText="1"/>
      <protection hidden="1"/>
    </xf>
    <xf numFmtId="0" fontId="9" fillId="15" borderId="22" xfId="0" applyFont="1" applyFill="1" applyBorder="1" applyAlignment="1" applyProtection="1">
      <alignment horizontal="center" vertical="center" wrapText="1"/>
      <protection hidden="1"/>
    </xf>
    <xf numFmtId="0" fontId="9" fillId="15" borderId="22" xfId="0" applyFont="1" applyFill="1" applyBorder="1" applyAlignment="1" applyProtection="1">
      <alignment horizontal="center" wrapText="1"/>
      <protection hidden="1"/>
    </xf>
    <xf numFmtId="0" fontId="9" fillId="15" borderId="22" xfId="0" applyFont="1" applyFill="1" applyBorder="1" applyAlignment="1" applyProtection="1">
      <alignment horizontal="left" vertical="center" wrapText="1"/>
      <protection hidden="1"/>
    </xf>
    <xf numFmtId="0" fontId="9" fillId="4" borderId="21" xfId="0" applyFont="1" applyFill="1" applyBorder="1" applyAlignment="1" applyProtection="1">
      <alignment horizontal="center" wrapText="1"/>
      <protection hidden="1"/>
    </xf>
    <xf numFmtId="0" fontId="10" fillId="6" borderId="23" xfId="0" applyFont="1" applyFill="1" applyBorder="1" applyAlignment="1" applyProtection="1">
      <alignment wrapText="1"/>
      <protection hidden="1"/>
    </xf>
    <xf numFmtId="0" fontId="9" fillId="9" borderId="21" xfId="0" applyFont="1" applyFill="1" applyBorder="1" applyAlignment="1" applyProtection="1">
      <alignment horizontal="center" wrapText="1"/>
      <protection hidden="1"/>
    </xf>
    <xf numFmtId="0" fontId="9" fillId="12" borderId="21" xfId="0" applyFont="1" applyFill="1" applyBorder="1" applyAlignment="1" applyProtection="1">
      <alignment horizontal="center" wrapText="1"/>
      <protection hidden="1"/>
    </xf>
    <xf numFmtId="0" fontId="14" fillId="14" borderId="21" xfId="0" applyFont="1" applyFill="1" applyBorder="1" applyAlignment="1" applyProtection="1">
      <alignment wrapText="1"/>
      <protection hidden="1"/>
    </xf>
    <xf numFmtId="0" fontId="9" fillId="14" borderId="22" xfId="0" applyFont="1" applyFill="1" applyBorder="1" applyAlignment="1" applyProtection="1">
      <alignment horizontal="center" wrapText="1"/>
      <protection hidden="1"/>
    </xf>
    <xf numFmtId="0" fontId="4" fillId="12" borderId="1" xfId="0" applyNumberFormat="1" applyFont="1" applyFill="1" applyBorder="1" applyAlignment="1" applyProtection="1">
      <alignment horizontal="centerContinuous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Continuous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166" fontId="28" fillId="0" borderId="1" xfId="0" applyNumberFormat="1" applyFont="1" applyBorder="1" applyAlignment="1" applyProtection="1">
      <alignment horizontal="center" vertical="center"/>
      <protection locked="0"/>
    </xf>
    <xf numFmtId="0" fontId="32" fillId="6" borderId="1" xfId="0" applyFont="1" applyFill="1" applyBorder="1" applyAlignment="1" applyProtection="1">
      <alignment vertical="center"/>
    </xf>
    <xf numFmtId="0" fontId="30" fillId="6" borderId="1" xfId="0" applyFont="1" applyFill="1" applyBorder="1" applyAlignment="1" applyProtection="1">
      <alignment vertical="center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32" fillId="6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166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14" fontId="51" fillId="0" borderId="1" xfId="0" applyNumberFormat="1" applyFont="1" applyBorder="1" applyAlignment="1">
      <alignment vertical="center"/>
    </xf>
    <xf numFmtId="166" fontId="30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Border="1" applyAlignment="1">
      <alignment vertical="center"/>
    </xf>
    <xf numFmtId="0" fontId="31" fillId="6" borderId="1" xfId="1" applyFont="1" applyFill="1" applyBorder="1" applyAlignment="1" applyProtection="1">
      <alignment horizontal="center" vertical="center"/>
    </xf>
    <xf numFmtId="0" fontId="32" fillId="6" borderId="1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" fillId="6" borderId="1" xfId="0" applyFont="1" applyFill="1" applyBorder="1" applyAlignment="1" applyProtection="1">
      <alignment horizontal="center" vertical="center"/>
    </xf>
    <xf numFmtId="16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3" fillId="7" borderId="4" xfId="0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/>
    <xf numFmtId="0" fontId="9" fillId="6" borderId="5" xfId="0" applyFont="1" applyFill="1" applyBorder="1" applyProtection="1">
      <protection hidden="1"/>
    </xf>
    <xf numFmtId="0" fontId="7" fillId="6" borderId="5" xfId="0" applyFont="1" applyFill="1" applyBorder="1"/>
    <xf numFmtId="0" fontId="7" fillId="8" borderId="4" xfId="0" applyFont="1" applyFill="1" applyBorder="1" applyAlignment="1" applyProtection="1">
      <alignment horizontal="center"/>
      <protection hidden="1"/>
    </xf>
    <xf numFmtId="0" fontId="7" fillId="8" borderId="24" xfId="0" applyFont="1" applyFill="1" applyBorder="1" applyAlignment="1" applyProtection="1">
      <alignment horizontal="center"/>
      <protection hidden="1"/>
    </xf>
    <xf numFmtId="0" fontId="9" fillId="4" borderId="8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vertical="center" wrapText="1"/>
    </xf>
    <xf numFmtId="22" fontId="28" fillId="0" borderId="0" xfId="0" applyNumberFormat="1" applyFont="1" applyBorder="1" applyAlignment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22" fontId="28" fillId="0" borderId="1" xfId="0" applyNumberFormat="1" applyFont="1" applyBorder="1" applyAlignment="1">
      <alignment horizontal="center" vertical="center" wrapText="1"/>
    </xf>
    <xf numFmtId="165" fontId="3" fillId="7" borderId="1" xfId="0" applyNumberFormat="1" applyFont="1" applyFill="1" applyBorder="1" applyAlignment="1" applyProtection="1">
      <alignment horizontal="center" vertical="center" wrapText="1"/>
    </xf>
    <xf numFmtId="22" fontId="28" fillId="0" borderId="1" xfId="0" applyNumberFormat="1" applyFont="1" applyBorder="1" applyAlignment="1" applyProtection="1">
      <alignment horizontal="center" vertical="center" wrapText="1"/>
    </xf>
    <xf numFmtId="0" fontId="47" fillId="13" borderId="0" xfId="0" applyFont="1" applyFill="1" applyBorder="1" applyAlignment="1" applyProtection="1">
      <alignment horizontal="center"/>
      <protection hidden="1"/>
    </xf>
    <xf numFmtId="0" fontId="46" fillId="13" borderId="0" xfId="0" applyFont="1" applyFill="1" applyBorder="1" applyAlignment="1" applyProtection="1">
      <alignment horizontal="center"/>
      <protection hidden="1"/>
    </xf>
    <xf numFmtId="0" fontId="49" fillId="13" borderId="0" xfId="0" applyFont="1" applyFill="1" applyBorder="1" applyAlignment="1" applyProtection="1">
      <alignment horizontal="center" vertical="center"/>
      <protection hidden="1"/>
    </xf>
    <xf numFmtId="0" fontId="42" fillId="13" borderId="0" xfId="0" applyFont="1" applyFill="1" applyBorder="1" applyAlignment="1"/>
    <xf numFmtId="0" fontId="41" fillId="13" borderId="0" xfId="0" applyFont="1" applyFill="1" applyBorder="1" applyAlignment="1" applyProtection="1">
      <protection hidden="1"/>
    </xf>
    <xf numFmtId="0" fontId="0" fillId="13" borderId="12" xfId="0" applyFill="1" applyBorder="1" applyAlignment="1" applyProtection="1">
      <protection hidden="1"/>
    </xf>
    <xf numFmtId="0" fontId="0" fillId="13" borderId="0" xfId="0" applyFill="1" applyBorder="1" applyAlignment="1" applyProtection="1">
      <protection hidden="1"/>
    </xf>
    <xf numFmtId="0" fontId="0" fillId="13" borderId="13" xfId="0" applyFill="1" applyBorder="1" applyAlignment="1" applyProtection="1">
      <protection hidden="1"/>
    </xf>
    <xf numFmtId="0" fontId="0" fillId="13" borderId="0" xfId="0" applyFill="1" applyAlignment="1">
      <alignment horizontal="center"/>
    </xf>
    <xf numFmtId="0" fontId="55" fillId="13" borderId="12" xfId="0" applyFont="1" applyFill="1" applyBorder="1" applyProtection="1">
      <protection hidden="1"/>
    </xf>
    <xf numFmtId="0" fontId="56" fillId="13" borderId="25" xfId="0" applyFont="1" applyFill="1" applyBorder="1" applyAlignment="1" applyProtection="1">
      <alignment horizontal="center" vertical="center"/>
      <protection hidden="1"/>
    </xf>
    <xf numFmtId="0" fontId="55" fillId="13" borderId="0" xfId="0" applyFont="1" applyFill="1" applyBorder="1" applyAlignment="1" applyProtection="1">
      <protection hidden="1"/>
    </xf>
    <xf numFmtId="0" fontId="56" fillId="13" borderId="0" xfId="0" applyFont="1" applyFill="1" applyBorder="1" applyAlignment="1" applyProtection="1">
      <alignment horizontal="center" vertical="center"/>
      <protection hidden="1"/>
    </xf>
    <xf numFmtId="0" fontId="57" fillId="13" borderId="0" xfId="0" applyFont="1" applyFill="1" applyBorder="1" applyAlignment="1" applyProtection="1">
      <alignment horizontal="center" vertical="center"/>
      <protection hidden="1"/>
    </xf>
    <xf numFmtId="0" fontId="55" fillId="13" borderId="0" xfId="0" applyFont="1" applyFill="1" applyBorder="1" applyAlignment="1">
      <alignment horizontal="center"/>
    </xf>
    <xf numFmtId="0" fontId="55" fillId="13" borderId="13" xfId="0" applyFont="1" applyFill="1" applyBorder="1" applyAlignment="1" applyProtection="1">
      <protection hidden="1"/>
    </xf>
    <xf numFmtId="0" fontId="58" fillId="0" borderId="0" xfId="0" applyFont="1" applyFill="1" applyProtection="1">
      <protection hidden="1"/>
    </xf>
    <xf numFmtId="0" fontId="55" fillId="13" borderId="12" xfId="0" applyFont="1" applyFill="1" applyBorder="1" applyAlignment="1" applyProtection="1">
      <alignment horizontal="center"/>
      <protection hidden="1"/>
    </xf>
    <xf numFmtId="0" fontId="52" fillId="13" borderId="25" xfId="0" applyFont="1" applyFill="1" applyBorder="1" applyAlignment="1" applyProtection="1">
      <alignment horizontal="center" vertical="center" wrapText="1"/>
      <protection hidden="1"/>
    </xf>
    <xf numFmtId="0" fontId="55" fillId="13" borderId="0" xfId="0" applyFont="1" applyFill="1" applyBorder="1" applyAlignment="1" applyProtection="1">
      <alignment horizontal="center"/>
      <protection hidden="1"/>
    </xf>
    <xf numFmtId="0" fontId="52" fillId="13" borderId="0" xfId="0" applyFont="1" applyFill="1" applyBorder="1" applyAlignment="1" applyProtection="1">
      <alignment horizontal="center" vertical="center"/>
      <protection hidden="1"/>
    </xf>
    <xf numFmtId="0" fontId="59" fillId="13" borderId="0" xfId="0" applyFont="1" applyFill="1" applyBorder="1" applyAlignment="1">
      <alignment horizontal="center"/>
    </xf>
    <xf numFmtId="0" fontId="55" fillId="13" borderId="0" xfId="0" applyFont="1" applyFill="1" applyBorder="1" applyAlignment="1" applyProtection="1">
      <alignment horizontal="center" vertical="center"/>
      <protection hidden="1"/>
    </xf>
    <xf numFmtId="0" fontId="55" fillId="13" borderId="13" xfId="0" applyFont="1" applyFill="1" applyBorder="1" applyAlignment="1" applyProtection="1">
      <alignment horizontal="center"/>
      <protection hidden="1"/>
    </xf>
    <xf numFmtId="0" fontId="58" fillId="0" borderId="0" xfId="0" applyFont="1" applyFill="1" applyAlignment="1" applyProtection="1">
      <alignment horizontal="center"/>
      <protection hidden="1"/>
    </xf>
    <xf numFmtId="0" fontId="55" fillId="13" borderId="12" xfId="0" applyFont="1" applyFill="1" applyBorder="1" applyAlignment="1" applyProtection="1">
      <protection hidden="1"/>
    </xf>
    <xf numFmtId="10" fontId="60" fillId="13" borderId="25" xfId="0" applyNumberFormat="1" applyFont="1" applyFill="1" applyBorder="1" applyAlignment="1" applyProtection="1">
      <alignment horizontal="center" vertical="center" wrapText="1"/>
      <protection hidden="1"/>
    </xf>
    <xf numFmtId="0" fontId="53" fillId="13" borderId="0" xfId="0" applyFont="1" applyFill="1" applyBorder="1" applyAlignment="1" applyProtection="1">
      <alignment vertical="center"/>
      <protection hidden="1"/>
    </xf>
    <xf numFmtId="0" fontId="53" fillId="13" borderId="0" xfId="0" applyFont="1" applyFill="1" applyBorder="1" applyAlignment="1" applyProtection="1">
      <alignment horizontal="left" vertical="center"/>
      <protection hidden="1"/>
    </xf>
    <xf numFmtId="0" fontId="53" fillId="13" borderId="0" xfId="0" applyFont="1" applyFill="1" applyBorder="1" applyAlignment="1" applyProtection="1">
      <alignment horizontal="left"/>
      <protection hidden="1"/>
    </xf>
    <xf numFmtId="10" fontId="60" fillId="13" borderId="0" xfId="0" applyNumberFormat="1" applyFont="1" applyFill="1" applyBorder="1" applyAlignment="1" applyProtection="1">
      <alignment horizontal="center" vertical="center"/>
      <protection hidden="1"/>
    </xf>
    <xf numFmtId="0" fontId="56" fillId="13" borderId="0" xfId="0" applyFont="1" applyFill="1" applyBorder="1" applyAlignment="1">
      <alignment horizontal="center" vertical="center"/>
    </xf>
    <xf numFmtId="0" fontId="54" fillId="13" borderId="0" xfId="0" applyFont="1" applyFill="1" applyBorder="1" applyAlignment="1">
      <alignment vertical="center"/>
    </xf>
    <xf numFmtId="0" fontId="48" fillId="13" borderId="12" xfId="0" applyFont="1" applyFill="1" applyBorder="1" applyAlignment="1" applyProtection="1">
      <alignment horizontal="centerContinuous" vertical="center"/>
      <protection hidden="1"/>
    </xf>
    <xf numFmtId="0" fontId="0" fillId="13" borderId="0" xfId="0" applyFill="1" applyAlignment="1">
      <alignment horizontal="centerContinuous"/>
    </xf>
    <xf numFmtId="0" fontId="0" fillId="13" borderId="13" xfId="0" applyFill="1" applyBorder="1" applyAlignment="1">
      <alignment horizontal="centerContinuous"/>
    </xf>
    <xf numFmtId="0" fontId="61" fillId="6" borderId="1" xfId="0" applyFont="1" applyFill="1" applyBorder="1" applyAlignment="1" applyProtection="1">
      <alignment horizontal="center"/>
      <protection hidden="1"/>
    </xf>
    <xf numFmtId="0" fontId="62" fillId="13" borderId="0" xfId="0" applyFont="1" applyFill="1" applyBorder="1" applyAlignment="1">
      <alignment horizontal="center"/>
    </xf>
    <xf numFmtId="0" fontId="53" fillId="13" borderId="25" xfId="0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horizontal="center" vertical="center" wrapText="1"/>
      <protection hidden="1"/>
    </xf>
    <xf numFmtId="0" fontId="9" fillId="16" borderId="1" xfId="0" applyFont="1" applyFill="1" applyBorder="1" applyProtection="1">
      <protection hidden="1"/>
    </xf>
    <xf numFmtId="0" fontId="14" fillId="16" borderId="1" xfId="0" applyFont="1" applyFill="1" applyBorder="1" applyAlignment="1" applyProtection="1">
      <alignment horizontal="center"/>
      <protection hidden="1"/>
    </xf>
    <xf numFmtId="0" fontId="9" fillId="16" borderId="4" xfId="0" applyFont="1" applyFill="1" applyBorder="1" applyAlignment="1" applyProtection="1">
      <alignment horizontal="center"/>
      <protection hidden="1"/>
    </xf>
    <xf numFmtId="0" fontId="9" fillId="16" borderId="7" xfId="0" applyFont="1" applyFill="1" applyBorder="1" applyAlignment="1" applyProtection="1">
      <alignment horizontal="center"/>
      <protection hidden="1"/>
    </xf>
    <xf numFmtId="0" fontId="9" fillId="16" borderId="1" xfId="0" applyFont="1" applyFill="1" applyBorder="1" applyAlignment="1" applyProtection="1">
      <alignment horizontal="center"/>
      <protection hidden="1"/>
    </xf>
    <xf numFmtId="0" fontId="9" fillId="16" borderId="8" xfId="0" applyFont="1" applyFill="1" applyBorder="1" applyAlignment="1" applyProtection="1">
      <alignment horizontal="center"/>
      <protection hidden="1"/>
    </xf>
    <xf numFmtId="165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16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9" fillId="15" borderId="3" xfId="0" applyNumberFormat="1" applyFont="1" applyFill="1" applyBorder="1" applyAlignment="1" applyProtection="1">
      <alignment horizontal="center" wrapText="1"/>
      <protection hidden="1"/>
    </xf>
    <xf numFmtId="16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" xfId="0" applyNumberFormat="1" applyFont="1" applyFill="1" applyBorder="1" applyAlignment="1" applyProtection="1">
      <alignment horizontal="center" vertical="center"/>
      <protection locked="0"/>
    </xf>
    <xf numFmtId="168" fontId="25" fillId="0" borderId="1" xfId="0" applyNumberFormat="1" applyFont="1" applyBorder="1" applyAlignment="1" applyProtection="1">
      <alignment horizontal="center" vertical="center"/>
      <protection locked="0"/>
    </xf>
    <xf numFmtId="168" fontId="28" fillId="0" borderId="1" xfId="0" applyNumberFormat="1" applyFont="1" applyBorder="1" applyAlignment="1" applyProtection="1">
      <alignment horizontal="center" vertical="center"/>
      <protection locked="0"/>
    </xf>
    <xf numFmtId="168" fontId="3" fillId="0" borderId="1" xfId="0" applyNumberFormat="1" applyFont="1" applyFill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/>
    </xf>
    <xf numFmtId="168" fontId="32" fillId="0" borderId="1" xfId="0" applyNumberFormat="1" applyFont="1" applyBorder="1" applyAlignment="1">
      <alignment horizontal="center" vertical="center"/>
    </xf>
    <xf numFmtId="0" fontId="32" fillId="6" borderId="1" xfId="0" applyNumberFormat="1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>
      <alignment horizontal="centerContinuous" vertical="center" wrapText="1"/>
    </xf>
    <xf numFmtId="0" fontId="3" fillId="16" borderId="1" xfId="0" applyNumberFormat="1" applyFont="1" applyFill="1" applyBorder="1" applyAlignment="1">
      <alignment horizontal="center" vertical="center" wrapText="1"/>
    </xf>
    <xf numFmtId="0" fontId="28" fillId="6" borderId="1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166" fontId="28" fillId="3" borderId="1" xfId="0" applyNumberFormat="1" applyFont="1" applyFill="1" applyBorder="1" applyAlignment="1" applyProtection="1">
      <alignment horizontal="center"/>
      <protection locked="0"/>
    </xf>
    <xf numFmtId="22" fontId="28" fillId="3" borderId="1" xfId="0" applyNumberFormat="1" applyFont="1" applyFill="1" applyBorder="1" applyAlignment="1" applyProtection="1">
      <alignment horizontal="center" vertical="center"/>
      <protection locked="0"/>
    </xf>
    <xf numFmtId="22" fontId="3" fillId="11" borderId="1" xfId="0" applyNumberFormat="1" applyFont="1" applyFill="1" applyBorder="1" applyAlignment="1" applyProtection="1">
      <alignment horizontal="center" vertical="center" wrapText="1"/>
    </xf>
    <xf numFmtId="22" fontId="2" fillId="12" borderId="1" xfId="0" applyNumberFormat="1" applyFont="1" applyFill="1" applyBorder="1" applyAlignment="1" applyProtection="1">
      <alignment horizontal="center" vertical="center" wrapText="1"/>
    </xf>
    <xf numFmtId="0" fontId="5" fillId="12" borderId="1" xfId="0" applyNumberFormat="1" applyFont="1" applyFill="1" applyBorder="1" applyAlignment="1" applyProtection="1">
      <alignment horizontal="centerContinuous" vertical="center" wrapText="1"/>
    </xf>
    <xf numFmtId="22" fontId="2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</xf>
    <xf numFmtId="0" fontId="25" fillId="0" borderId="1" xfId="0" applyNumberFormat="1" applyFont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/>
    </xf>
    <xf numFmtId="0" fontId="28" fillId="0" borderId="1" xfId="0" applyNumberFormat="1" applyFont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/>
    </xf>
    <xf numFmtId="0" fontId="21" fillId="6" borderId="1" xfId="1" applyFont="1" applyFill="1" applyBorder="1" applyAlignment="1" applyProtection="1">
      <alignment horizontal="center" vertical="center" wrapText="1"/>
    </xf>
    <xf numFmtId="0" fontId="26" fillId="6" borderId="1" xfId="0" applyFont="1" applyFill="1" applyBorder="1" applyAlignment="1" applyProtection="1">
      <alignment horizontal="center" vertical="center" wrapText="1"/>
    </xf>
    <xf numFmtId="0" fontId="26" fillId="6" borderId="1" xfId="0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vertical="center" wrapText="1"/>
    </xf>
    <xf numFmtId="22" fontId="0" fillId="6" borderId="1" xfId="0" applyNumberForma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vertical="center" wrapText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 applyProtection="1">
      <alignment vertical="center" wrapText="1"/>
    </xf>
    <xf numFmtId="0" fontId="28" fillId="0" borderId="1" xfId="0" applyNumberFormat="1" applyFont="1" applyBorder="1" applyAlignment="1" applyProtection="1">
      <alignment vertical="center" wrapText="1"/>
    </xf>
    <xf numFmtId="168" fontId="25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vertical="center" wrapText="1"/>
    </xf>
    <xf numFmtId="0" fontId="26" fillId="0" borderId="0" xfId="0" applyFont="1" applyBorder="1" applyAlignment="1" applyProtection="1">
      <alignment horizontal="center" vertical="center" wrapText="1"/>
    </xf>
    <xf numFmtId="168" fontId="26" fillId="0" borderId="0" xfId="0" applyNumberFormat="1" applyFont="1" applyBorder="1" applyAlignment="1" applyProtection="1">
      <alignment horizontal="center" vertical="center" wrapText="1"/>
    </xf>
    <xf numFmtId="22" fontId="0" fillId="0" borderId="0" xfId="0" applyNumberFormat="1" applyBorder="1" applyAlignment="1" applyProtection="1">
      <alignment horizontal="center" vertical="center" wrapText="1"/>
    </xf>
    <xf numFmtId="0" fontId="37" fillId="3" borderId="0" xfId="1" applyFont="1" applyFill="1" applyBorder="1" applyAlignment="1" applyProtection="1">
      <alignment horizontal="left" vertical="top"/>
      <protection locked="0" hidden="1"/>
    </xf>
    <xf numFmtId="0" fontId="37" fillId="3" borderId="0" xfId="1" applyFont="1" applyFill="1" applyBorder="1" applyAlignment="1" applyProtection="1">
      <alignment horizontal="left" vertical="top"/>
    </xf>
    <xf numFmtId="0" fontId="36" fillId="3" borderId="0" xfId="1" applyFont="1" applyFill="1" applyBorder="1" applyAlignment="1" applyProtection="1">
      <protection hidden="1"/>
    </xf>
    <xf numFmtId="0" fontId="34" fillId="3" borderId="0" xfId="0" applyFont="1" applyFill="1" applyBorder="1" applyAlignment="1"/>
    <xf numFmtId="0" fontId="37" fillId="13" borderId="15" xfId="1" applyFont="1" applyFill="1" applyBorder="1" applyAlignment="1" applyProtection="1">
      <alignment horizontal="left" vertical="top"/>
      <protection locked="0" hidden="1"/>
    </xf>
    <xf numFmtId="0" fontId="37" fillId="13" borderId="15" xfId="1" applyFont="1" applyFill="1" applyBorder="1" applyAlignment="1" applyProtection="1">
      <alignment horizontal="left" vertical="top"/>
    </xf>
    <xf numFmtId="14" fontId="56" fillId="13" borderId="9" xfId="0" applyNumberFormat="1" applyFont="1" applyFill="1" applyBorder="1" applyAlignment="1" applyProtection="1">
      <alignment horizontal="left"/>
      <protection hidden="1"/>
    </xf>
    <xf numFmtId="14" fontId="55" fillId="13" borderId="10" xfId="0" applyNumberFormat="1" applyFont="1" applyFill="1" applyBorder="1" applyAlignment="1" applyProtection="1">
      <alignment horizontal="left"/>
      <protection hidden="1"/>
    </xf>
    <xf numFmtId="0" fontId="58" fillId="0" borderId="10" xfId="0" applyFont="1" applyBorder="1" applyAlignment="1">
      <alignment horizontal="left"/>
    </xf>
    <xf numFmtId="0" fontId="53" fillId="13" borderId="26" xfId="0" applyFont="1" applyFill="1" applyBorder="1" applyAlignment="1" applyProtection="1">
      <alignment horizontal="center" vertical="center"/>
      <protection hidden="1"/>
    </xf>
    <xf numFmtId="0" fontId="54" fillId="0" borderId="27" xfId="0" applyFont="1" applyBorder="1" applyAlignment="1" applyProtection="1">
      <alignment horizontal="center" vertical="center"/>
      <protection hidden="1"/>
    </xf>
    <xf numFmtId="0" fontId="54" fillId="0" borderId="28" xfId="0" applyFont="1" applyBorder="1" applyAlignment="1" applyProtection="1">
      <alignment horizontal="center" vertical="center"/>
      <protection hidden="1"/>
    </xf>
    <xf numFmtId="0" fontId="53" fillId="13" borderId="25" xfId="0" applyFont="1" applyFill="1" applyBorder="1" applyAlignment="1" applyProtection="1">
      <alignment horizontal="center" vertical="center" wrapText="1"/>
      <protection hidden="1"/>
    </xf>
    <xf numFmtId="0" fontId="53" fillId="13" borderId="25" xfId="0" applyFont="1" applyFill="1" applyBorder="1" applyAlignment="1" applyProtection="1">
      <alignment horizontal="center" wrapText="1"/>
      <protection hidden="1"/>
    </xf>
    <xf numFmtId="0" fontId="39" fillId="3" borderId="0" xfId="1" applyFont="1" applyFill="1" applyBorder="1" applyAlignment="1" applyProtection="1">
      <protection hidden="1"/>
    </xf>
    <xf numFmtId="0" fontId="40" fillId="3" borderId="0" xfId="0" applyFont="1" applyFill="1" applyBorder="1" applyAlignment="1"/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27" fillId="6" borderId="1" xfId="1" applyFont="1" applyFill="1" applyBorder="1" applyAlignment="1" applyProtection="1">
      <protection locked="0" hidden="1"/>
    </xf>
    <xf numFmtId="0" fontId="27" fillId="0" borderId="1" xfId="1" applyFont="1" applyBorder="1" applyAlignment="1" applyProtection="1">
      <protection locked="0" hidden="1"/>
    </xf>
    <xf numFmtId="0" fontId="17" fillId="3" borderId="0" xfId="1" applyFont="1" applyFill="1" applyAlignment="1" applyProtection="1">
      <alignment horizontal="right" vertical="center"/>
      <protection hidden="1"/>
    </xf>
    <xf numFmtId="0" fontId="21" fillId="6" borderId="1" xfId="1" applyFont="1" applyFill="1" applyBorder="1" applyAlignment="1" applyProtection="1">
      <alignment vertical="center"/>
      <protection locked="0" hidden="1"/>
    </xf>
    <xf numFmtId="0" fontId="21" fillId="0" borderId="1" xfId="1" applyFont="1" applyBorder="1" applyAlignment="1" applyProtection="1">
      <alignment vertical="center"/>
      <protection locked="0" hidden="1"/>
    </xf>
    <xf numFmtId="0" fontId="20" fillId="6" borderId="1" xfId="1" applyFont="1" applyFill="1" applyBorder="1" applyAlignment="1" applyProtection="1">
      <alignment vertical="center" wrapText="1"/>
    </xf>
    <xf numFmtId="0" fontId="20" fillId="0" borderId="1" xfId="1" applyFont="1" applyBorder="1" applyAlignment="1" applyProtection="1">
      <alignment vertical="center" wrapText="1"/>
    </xf>
    <xf numFmtId="0" fontId="7" fillId="8" borderId="17" xfId="0" applyFont="1" applyFill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/>
    <xf numFmtId="0" fontId="61" fillId="6" borderId="4" xfId="0" applyFont="1" applyFill="1" applyBorder="1" applyAlignment="1" applyProtection="1">
      <alignment horizontal="center"/>
      <protection hidden="1"/>
    </xf>
    <xf numFmtId="0" fontId="61" fillId="6" borderId="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11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  <color rgb="FF9E0000"/>
      <color rgb="FFB00000"/>
      <color rgb="FFB83B2E"/>
      <color rgb="FF1F497D"/>
      <color rgb="FFC0C0C0"/>
      <color rgb="FFC4C4C4"/>
      <color rgb="FFCCCC00"/>
      <color rgb="FF99CC00"/>
      <color rgb="FFFA39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2G Unavailable</a:t>
            </a:r>
            <a:r>
              <a:rPr lang="en-US" sz="2000" u="none" baseline="0">
                <a:solidFill>
                  <a:schemeClr val="bg1"/>
                </a:solidFill>
              </a:rPr>
              <a:t> Sites</a:t>
            </a:r>
            <a:endParaRPr lang="en-US" sz="2000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3950641009339002"/>
          <c:y val="0.14848699763593379"/>
          <c:w val="0.7194407407407406"/>
          <c:h val="0.8036306146572105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spPr>
              <a:ln cap="sq">
                <a:bevel/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-2'!$D$9,'Data Table -2'!$D$12,'Data Table -2'!$D$15)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</c:spPr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3G</a:t>
            </a:r>
            <a:r>
              <a:rPr lang="en-US" sz="2000" u="none" baseline="0">
                <a:solidFill>
                  <a:schemeClr val="bg1"/>
                </a:solidFill>
              </a:rPr>
              <a:t> Unavailable Sites</a:t>
            </a:r>
            <a:endParaRPr lang="en-US" sz="2000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4770048599726446"/>
          <c:y val="0.15316223404255316"/>
          <c:w val="0.71892804232804253"/>
          <c:h val="0.80305791962174944"/>
        </c:manualLayout>
      </c:layout>
      <c:pieChart>
        <c:varyColors val="1"/>
        <c:ser>
          <c:idx val="0"/>
          <c:order val="0"/>
          <c:spPr>
            <a:effectLst>
              <a:outerShdw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rgbClr val="F79646">
                  <a:lumMod val="75000"/>
                </a:srgbClr>
              </a:solidFill>
              <a:ln cap="rnd">
                <a:bevel/>
              </a:ln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-2'!$D$10,'Data Table -2'!$D$13,'Data Table -2'!$D$16)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b="1" u="none">
                <a:solidFill>
                  <a:schemeClr val="bg1"/>
                </a:solidFill>
              </a:defRPr>
            </a:pPr>
            <a:r>
              <a:rPr lang="en-US" sz="2000" b="1" u="none">
                <a:solidFill>
                  <a:schemeClr val="bg1"/>
                </a:solidFill>
              </a:rPr>
              <a:t>4G</a:t>
            </a:r>
            <a:r>
              <a:rPr lang="en-US" sz="2000" b="1" u="none" baseline="0">
                <a:solidFill>
                  <a:schemeClr val="bg1"/>
                </a:solidFill>
              </a:rPr>
              <a:t> Unavailable Sites</a:t>
            </a:r>
            <a:endParaRPr lang="en-US" sz="2000" b="1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5571759251369682"/>
          <c:y val="0.1600901300236407"/>
          <c:w val="0.70561574990843468"/>
          <c:h val="0.79532299054373523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-2'!$D$11,'Data Table -2'!$D$14,'Data Table -2'!$D$17)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Categories</a:t>
            </a:r>
          </a:p>
        </c:rich>
      </c:tx>
      <c:layout>
        <c:manualLayout>
          <c:xMode val="edge"/>
          <c:yMode val="edge"/>
          <c:x val="0.271449748490737"/>
          <c:y val="2.2517730496453902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2.2148775894538598E-2"/>
          <c:y val="0.20273715277777873"/>
          <c:w val="0.52257933145009461"/>
          <c:h val="0.7708045138888949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spPr>
              <a:ln cap="sq">
                <a:beve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'Data Table -2'!$H$6:$H$8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7.3419594781346303E-3"/>
          <c:y val="0.37058806146572115"/>
          <c:w val="0.98486740803752659"/>
          <c:h val="0.32641319444444711"/>
        </c:manualLayout>
      </c:layout>
      <c:overlay val="0"/>
      <c:spPr>
        <a:noFill/>
      </c:spPr>
      <c:txPr>
        <a:bodyPr/>
        <a:lstStyle/>
        <a:p>
          <a:pPr rtl="0">
            <a:defRPr sz="1800" b="1" u="none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 rot="0" anchor="b" anchorCtr="1"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b="1" i="0" u="sng" strike="noStrike" baseline="0">
                <a:solidFill>
                  <a:schemeClr val="bg1"/>
                </a:solidFill>
              </a:rPr>
              <a:t>Analysis for Operational Issues</a:t>
            </a:r>
            <a:endParaRPr lang="en-US" sz="2400" u="sng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6389962705761814"/>
          <c:y val="7.8296615581098412E-3"/>
        </c:manualLayout>
      </c:layout>
      <c:overlay val="0"/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1">
            <a:lumMod val="75000"/>
          </a:schemeClr>
        </a:solidFill>
      </c:spPr>
    </c:floor>
    <c:side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sideWall>
    <c:back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backWall>
    <c:plotArea>
      <c:layout>
        <c:manualLayout>
          <c:layoutTarget val="inner"/>
          <c:xMode val="edge"/>
          <c:yMode val="edge"/>
          <c:x val="0"/>
          <c:y val="9.2821162798654086E-2"/>
          <c:w val="0.97385218771288051"/>
          <c:h val="0.6603129365255543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1F497D">
                <a:lumMod val="75000"/>
              </a:srgbClr>
            </a:solidFill>
            <a:effectLst/>
          </c:spPr>
          <c:invertIfNegative val="0"/>
          <c:dLbls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-2'!$D$72:$D$87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</c:numCache>
            </c:numRef>
          </c:val>
        </c:ser>
        <c:ser>
          <c:idx val="1"/>
          <c:order val="1"/>
          <c:tx>
            <c:v>3G</c:v>
          </c:tx>
          <c:spPr>
            <a:solidFill>
              <a:schemeClr val="accent1"/>
            </a:solidFill>
          </c:spPr>
          <c:invertIfNegative val="0"/>
          <c:dLbls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-2'!$D$91:$D$106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#N/A</c:v>
                </c:pt>
                <c:pt idx="8">
                  <c:v>1</c:v>
                </c:pt>
                <c:pt idx="9">
                  <c:v>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</c:numCache>
            </c:numRef>
          </c:val>
        </c:ser>
        <c:ser>
          <c:idx val="2"/>
          <c:order val="2"/>
          <c:tx>
            <c:v>4G</c:v>
          </c:tx>
          <c:spPr>
            <a:solidFill>
              <a:srgbClr val="00B0F0"/>
            </a:solidFill>
          </c:spPr>
          <c:invertIfNegative val="0"/>
          <c:dLbls>
            <c:txPr>
              <a:bodyPr rot="0" anchor="ctr" anchorCtr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-2'!$D$110:$D$125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217906560"/>
        <c:axId val="217957504"/>
        <c:axId val="0"/>
      </c:bar3DChart>
      <c:catAx>
        <c:axId val="21790656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nextTo"/>
        <c:spPr>
          <a:ln cap="flat"/>
        </c:spPr>
        <c:txPr>
          <a:bodyPr rot="-2400000" anchor="ctr" anchorCtr="0"/>
          <a:lstStyle/>
          <a:p>
            <a:pPr>
              <a:defRPr sz="1400" b="1">
                <a:solidFill>
                  <a:srgbClr val="002060"/>
                </a:solidFill>
              </a:defRPr>
            </a:pPr>
            <a:endParaRPr lang="el-GR"/>
          </a:p>
        </c:txPr>
        <c:crossAx val="217957504"/>
        <c:crosses val="autoZero"/>
        <c:auto val="1"/>
        <c:lblAlgn val="ctr"/>
        <c:lblOffset val="200"/>
        <c:tickLblSkip val="1"/>
        <c:noMultiLvlLbl val="0"/>
      </c:catAx>
      <c:valAx>
        <c:axId val="21795750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min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 lang="el-GR"/>
          </a:p>
        </c:txPr>
        <c:crossAx val="217906560"/>
        <c:crosses val="max"/>
        <c:crossBetween val="between"/>
        <c:majorUnit val="10"/>
        <c:minorUnit val="2"/>
      </c:valAx>
      <c:spPr>
        <a:noFill/>
        <a:scene3d>
          <a:camera prst="orthographicFront"/>
          <a:lightRig rig="threePt" dir="t"/>
        </a:scene3d>
        <a:sp3d>
          <a:bevelT w="0" h="0"/>
          <a:bevelB w="0" h="0"/>
        </a:sp3d>
      </c:spPr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6183242358078691"/>
          <c:y val="0.12768322440087138"/>
          <c:w val="3.4684925253908476E-2"/>
          <c:h val="0.13268553740701186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31750">
      <a:solidFill>
        <a:schemeClr val="tx2">
          <a:lumMod val="75000"/>
        </a:schemeClr>
      </a:solidFill>
    </a:ln>
    <a:scene3d>
      <a:camera prst="orthographicFront"/>
      <a:lightRig rig="threePt" dir="t"/>
    </a:scene3d>
    <a:sp3d>
      <a:bevelT w="0" h="0"/>
      <a:bevelB w="0" h="0"/>
    </a:sp3d>
  </c:sp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u="sng">
                <a:solidFill>
                  <a:schemeClr val="bg1"/>
                </a:solidFill>
              </a:rPr>
              <a:t>Analysis for Retention/Deployment Issues</a:t>
            </a:r>
          </a:p>
        </c:rich>
      </c:tx>
      <c:layout>
        <c:manualLayout>
          <c:xMode val="edge"/>
          <c:yMode val="edge"/>
          <c:x val="0.3296917497501286"/>
          <c:y val="1.4183184228063356E-2"/>
        </c:manualLayout>
      </c:layout>
      <c:overlay val="0"/>
      <c:spPr>
        <a:noFill/>
      </c:spPr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6">
            <a:lumMod val="75000"/>
          </a:schemeClr>
        </a:solidFill>
      </c:spPr>
    </c:floor>
    <c:sideWall>
      <c:thickness val="0"/>
      <c:spPr>
        <a:ln w="0"/>
      </c:spPr>
    </c:sideWall>
    <c:backWall>
      <c:thickness val="0"/>
    </c:backWall>
    <c:plotArea>
      <c:layout>
        <c:manualLayout>
          <c:layoutTarget val="inner"/>
          <c:xMode val="edge"/>
          <c:yMode val="edge"/>
          <c:x val="5.9014578327495589E-4"/>
          <c:y val="8.9820123456790177E-2"/>
          <c:w val="0.97284171080897275"/>
          <c:h val="0.7977570370370370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9E0000"/>
            </a:solidFill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38100"/>
            </a:sp3d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-2'!$D$21:$D$34</c:f>
              <c:numCache>
                <c:formatCode>General</c:formatCode>
                <c:ptCount val="14"/>
                <c:pt idx="0">
                  <c:v>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3</c:v>
                </c:pt>
                <c:pt idx="13">
                  <c:v>#N/A</c:v>
                </c:pt>
              </c:numCache>
            </c:numRef>
          </c:val>
        </c:ser>
        <c:ser>
          <c:idx val="1"/>
          <c:order val="1"/>
          <c:tx>
            <c:v>3G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-2'!$D$38:$D$51</c:f>
              <c:numCache>
                <c:formatCode>General</c:formatCode>
                <c:ptCount val="14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3</c:v>
                </c:pt>
                <c:pt idx="13">
                  <c:v>#N/A</c:v>
                </c:pt>
              </c:numCache>
            </c:numRef>
          </c:val>
        </c:ser>
        <c:ser>
          <c:idx val="2"/>
          <c:order val="2"/>
          <c:tx>
            <c:v>4G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-2'!$D$55:$D$68</c:f>
              <c:numCache>
                <c:formatCode>General</c:formatCode>
                <c:ptCount val="14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244435584"/>
        <c:axId val="244441472"/>
        <c:axId val="0"/>
      </c:bar3DChart>
      <c:catAx>
        <c:axId val="244435584"/>
        <c:scaling>
          <c:orientation val="minMax"/>
        </c:scaling>
        <c:delete val="0"/>
        <c:axPos val="b"/>
        <c:majorGridlines/>
        <c:minorGridlines/>
        <c:majorTickMark val="none"/>
        <c:minorTickMark val="none"/>
        <c:tickLblPos val="nextTo"/>
        <c:spPr>
          <a:ln w="15875"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350" b="1">
                <a:solidFill>
                  <a:schemeClr val="accent6">
                    <a:lumMod val="50000"/>
                  </a:schemeClr>
                </a:solidFill>
              </a:defRPr>
            </a:pPr>
            <a:endParaRPr lang="el-GR"/>
          </a:p>
        </c:txPr>
        <c:crossAx val="244441472"/>
        <c:crosses val="autoZero"/>
        <c:auto val="1"/>
        <c:lblAlgn val="ctr"/>
        <c:lblOffset val="200"/>
        <c:tickLblSkip val="1"/>
        <c:noMultiLvlLbl val="0"/>
      </c:catAx>
      <c:valAx>
        <c:axId val="2444414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one"/>
        <c:crossAx val="244435584"/>
        <c:crosses val="autoZero"/>
        <c:crossBetween val="between"/>
        <c:majorUnit val="10"/>
        <c:minorUnit val="2"/>
      </c:valAx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5349184190490299"/>
          <c:y val="0.10116222222222226"/>
          <c:w val="4.2180168980873567E-2"/>
          <c:h val="0.15521947454443699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25400">
      <a:solidFill>
        <a:schemeClr val="accent6">
          <a:lumMod val="75000"/>
        </a:schemeClr>
      </a:solidFill>
    </a:ln>
    <a:effectLst>
      <a:outerShdw sx="1000" sy="1000" algn="ctr" rotWithShape="0">
        <a:srgbClr val="000000"/>
      </a:outerShdw>
    </a:effectLst>
  </c:sp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129631</xdr:colOff>
      <xdr:row>11</xdr:row>
      <xdr:rowOff>133415</xdr:rowOff>
    </xdr:from>
    <xdr:to>
      <xdr:col>20</xdr:col>
      <xdr:colOff>538662</xdr:colOff>
      <xdr:row>28</xdr:row>
      <xdr:rowOff>278915</xdr:rowOff>
    </xdr:to>
    <xdr:grpSp>
      <xdr:nvGrpSpPr>
        <xdr:cNvPr id="7" name="Group 6"/>
        <xdr:cNvGrpSpPr/>
      </xdr:nvGrpSpPr>
      <xdr:grpSpPr>
        <a:xfrm>
          <a:off x="308225" y="3633853"/>
          <a:ext cx="14267906" cy="3384000"/>
          <a:chOff x="308225" y="3633853"/>
          <a:chExt cx="14267906" cy="3384000"/>
        </a:xfrm>
      </xdr:grpSpPr>
      <xdr:graphicFrame macro="">
        <xdr:nvGraphicFramePr>
          <xdr:cNvPr id="2" name="2G Unavailable Sites"/>
          <xdr:cNvGraphicFramePr/>
        </xdr:nvGraphicFramePr>
        <xdr:xfrm>
          <a:off x="302577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689384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10761912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2G Unavailable Sites"/>
          <xdr:cNvGraphicFramePr/>
        </xdr:nvGraphicFramePr>
        <xdr:xfrm>
          <a:off x="308225" y="3633853"/>
          <a:ext cx="2651791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0</xdr:row>
      <xdr:rowOff>133347</xdr:rowOff>
    </xdr:from>
    <xdr:to>
      <xdr:col>26</xdr:col>
      <xdr:colOff>598714</xdr:colOff>
      <xdr:row>40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125869</xdr:colOff>
      <xdr:row>1</xdr:row>
      <xdr:rowOff>108857</xdr:rowOff>
    </xdr:from>
    <xdr:to>
      <xdr:col>29</xdr:col>
      <xdr:colOff>75190</xdr:colOff>
      <xdr:row>43</xdr:row>
      <xdr:rowOff>112607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.maggelis/AppData/Local/Microsoft/Windows/Temporary%20Internet%20Files/Content.Outlook/CTY4J6HS/VICTUSDOR_26.02.16%20(final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CTUSDOR_15.02.16%20(final_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.maggelis/AppData/Local/Microsoft/Windows/Temporary%20Internet%20Files/Content.Outlook/CTY4J6HS/Mobile%20Access%20Network%20Status%20Report%20(29_02_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  <sheetName val="cells"/>
      <sheetName val="cells  quality"/>
      <sheetName val="carriers"/>
      <sheetName val="Repeaters"/>
      <sheetName val="Matrix"/>
      <sheetName val="List Valu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 t="str">
            <v>2G</v>
          </cell>
          <cell r="H2" t="str">
            <v>Access</v>
          </cell>
          <cell r="I2" t="str">
            <v>Case Assigned to Field Contractor</v>
          </cell>
          <cell r="K2" t="str">
            <v>Deactive</v>
          </cell>
        </row>
        <row r="3">
          <cell r="G3" t="str">
            <v>3G</v>
          </cell>
          <cell r="H3" t="str">
            <v>Antenna</v>
          </cell>
          <cell r="I3" t="str">
            <v>Case Assigned to Generator Contractor</v>
          </cell>
          <cell r="K3" t="str">
            <v>Ceased</v>
          </cell>
        </row>
        <row r="4">
          <cell r="G4" t="str">
            <v>4G</v>
          </cell>
          <cell r="H4" t="str">
            <v>Antenna Replacement</v>
          </cell>
          <cell r="I4" t="str">
            <v>Case Assigned to Victus RNO-RS</v>
          </cell>
          <cell r="K4" t="str">
            <v>Halted</v>
          </cell>
        </row>
        <row r="5">
          <cell r="G5" t="str">
            <v>2G/3G</v>
          </cell>
          <cell r="H5" t="str">
            <v>Cabinet Replacement</v>
          </cell>
          <cell r="I5" t="str">
            <v>Case Assigned to Victus RNO-SQ</v>
          </cell>
        </row>
        <row r="6">
          <cell r="G6" t="str">
            <v>2G/4G</v>
          </cell>
          <cell r="H6" t="str">
            <v>Cosmote Power Problem</v>
          </cell>
          <cell r="I6" t="str">
            <v>Case Assigned to Victus RNO-TO</v>
          </cell>
        </row>
        <row r="7">
          <cell r="G7" t="str">
            <v>3G/4G</v>
          </cell>
          <cell r="H7" t="str">
            <v>Disaster due to Fire</v>
          </cell>
          <cell r="I7" t="str">
            <v>Case Assigned to Victus Support Team</v>
          </cell>
        </row>
        <row r="8">
          <cell r="G8" t="str">
            <v>2G/3G/4G</v>
          </cell>
          <cell r="H8" t="str">
            <v>Disaster due to Flood</v>
          </cell>
          <cell r="I8" t="str">
            <v>Case Assigned to OTE</v>
          </cell>
        </row>
        <row r="9">
          <cell r="H9" t="str">
            <v>Disinfection</v>
          </cell>
          <cell r="I9" t="str">
            <v xml:space="preserve">Case Assigned to Wind </v>
          </cell>
        </row>
        <row r="10">
          <cell r="H10" t="str">
            <v>Dismount</v>
          </cell>
          <cell r="I10" t="str">
            <v>Case Assigned to Victus - Sites Retention</v>
          </cell>
        </row>
        <row r="11">
          <cell r="H11" t="str">
            <v>Fiber Cut</v>
          </cell>
          <cell r="I11" t="str">
            <v>Case Assigned to Victus - Sites Construction</v>
          </cell>
        </row>
        <row r="12">
          <cell r="H12" t="str">
            <v>Generator Failure</v>
          </cell>
          <cell r="I12" t="str">
            <v>Case Assigned to Victus - Sites Power</v>
          </cell>
        </row>
        <row r="13">
          <cell r="H13" t="str">
            <v>Link</v>
          </cell>
        </row>
        <row r="14">
          <cell r="H14" t="str">
            <v>Link Due to Power Problem</v>
          </cell>
        </row>
        <row r="15">
          <cell r="H15" t="str">
            <v>Modem failure</v>
          </cell>
        </row>
        <row r="16">
          <cell r="H16" t="str">
            <v>OTE Problem</v>
          </cell>
        </row>
        <row r="17">
          <cell r="H17" t="str">
            <v>Owner Reaction</v>
          </cell>
        </row>
        <row r="18">
          <cell r="H18" t="str">
            <v>Peolple Reaction</v>
          </cell>
        </row>
        <row r="19">
          <cell r="H19" t="str">
            <v>Power Problem</v>
          </cell>
        </row>
        <row r="20">
          <cell r="H20" t="str">
            <v>PPC Intention</v>
          </cell>
        </row>
        <row r="21">
          <cell r="H21" t="str">
            <v>PPC Power Failure</v>
          </cell>
        </row>
        <row r="22">
          <cell r="H22" t="str">
            <v>Quality</v>
          </cell>
        </row>
        <row r="23">
          <cell r="H23" t="str">
            <v>RBS Problem</v>
          </cell>
        </row>
        <row r="24">
          <cell r="H24" t="str">
            <v>Renovation Activities</v>
          </cell>
        </row>
        <row r="25">
          <cell r="H25" t="str">
            <v>Schedule job</v>
          </cell>
        </row>
        <row r="26">
          <cell r="H26" t="str">
            <v>Shelter Replacement</v>
          </cell>
        </row>
        <row r="27">
          <cell r="H27" t="str">
            <v>Temperature</v>
          </cell>
        </row>
        <row r="28">
          <cell r="H28" t="str">
            <v>Thievery</v>
          </cell>
        </row>
        <row r="29">
          <cell r="H29" t="str">
            <v>Unpaid Bill</v>
          </cell>
        </row>
        <row r="30">
          <cell r="H30" t="str">
            <v>Vandalism</v>
          </cell>
        </row>
        <row r="31">
          <cell r="H31" t="str">
            <v>Vodafone Link Problem</v>
          </cell>
        </row>
        <row r="32">
          <cell r="H32" t="str">
            <v>Vodafone Power Problem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  <sheetName val="cells"/>
      <sheetName val="cells  quality"/>
      <sheetName val="carriers"/>
      <sheetName val="Repeaters"/>
      <sheetName val="Matrix"/>
      <sheetName val="List Valu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26 OCTOVRIOU</v>
          </cell>
        </row>
        <row r="3">
          <cell r="A3" t="str">
            <v>28 OCTOVRIOU MICRO</v>
          </cell>
        </row>
        <row r="4">
          <cell r="A4" t="str">
            <v>3-5 PIGADIA</v>
          </cell>
        </row>
        <row r="5">
          <cell r="A5" t="str">
            <v>A. PATERON MICRO</v>
          </cell>
        </row>
        <row r="6">
          <cell r="A6" t="str">
            <v>ABBOT - VOULIAGMENIS</v>
          </cell>
        </row>
        <row r="7">
          <cell r="A7" t="str">
            <v>ABELIONAS</v>
          </cell>
        </row>
        <row r="8">
          <cell r="A8" t="str">
            <v>ABELONAS CITY</v>
          </cell>
        </row>
        <row r="9">
          <cell r="A9" t="str">
            <v>ACHARNES 12</v>
          </cell>
        </row>
        <row r="10">
          <cell r="A10" t="str">
            <v>ACHARNES 13</v>
          </cell>
        </row>
        <row r="11">
          <cell r="A11" t="str">
            <v>ACHARNES 14</v>
          </cell>
        </row>
        <row r="12">
          <cell r="A12" t="str">
            <v>ACHARNES 17</v>
          </cell>
        </row>
        <row r="13">
          <cell r="A13" t="str">
            <v>ACHARNES 19</v>
          </cell>
        </row>
        <row r="14">
          <cell r="A14" t="str">
            <v>ACHARNES 2</v>
          </cell>
        </row>
        <row r="15">
          <cell r="A15" t="str">
            <v>ACHARNES 21</v>
          </cell>
        </row>
        <row r="16">
          <cell r="A16" t="str">
            <v>ACHARNES 26</v>
          </cell>
        </row>
        <row r="17">
          <cell r="A17" t="str">
            <v>ACHARNES 27</v>
          </cell>
        </row>
        <row r="18">
          <cell r="A18" t="str">
            <v>ACHARNES 29</v>
          </cell>
        </row>
        <row r="19">
          <cell r="A19" t="str">
            <v>ACHARNES 3</v>
          </cell>
        </row>
        <row r="20">
          <cell r="A20" t="str">
            <v>ACHARNES 30</v>
          </cell>
        </row>
        <row r="21">
          <cell r="A21" t="str">
            <v>ACHARNES 4</v>
          </cell>
        </row>
        <row r="22">
          <cell r="A22" t="str">
            <v>ACHARNES 5</v>
          </cell>
        </row>
        <row r="23">
          <cell r="A23" t="str">
            <v>ACHARNES 6</v>
          </cell>
        </row>
        <row r="24">
          <cell r="A24" t="str">
            <v>ACHARNES 7</v>
          </cell>
        </row>
        <row r="25">
          <cell r="A25" t="str">
            <v>ACHARNES 8</v>
          </cell>
        </row>
        <row r="26">
          <cell r="A26" t="str">
            <v>ACHARNES 9</v>
          </cell>
        </row>
        <row r="27">
          <cell r="A27" t="str">
            <v>ACHARNES DIMOKRATIAS (V)</v>
          </cell>
        </row>
        <row r="28">
          <cell r="A28" t="str">
            <v>ACHARNES LATHEA</v>
          </cell>
        </row>
        <row r="29">
          <cell r="A29" t="str">
            <v>ACHARNES MOLAS</v>
          </cell>
        </row>
        <row r="30">
          <cell r="A30" t="str">
            <v>ACHARNES TOLLS</v>
          </cell>
        </row>
        <row r="31">
          <cell r="A31" t="str">
            <v>ACHENDRIAS</v>
          </cell>
        </row>
        <row r="32">
          <cell r="A32" t="str">
            <v>ACHLADIA DRAMAS</v>
          </cell>
        </row>
        <row r="33">
          <cell r="A33" t="str">
            <v>ACHLADOHORION</v>
          </cell>
        </row>
        <row r="34">
          <cell r="A34" t="str">
            <v>ADAMANTAS MILOS (V)</v>
          </cell>
        </row>
        <row r="35">
          <cell r="A35" t="str">
            <v>ADRIANOU MICRO</v>
          </cell>
        </row>
        <row r="36">
          <cell r="A36" t="str">
            <v>AEGEAN CHALKIDIKI MICRO</v>
          </cell>
        </row>
        <row r="37">
          <cell r="A37" t="str">
            <v>AEGINA</v>
          </cell>
        </row>
        <row r="38">
          <cell r="A38" t="str">
            <v>AEGIO</v>
          </cell>
        </row>
        <row r="39">
          <cell r="A39" t="str">
            <v>AEL STADIUM</v>
          </cell>
        </row>
        <row r="40">
          <cell r="A40" t="str">
            <v>AEROPOLIS</v>
          </cell>
        </row>
        <row r="41">
          <cell r="A41" t="str">
            <v>AETOLOFOS (C)</v>
          </cell>
        </row>
        <row r="42">
          <cell r="A42" t="str">
            <v>AETOS ETOLOKARNANIAS</v>
          </cell>
        </row>
        <row r="43">
          <cell r="A43" t="str">
            <v>AFANDOU</v>
          </cell>
        </row>
        <row r="44">
          <cell r="A44" t="str">
            <v>AFANDOU 2 (V)</v>
          </cell>
        </row>
        <row r="45">
          <cell r="A45" t="str">
            <v>AFANTOU NEW VF</v>
          </cell>
        </row>
        <row r="46">
          <cell r="A46" t="str">
            <v>AFENDIS</v>
          </cell>
        </row>
        <row r="47">
          <cell r="A47" t="str">
            <v>AFIDNES</v>
          </cell>
        </row>
        <row r="48">
          <cell r="A48" t="str">
            <v>AFITOS</v>
          </cell>
        </row>
        <row r="49">
          <cell r="A49" t="str">
            <v>AG GEORGIOS ARGIRADON</v>
          </cell>
        </row>
        <row r="50">
          <cell r="A50" t="str">
            <v>AG GORDIOS HOTEL 2</v>
          </cell>
        </row>
        <row r="51">
          <cell r="A51" t="str">
            <v>AG MARINA HANION NEW (V)</v>
          </cell>
        </row>
        <row r="52">
          <cell r="A52" t="str">
            <v>AG NIKOLAOS ETOLOAKARNANIAS (V)</v>
          </cell>
        </row>
        <row r="53">
          <cell r="A53" t="str">
            <v>AG. AIMILIANOS XENIA</v>
          </cell>
        </row>
        <row r="54">
          <cell r="A54" t="str">
            <v>AG. ANARGIRI 2</v>
          </cell>
        </row>
        <row r="55">
          <cell r="A55" t="str">
            <v>AG. ANARGIRI 5</v>
          </cell>
        </row>
        <row r="56">
          <cell r="A56" t="str">
            <v>AG. ANARGIROI</v>
          </cell>
        </row>
        <row r="57">
          <cell r="A57" t="str">
            <v>AG. ANARGIROI 8</v>
          </cell>
        </row>
        <row r="58">
          <cell r="A58" t="str">
            <v>AG. ANARGIROI MICRO</v>
          </cell>
        </row>
        <row r="59">
          <cell r="A59" t="str">
            <v>AG. ANNA EVIAS</v>
          </cell>
        </row>
        <row r="60">
          <cell r="A60" t="str">
            <v>AG. ATHANASIOS MICRO</v>
          </cell>
        </row>
        <row r="61">
          <cell r="A61" t="str">
            <v>AG. DIMITRIOS 1</v>
          </cell>
        </row>
        <row r="62">
          <cell r="A62" t="str">
            <v>AG. DIMITRIOS 3</v>
          </cell>
        </row>
        <row r="63">
          <cell r="A63" t="str">
            <v>AG. DIMITRIOS 4</v>
          </cell>
        </row>
        <row r="64">
          <cell r="A64" t="str">
            <v>AG. DIMITRIOS 5</v>
          </cell>
        </row>
        <row r="65">
          <cell r="A65" t="str">
            <v>AG. DIMITRIOS 7</v>
          </cell>
        </row>
        <row r="66">
          <cell r="A66" t="str">
            <v>AG. DIMITRIOS IPOSTATHMOS DEI</v>
          </cell>
        </row>
        <row r="67">
          <cell r="A67" t="str">
            <v>AG. DIMITRIOS PIERIAS</v>
          </cell>
        </row>
        <row r="68">
          <cell r="A68" t="str">
            <v>AG. DIMITRIOS TSOUKALI</v>
          </cell>
        </row>
        <row r="69">
          <cell r="A69" t="str">
            <v>AG. DIMITRIOU</v>
          </cell>
        </row>
        <row r="70">
          <cell r="A70" t="str">
            <v>AG. DIONISIOS LIMANI</v>
          </cell>
        </row>
        <row r="71">
          <cell r="A71" t="str">
            <v>AG. EFSTRATIOS</v>
          </cell>
        </row>
        <row r="72">
          <cell r="A72" t="str">
            <v>AG. ELEFTHERIOS</v>
          </cell>
        </row>
        <row r="73">
          <cell r="A73" t="str">
            <v>AG. ELEFTHERIOS 1</v>
          </cell>
        </row>
        <row r="74">
          <cell r="A74" t="str">
            <v>AG. FOKAS KOS</v>
          </cell>
        </row>
        <row r="75">
          <cell r="A75" t="str">
            <v>AG. GALINI</v>
          </cell>
        </row>
        <row r="76">
          <cell r="A76" t="str">
            <v>AG. GEORGIOS (V)</v>
          </cell>
        </row>
        <row r="77">
          <cell r="A77" t="str">
            <v>AG. GEORGIOS KERATSINI</v>
          </cell>
        </row>
        <row r="78">
          <cell r="A78" t="str">
            <v>AG. GEORGIOS VIOTIAS</v>
          </cell>
        </row>
        <row r="79">
          <cell r="A79" t="str">
            <v>AG. IOANNIS 2</v>
          </cell>
        </row>
        <row r="80">
          <cell r="A80" t="str">
            <v>AG. IOANNOU SQ.</v>
          </cell>
        </row>
        <row r="81">
          <cell r="A81" t="str">
            <v>AG. ISIDOROS RODOU NEW VF</v>
          </cell>
        </row>
        <row r="82">
          <cell r="A82" t="str">
            <v>AG. KIRIAKI KARPATHOU</v>
          </cell>
        </row>
        <row r="83">
          <cell r="A83" t="str">
            <v>AG. KONSTANTINOS</v>
          </cell>
        </row>
        <row r="84">
          <cell r="A84" t="str">
            <v>AG. KONSTANTINOS AVLAKI</v>
          </cell>
        </row>
        <row r="85">
          <cell r="A85" t="str">
            <v>AG. KONSTANTINOS NORTH</v>
          </cell>
        </row>
        <row r="86">
          <cell r="A86" t="str">
            <v>AG. KONSTANTINOS SOUTH</v>
          </cell>
        </row>
        <row r="87">
          <cell r="A87" t="str">
            <v>AG. MARINA</v>
          </cell>
        </row>
        <row r="88">
          <cell r="A88" t="str">
            <v>AG. MARINA STALOS</v>
          </cell>
        </row>
        <row r="89">
          <cell r="A89" t="str">
            <v>AG. MARINA VARIS</v>
          </cell>
        </row>
        <row r="90">
          <cell r="A90" t="str">
            <v>AG. MAVRAS ACHARNES</v>
          </cell>
        </row>
        <row r="91">
          <cell r="A91" t="str">
            <v>AG. MELETIOU</v>
          </cell>
        </row>
        <row r="92">
          <cell r="A92" t="str">
            <v>AG. MELETIOU 2</v>
          </cell>
        </row>
        <row r="93">
          <cell r="A93" t="str">
            <v>AG. NIKOLAOS CITY</v>
          </cell>
        </row>
        <row r="94">
          <cell r="A94" t="str">
            <v>AG. NIKOLAOS CITY 2</v>
          </cell>
        </row>
        <row r="95">
          <cell r="A95" t="str">
            <v>AG. NIKOLAOS CITY 3</v>
          </cell>
        </row>
        <row r="96">
          <cell r="A96" t="str">
            <v>AG. NIKOLAOS CITY 4</v>
          </cell>
        </row>
        <row r="97">
          <cell r="A97" t="str">
            <v>AG. NIKOLAOS IOANNINON TUNNEL</v>
          </cell>
        </row>
        <row r="98">
          <cell r="A98" t="str">
            <v>AG. NIKOLAOS ISAP</v>
          </cell>
        </row>
        <row r="99">
          <cell r="A99" t="str">
            <v>AG. NIKOLAOS MICRO</v>
          </cell>
        </row>
        <row r="100">
          <cell r="A100" t="str">
            <v>AG. PARASKEVI</v>
          </cell>
        </row>
        <row r="101">
          <cell r="A101" t="str">
            <v>AG. PARASKEVI 2</v>
          </cell>
        </row>
        <row r="102">
          <cell r="A102" t="str">
            <v>AG. PARASKEVI 3</v>
          </cell>
        </row>
        <row r="103">
          <cell r="A103" t="str">
            <v>AG. PARASKEVI 6</v>
          </cell>
        </row>
        <row r="104">
          <cell r="A104" t="str">
            <v>AG. PARASKEVI GRAVIAS</v>
          </cell>
        </row>
        <row r="105">
          <cell r="A105" t="str">
            <v>AG. PARASKEVI SQUARE</v>
          </cell>
        </row>
        <row r="106">
          <cell r="A106" t="str">
            <v>AG. PELAGIA</v>
          </cell>
        </row>
        <row r="107">
          <cell r="A107" t="str">
            <v>AG. PELAGIA 2</v>
          </cell>
        </row>
        <row r="108">
          <cell r="A108" t="str">
            <v>AG. PETROS</v>
          </cell>
        </row>
        <row r="109">
          <cell r="A109" t="str">
            <v>AG. STEFANOS DIMOKRATIAS SQ</v>
          </cell>
        </row>
        <row r="110">
          <cell r="A110" t="str">
            <v>AG. THEODOROI</v>
          </cell>
        </row>
        <row r="111">
          <cell r="A111" t="str">
            <v>AG. THOMAS</v>
          </cell>
        </row>
        <row r="112">
          <cell r="A112" t="str">
            <v>AG. TRIADA EVRYTANIAS</v>
          </cell>
        </row>
        <row r="113">
          <cell r="A113" t="str">
            <v>AG. VARVARA 2</v>
          </cell>
        </row>
        <row r="114">
          <cell r="A114" t="str">
            <v>AG. VARVARA 3</v>
          </cell>
        </row>
        <row r="115">
          <cell r="A115" t="str">
            <v>AG. VASILIOS</v>
          </cell>
        </row>
        <row r="116">
          <cell r="A116" t="str">
            <v>AG. VASILIOS ACHAIAS</v>
          </cell>
        </row>
        <row r="117">
          <cell r="A117" t="str">
            <v>AG. VISSARIOS</v>
          </cell>
        </row>
        <row r="118">
          <cell r="A118" t="str">
            <v>AG. ZONIS MICRO</v>
          </cell>
        </row>
        <row r="119">
          <cell r="A119" t="str">
            <v>AG.NIKITAS</v>
          </cell>
        </row>
        <row r="120">
          <cell r="A120" t="str">
            <v>AG.NIKOLAOS CITY 5</v>
          </cell>
        </row>
        <row r="121">
          <cell r="A121" t="str">
            <v>AG.VARVARA</v>
          </cell>
        </row>
        <row r="122">
          <cell r="A122" t="str">
            <v>AGALIANI</v>
          </cell>
        </row>
        <row r="123">
          <cell r="A123" t="str">
            <v>AGALIANI KIPARISSIAS</v>
          </cell>
        </row>
        <row r="124">
          <cell r="A124" t="str">
            <v>AGATHONISI</v>
          </cell>
        </row>
        <row r="125">
          <cell r="A125" t="str">
            <v>AGGELOKASTRO</v>
          </cell>
        </row>
        <row r="126">
          <cell r="A126" t="str">
            <v>AGGELOKASTRO</v>
          </cell>
        </row>
        <row r="127">
          <cell r="A127" t="str">
            <v>AGGISTRO SERRON(V)</v>
          </cell>
        </row>
        <row r="128">
          <cell r="A128" t="str">
            <v>AGIA</v>
          </cell>
        </row>
        <row r="129">
          <cell r="A129" t="str">
            <v>AGIA ANNA VIOTIAS</v>
          </cell>
        </row>
        <row r="130">
          <cell r="A130" t="str">
            <v>AGIA HANION</v>
          </cell>
        </row>
        <row r="131">
          <cell r="A131" t="str">
            <v>AGIA PARASKEVI LESVOS</v>
          </cell>
        </row>
        <row r="132">
          <cell r="A132" t="str">
            <v>AGIA TRIADA</v>
          </cell>
        </row>
        <row r="133">
          <cell r="A133" t="str">
            <v>AGIO PNEVMA</v>
          </cell>
        </row>
        <row r="134">
          <cell r="A134" t="str">
            <v>AGIOFILO</v>
          </cell>
        </row>
        <row r="135">
          <cell r="A135" t="str">
            <v>AGIOI APOSTOLOI KALAMOU</v>
          </cell>
        </row>
        <row r="136">
          <cell r="A136" t="str">
            <v>AGIOKAMBOS</v>
          </cell>
        </row>
        <row r="137">
          <cell r="A137" t="str">
            <v>AGION PANTON</v>
          </cell>
        </row>
        <row r="138">
          <cell r="A138" t="str">
            <v>AGIONERI</v>
          </cell>
        </row>
        <row r="139">
          <cell r="A139" t="str">
            <v>AGIONERI KILKIS</v>
          </cell>
        </row>
        <row r="140">
          <cell r="A140" t="str">
            <v>AGIONORIO KORINTHIAS</v>
          </cell>
        </row>
        <row r="141">
          <cell r="A141" t="str">
            <v>AGIOS ANDREAS KAVALAS</v>
          </cell>
        </row>
        <row r="142">
          <cell r="A142" t="str">
            <v>AGIOS ANTONIOS METRO</v>
          </cell>
        </row>
        <row r="143">
          <cell r="A143" t="str">
            <v>AGIOS ATHANASIOS</v>
          </cell>
        </row>
        <row r="144">
          <cell r="A144" t="str">
            <v>AGIOS DIMITRIOS</v>
          </cell>
        </row>
        <row r="145">
          <cell r="A145" t="str">
            <v>AGIOS DIMITRIOS 12</v>
          </cell>
        </row>
        <row r="146">
          <cell r="A146" t="str">
            <v>AGIOS GEORGIOS CHIOU</v>
          </cell>
        </row>
        <row r="147">
          <cell r="A147" t="str">
            <v>AGIOS GERMANOS FLORINAS</v>
          </cell>
        </row>
        <row r="148">
          <cell r="A148" t="str">
            <v>AGIOS IOANNIS</v>
          </cell>
        </row>
        <row r="149">
          <cell r="A149" t="str">
            <v>AGIOS IOANNIS IRAKLIO</v>
          </cell>
        </row>
        <row r="150">
          <cell r="A150" t="str">
            <v>AGIOS IOANNIS KORINTHIAS</v>
          </cell>
        </row>
        <row r="151">
          <cell r="A151" t="str">
            <v>AGIOS MAMMAS</v>
          </cell>
        </row>
        <row r="152">
          <cell r="A152" t="str">
            <v>AGIOS NEILOS</v>
          </cell>
        </row>
        <row r="153">
          <cell r="A153" t="str">
            <v>AGIOS NIKOLAOS</v>
          </cell>
        </row>
        <row r="154">
          <cell r="A154" t="str">
            <v>AGIOS NIKOLAOS CHALKIDIKIS</v>
          </cell>
        </row>
        <row r="155">
          <cell r="A155" t="str">
            <v>AGIOS NIKOLAOS KARDITSAS</v>
          </cell>
        </row>
        <row r="156">
          <cell r="A156" t="str">
            <v>AGIOS PANTELEIMON ACHARNON</v>
          </cell>
        </row>
        <row r="157">
          <cell r="A157" t="str">
            <v>AGIOS PETROS ACHARNES</v>
          </cell>
        </row>
        <row r="158">
          <cell r="A158" t="str">
            <v>AGIOS SOSTIS</v>
          </cell>
        </row>
        <row r="159">
          <cell r="A159" t="str">
            <v>AGIOS SPYRIDON CORFU</v>
          </cell>
        </row>
        <row r="160">
          <cell r="A160" t="str">
            <v>AGIOS STEFANOS</v>
          </cell>
        </row>
        <row r="161">
          <cell r="A161" t="str">
            <v>AGNADERO KARDITSAS</v>
          </cell>
        </row>
        <row r="162">
          <cell r="A162" t="str">
            <v>AGORIANI</v>
          </cell>
        </row>
        <row r="163">
          <cell r="A163" t="str">
            <v>AGRA</v>
          </cell>
        </row>
        <row r="164">
          <cell r="A164" t="str">
            <v>AGRINIO</v>
          </cell>
        </row>
        <row r="165">
          <cell r="A165" t="str">
            <v>AGRINIO CITY</v>
          </cell>
        </row>
        <row r="166">
          <cell r="A166" t="str">
            <v>AGRINIO CITY 2</v>
          </cell>
        </row>
        <row r="167">
          <cell r="A167" t="str">
            <v>AGRIOVOTANON</v>
          </cell>
        </row>
        <row r="168">
          <cell r="A168" t="str">
            <v>AGROINVEST</v>
          </cell>
        </row>
        <row r="169">
          <cell r="A169" t="str">
            <v>AGROSIKIA PELLAS</v>
          </cell>
        </row>
        <row r="170">
          <cell r="A170" t="str">
            <v>AGROSYSTEM MIRTOS</v>
          </cell>
        </row>
        <row r="171">
          <cell r="A171" t="str">
            <v>AHARAVI</v>
          </cell>
        </row>
        <row r="172">
          <cell r="A172" t="str">
            <v>AHILLEOS</v>
          </cell>
        </row>
        <row r="173">
          <cell r="A173" t="str">
            <v>AIA BLD 11</v>
          </cell>
        </row>
        <row r="174">
          <cell r="A174" t="str">
            <v>AIA BLD 33</v>
          </cell>
        </row>
        <row r="175">
          <cell r="A175" t="str">
            <v>AIA METRO INDOOR</v>
          </cell>
        </row>
        <row r="176">
          <cell r="A176" t="str">
            <v>AIA SATELLITE BLD OUTDOOR</v>
          </cell>
        </row>
        <row r="177">
          <cell r="A177" t="str">
            <v>AIA SOFITEL</v>
          </cell>
        </row>
        <row r="178">
          <cell r="A178" t="str">
            <v>AIGINA CITY</v>
          </cell>
        </row>
        <row r="179">
          <cell r="A179" t="str">
            <v>AINOS</v>
          </cell>
        </row>
        <row r="180">
          <cell r="A180" t="str">
            <v>AIPOS RESORT</v>
          </cell>
        </row>
        <row r="181">
          <cell r="A181" t="str">
            <v>AISIMI</v>
          </cell>
        </row>
        <row r="182">
          <cell r="A182" t="str">
            <v>AKADIMIA PLATONOS</v>
          </cell>
        </row>
        <row r="183">
          <cell r="A183" t="str">
            <v>AKADIMIAS</v>
          </cell>
        </row>
        <row r="184">
          <cell r="A184" t="str">
            <v>AKADIMIAS MICRO</v>
          </cell>
        </row>
        <row r="185">
          <cell r="A185" t="str">
            <v>AKARNANIKA</v>
          </cell>
        </row>
        <row r="186">
          <cell r="A186" t="str">
            <v>AKARNANIKA</v>
          </cell>
        </row>
        <row r="187">
          <cell r="A187" t="str">
            <v>AKOUMIA</v>
          </cell>
        </row>
        <row r="188">
          <cell r="A188" t="str">
            <v>AKRAIFNION-ILIKI NR</v>
          </cell>
        </row>
        <row r="189">
          <cell r="A189" t="str">
            <v>AKRATA</v>
          </cell>
        </row>
        <row r="190">
          <cell r="A190" t="str">
            <v>AKRATA CITY</v>
          </cell>
        </row>
        <row r="191">
          <cell r="A191" t="str">
            <v>AKREFNION VILLAGE (V)</v>
          </cell>
        </row>
        <row r="192">
          <cell r="A192" t="str">
            <v>AKROPOTAMOS</v>
          </cell>
        </row>
        <row r="193">
          <cell r="A193" t="str">
            <v>AKROS</v>
          </cell>
        </row>
        <row r="194">
          <cell r="A194" t="str">
            <v>AKROTIRI SANTORINI</v>
          </cell>
        </row>
        <row r="195">
          <cell r="A195" t="str">
            <v>AKTI KONDILI PEIRAIAS (V)</v>
          </cell>
        </row>
        <row r="196">
          <cell r="A196" t="str">
            <v>AKTI KOS</v>
          </cell>
        </row>
        <row r="197">
          <cell r="A197" t="str">
            <v>AKTI THEMISTOKLEOUS 2</v>
          </cell>
        </row>
        <row r="198">
          <cell r="A198" t="str">
            <v>AKTI THEMISTOKLEOUS MICRO</v>
          </cell>
        </row>
        <row r="199">
          <cell r="A199" t="str">
            <v>ALAGONIA</v>
          </cell>
        </row>
        <row r="200">
          <cell r="A200" t="str">
            <v>ALAGONIA 2</v>
          </cell>
        </row>
        <row r="201">
          <cell r="A201" t="str">
            <v>ALAMANOS</v>
          </cell>
        </row>
        <row r="202">
          <cell r="A202" t="str">
            <v>ALATOPETRA GREVENON (V)</v>
          </cell>
        </row>
        <row r="203">
          <cell r="A203" t="str">
            <v>ALEPOHORI</v>
          </cell>
        </row>
        <row r="204">
          <cell r="A204" t="str">
            <v>ALEPOU CORFU</v>
          </cell>
        </row>
        <row r="205">
          <cell r="A205" t="str">
            <v>ALEXANDRIA</v>
          </cell>
        </row>
        <row r="206">
          <cell r="A206" t="str">
            <v>ALEXANDROUPOLI</v>
          </cell>
        </row>
        <row r="207">
          <cell r="A207" t="str">
            <v>ALEXANDROUPOLI CENTER</v>
          </cell>
        </row>
        <row r="208">
          <cell r="A208" t="str">
            <v>ALEXANDROUPOLI CITY</v>
          </cell>
        </row>
        <row r="209">
          <cell r="A209" t="str">
            <v>ALEXANDROUPOLI CITY 2</v>
          </cell>
        </row>
        <row r="210">
          <cell r="A210" t="str">
            <v>ALEXANDROUPOLI EAST</v>
          </cell>
        </row>
        <row r="211">
          <cell r="A211" t="str">
            <v>ALEXANDROUPOLI HOSPITAL (V)</v>
          </cell>
        </row>
        <row r="212">
          <cell r="A212" t="str">
            <v>ALEXANDROUPOLI INDUSTRIAL</v>
          </cell>
        </row>
        <row r="213">
          <cell r="A213" t="str">
            <v>ALIARTOS</v>
          </cell>
        </row>
        <row r="214">
          <cell r="A214" t="str">
            <v>ALIKAMPOS</v>
          </cell>
        </row>
        <row r="215">
          <cell r="A215" t="str">
            <v>ALIKARNASSOS SOUTH</v>
          </cell>
        </row>
        <row r="216">
          <cell r="A216" t="str">
            <v>ALIKI</v>
          </cell>
        </row>
        <row r="217">
          <cell r="A217" t="str">
            <v>ALIKI THASSOU</v>
          </cell>
        </row>
        <row r="218">
          <cell r="A218" t="str">
            <v>ALIMOS</v>
          </cell>
        </row>
        <row r="219">
          <cell r="A219" t="str">
            <v>ALIMOS 1</v>
          </cell>
        </row>
        <row r="220">
          <cell r="A220" t="str">
            <v>ALIMOS 2</v>
          </cell>
        </row>
        <row r="221">
          <cell r="A221" t="str">
            <v>ALIMOS 4</v>
          </cell>
        </row>
        <row r="222">
          <cell r="A222" t="str">
            <v>ALIMOS 8</v>
          </cell>
        </row>
        <row r="223">
          <cell r="A223" t="str">
            <v>ALIMOS 9</v>
          </cell>
        </row>
        <row r="224">
          <cell r="A224" t="str">
            <v>ALIMOS IONIAS</v>
          </cell>
        </row>
        <row r="225">
          <cell r="A225" t="str">
            <v>ALIMOS KITHIRION</v>
          </cell>
        </row>
        <row r="226">
          <cell r="A226" t="str">
            <v>ALISTRATI</v>
          </cell>
        </row>
        <row r="227">
          <cell r="A227" t="str">
            <v>ALIVERI</v>
          </cell>
        </row>
        <row r="228">
          <cell r="A228" t="str">
            <v>ALIVERI CENTER OTE</v>
          </cell>
        </row>
        <row r="229">
          <cell r="A229" t="str">
            <v>ALIVERI NORTH (V)</v>
          </cell>
        </row>
        <row r="230">
          <cell r="A230" t="str">
            <v>ALKIVIADOU PIREAS</v>
          </cell>
        </row>
        <row r="231">
          <cell r="A231" t="str">
            <v>ALLIANZ</v>
          </cell>
        </row>
        <row r="232">
          <cell r="A232" t="str">
            <v>ALMIROPOTAMOS</v>
          </cell>
        </row>
        <row r="233">
          <cell r="A233" t="str">
            <v>ALMIROS</v>
          </cell>
        </row>
        <row r="234">
          <cell r="A234" t="str">
            <v>ALMIROS CITY</v>
          </cell>
        </row>
        <row r="235">
          <cell r="A235" t="str">
            <v>ALONAKIA</v>
          </cell>
        </row>
        <row r="236">
          <cell r="A236" t="str">
            <v>ALONIA KIFISIA 2</v>
          </cell>
        </row>
        <row r="237">
          <cell r="A237" t="str">
            <v>ALONISSOS</v>
          </cell>
        </row>
        <row r="238">
          <cell r="A238" t="str">
            <v>ALYKES CORFU</v>
          </cell>
        </row>
        <row r="239">
          <cell r="A239" t="str">
            <v>AMALIADA</v>
          </cell>
        </row>
        <row r="240">
          <cell r="A240" t="str">
            <v>AMALIADA SOUTH</v>
          </cell>
        </row>
        <row r="241">
          <cell r="A241" t="str">
            <v>AMALIAPOLIS</v>
          </cell>
        </row>
        <row r="242">
          <cell r="A242" t="str">
            <v>AMARANTO</v>
          </cell>
        </row>
        <row r="243">
          <cell r="A243" t="str">
            <v>AMARI</v>
          </cell>
        </row>
        <row r="244">
          <cell r="A244" t="str">
            <v>AMARINTHOS</v>
          </cell>
        </row>
        <row r="245">
          <cell r="A245" t="str">
            <v>AMARINTHOS CITY (V)</v>
          </cell>
        </row>
        <row r="246">
          <cell r="A246" t="str">
            <v>AMBELAKIA</v>
          </cell>
        </row>
        <row r="247">
          <cell r="A247" t="str">
            <v>AMBELIKES</v>
          </cell>
        </row>
        <row r="248">
          <cell r="A248" t="str">
            <v>AMBELOKIPI</v>
          </cell>
        </row>
        <row r="249">
          <cell r="A249" t="str">
            <v>AMBELOKIPI 3</v>
          </cell>
        </row>
        <row r="250">
          <cell r="A250" t="str">
            <v>AMBELOKIPI 3 THESSALONIKI</v>
          </cell>
        </row>
        <row r="251">
          <cell r="A251" t="str">
            <v xml:space="preserve">AMBELOKIPI 4 </v>
          </cell>
        </row>
        <row r="252">
          <cell r="A252" t="str">
            <v>AMBELOKIPI 5</v>
          </cell>
        </row>
        <row r="253">
          <cell r="A253" t="str">
            <v>AMBELOKIPI 5 THESSALONIKI</v>
          </cell>
        </row>
        <row r="254">
          <cell r="A254" t="str">
            <v>AMBELOKIPOI 6 THESSALONIKI (Q)</v>
          </cell>
        </row>
        <row r="255">
          <cell r="A255" t="str">
            <v>AMELANDAS</v>
          </cell>
        </row>
        <row r="256">
          <cell r="A256" t="str">
            <v>AMERIKANON KIRION MICRO</v>
          </cell>
        </row>
        <row r="257">
          <cell r="A257" t="str">
            <v>AMERIKIS SQ. MICRO</v>
          </cell>
        </row>
        <row r="258">
          <cell r="A258" t="str">
            <v>AMERIKIS SQUARE 2</v>
          </cell>
        </row>
        <row r="259">
          <cell r="A259" t="str">
            <v>AMFIARAOU</v>
          </cell>
        </row>
        <row r="260">
          <cell r="A260" t="str">
            <v>AMFIKLIA</v>
          </cell>
        </row>
        <row r="261">
          <cell r="A261" t="str">
            <v>AMFILOCHIA</v>
          </cell>
        </row>
        <row r="262">
          <cell r="A262" t="str">
            <v>AMFIPOLIS</v>
          </cell>
        </row>
        <row r="263">
          <cell r="A263" t="str">
            <v>AMFISSA</v>
          </cell>
        </row>
        <row r="264">
          <cell r="A264" t="str">
            <v>AMFITHEAS</v>
          </cell>
        </row>
        <row r="265">
          <cell r="A265" t="str">
            <v>AMFITRITIS MICRO</v>
          </cell>
        </row>
        <row r="266">
          <cell r="A266" t="str">
            <v>AMINA METRO</v>
          </cell>
        </row>
        <row r="267">
          <cell r="A267" t="str">
            <v>AMINDEO</v>
          </cell>
        </row>
        <row r="268">
          <cell r="A268" t="str">
            <v>AMMOTOPOS ARTA (V)</v>
          </cell>
        </row>
        <row r="269">
          <cell r="A269" t="str">
            <v>AMMOUDIA (V)</v>
          </cell>
        </row>
        <row r="270">
          <cell r="A270" t="str">
            <v>AMORGOS</v>
          </cell>
        </row>
        <row r="271">
          <cell r="A271" t="str">
            <v>AMORGOS THOLARIA</v>
          </cell>
        </row>
        <row r="272">
          <cell r="A272" t="str">
            <v>AMOULIANI</v>
          </cell>
        </row>
        <row r="273">
          <cell r="A273" t="str">
            <v>AMPELAS PAROS</v>
          </cell>
        </row>
        <row r="274">
          <cell r="A274" t="str">
            <v>AMPELOKIPI 6</v>
          </cell>
        </row>
        <row r="275">
          <cell r="A275" t="str">
            <v>AMPELOKIPI METRO</v>
          </cell>
        </row>
        <row r="276">
          <cell r="A276" t="str">
            <v>AMPELOKIPOI KASTORIAS</v>
          </cell>
        </row>
        <row r="277">
          <cell r="A277" t="str">
            <v>AMPELOKIPOI THESS</v>
          </cell>
        </row>
        <row r="278">
          <cell r="A278" t="str">
            <v>ANAFI</v>
          </cell>
        </row>
        <row r="279">
          <cell r="A279" t="str">
            <v>ANAFONITRIA</v>
          </cell>
        </row>
        <row r="280">
          <cell r="A280" t="str">
            <v>ANAGNOSTOPOULOU MICRO</v>
          </cell>
        </row>
        <row r="281">
          <cell r="A281" t="str">
            <v>ANALIPSI 1 (V)</v>
          </cell>
        </row>
        <row r="282">
          <cell r="A282" t="str">
            <v>ANASTASAKI MICRO</v>
          </cell>
        </row>
        <row r="283">
          <cell r="A283" t="str">
            <v>ANATOLI (V)</v>
          </cell>
        </row>
        <row r="284">
          <cell r="A284" t="str">
            <v>ANATOLIKO</v>
          </cell>
        </row>
        <row r="285">
          <cell r="A285" t="str">
            <v>ANAVISSOS</v>
          </cell>
        </row>
        <row r="286">
          <cell r="A286" t="str">
            <v>ANAVRITI 2</v>
          </cell>
        </row>
        <row r="287">
          <cell r="A287" t="str">
            <v>ANCIENT OLYMPIA</v>
          </cell>
        </row>
        <row r="288">
          <cell r="A288" t="str">
            <v>ANDRAVIDA 2</v>
          </cell>
        </row>
        <row r="289">
          <cell r="A289" t="str">
            <v>ANDRITSENA</v>
          </cell>
        </row>
        <row r="290">
          <cell r="A290" t="str">
            <v>ANDROS</v>
          </cell>
        </row>
        <row r="291">
          <cell r="A291" t="str">
            <v>ANDROS 2</v>
          </cell>
        </row>
        <row r="292">
          <cell r="A292" t="str">
            <v>ANDROS AMOLOHOS (W)</v>
          </cell>
        </row>
        <row r="293">
          <cell r="A293" t="str">
            <v>ANDROS BATSI(V)</v>
          </cell>
        </row>
        <row r="294">
          <cell r="A294" t="str">
            <v>ANDROS VOURKOTI</v>
          </cell>
        </row>
        <row r="295">
          <cell r="A295" t="str">
            <v>ANDROS WEST</v>
          </cell>
        </row>
        <row r="296">
          <cell r="A296" t="str">
            <v>ANGELOPOULOU HOUSE INDOOR</v>
          </cell>
        </row>
        <row r="297">
          <cell r="A297" t="str">
            <v>ANGELOPOULOU MYKONOS</v>
          </cell>
        </row>
        <row r="298">
          <cell r="A298" t="str">
            <v>ANGERIA</v>
          </cell>
        </row>
        <row r="299">
          <cell r="A299" t="str">
            <v>ANISARAS</v>
          </cell>
        </row>
        <row r="300">
          <cell r="A300" t="str">
            <v>ANISSARAS NEW V/F</v>
          </cell>
        </row>
        <row r="301">
          <cell r="A301" t="str">
            <v>ANO DIAKOFTO</v>
          </cell>
        </row>
        <row r="302">
          <cell r="A302" t="str">
            <v>ANO ELLINIKO</v>
          </cell>
        </row>
        <row r="303">
          <cell r="A303" t="str">
            <v>ANO GLIFADA 3</v>
          </cell>
        </row>
        <row r="304">
          <cell r="A304" t="str">
            <v>ANO GLIFADA AIGLI</v>
          </cell>
        </row>
        <row r="305">
          <cell r="A305" t="str">
            <v>ANO HALANDRI</v>
          </cell>
        </row>
        <row r="306">
          <cell r="A306" t="str">
            <v>ANO HALANDRI 1</v>
          </cell>
        </row>
        <row r="307">
          <cell r="A307" t="str">
            <v>ANO HALANDRI PARNASSOU</v>
          </cell>
        </row>
        <row r="308">
          <cell r="A308" t="str">
            <v>ANO HORA</v>
          </cell>
        </row>
        <row r="309">
          <cell r="A309" t="str">
            <v>ANO IRAKLIO</v>
          </cell>
        </row>
        <row r="310">
          <cell r="A310" t="str">
            <v>ANO KALENTINI</v>
          </cell>
        </row>
        <row r="311">
          <cell r="A311" t="str">
            <v>ANO KIFISIA</v>
          </cell>
        </row>
        <row r="312">
          <cell r="A312" t="str">
            <v>ANO KOPANAKI</v>
          </cell>
        </row>
        <row r="313">
          <cell r="A313" t="str">
            <v>ANO KORAKIANA</v>
          </cell>
        </row>
        <row r="314">
          <cell r="A314" t="str">
            <v>ANO LEFKIMI</v>
          </cell>
        </row>
        <row r="315">
          <cell r="A315" t="str">
            <v>ANO LIOSIA 13</v>
          </cell>
        </row>
        <row r="316">
          <cell r="A316" t="str">
            <v>ANO LIOSIA 14</v>
          </cell>
        </row>
        <row r="317">
          <cell r="A317" t="str">
            <v>ANO LIOSIA 17</v>
          </cell>
        </row>
        <row r="318">
          <cell r="A318" t="str">
            <v>ANO LIOSIA 18</v>
          </cell>
        </row>
        <row r="319">
          <cell r="A319" t="str">
            <v>ANO LIOSIA 3</v>
          </cell>
        </row>
        <row r="320">
          <cell r="A320" t="str">
            <v>ANO LIOSIA 8</v>
          </cell>
        </row>
        <row r="321">
          <cell r="A321" t="str">
            <v>ANO LIOSIA AGIOS NIKOLAOS</v>
          </cell>
        </row>
        <row r="322">
          <cell r="A322" t="str">
            <v>ANO MELISSIA</v>
          </cell>
        </row>
        <row r="323">
          <cell r="A323" t="str">
            <v>ANO MELPIA</v>
          </cell>
        </row>
        <row r="324">
          <cell r="A324" t="str">
            <v>ANO MERIA FOLEGANDROU</v>
          </cell>
        </row>
        <row r="325">
          <cell r="A325" t="str">
            <v>ANO MOULIA</v>
          </cell>
        </row>
        <row r="326">
          <cell r="A326" t="str">
            <v>ANO MOULIA NEW VF</v>
          </cell>
        </row>
        <row r="327">
          <cell r="A327" t="str">
            <v>ANO MOUSOURA</v>
          </cell>
        </row>
        <row r="328">
          <cell r="A328" t="str">
            <v>ANO NEA SMIRNI</v>
          </cell>
        </row>
        <row r="329">
          <cell r="A329" t="str">
            <v>ANO PATISIA</v>
          </cell>
        </row>
        <row r="330">
          <cell r="A330" t="str">
            <v>ANO PATISIA 2</v>
          </cell>
        </row>
        <row r="331">
          <cell r="A331" t="str">
            <v>ANO PATISIA ISAP</v>
          </cell>
        </row>
        <row r="332">
          <cell r="A332" t="str">
            <v>ANO POLI 1</v>
          </cell>
        </row>
        <row r="333">
          <cell r="A333" t="str">
            <v>ANO TOUMBA</v>
          </cell>
        </row>
        <row r="334">
          <cell r="A334" t="str">
            <v>ANO VIANNOS</v>
          </cell>
        </row>
        <row r="335">
          <cell r="A335" t="str">
            <v>ANO VRILISSIA</v>
          </cell>
        </row>
        <row r="336">
          <cell r="A336" t="str">
            <v>ANO ZEFIRI</v>
          </cell>
        </row>
        <row r="337">
          <cell r="A337" t="str">
            <v>ANOGIA (V)</v>
          </cell>
        </row>
        <row r="338">
          <cell r="A338" t="str">
            <v>ANOGIA 2</v>
          </cell>
        </row>
        <row r="339">
          <cell r="A339" t="str">
            <v>ANOIXI</v>
          </cell>
        </row>
        <row r="340">
          <cell r="A340" t="str">
            <v>ANOPOLI</v>
          </cell>
        </row>
        <row r="341">
          <cell r="A341" t="str">
            <v>ANTHOHORIOU EAST</v>
          </cell>
        </row>
        <row r="342">
          <cell r="A342" t="str">
            <v>ANTHOUPOLI 1</v>
          </cell>
        </row>
        <row r="343">
          <cell r="A343" t="str">
            <v>ANTHOUSA 2</v>
          </cell>
        </row>
        <row r="344">
          <cell r="A344" t="str">
            <v>ANTIKIRA</v>
          </cell>
        </row>
        <row r="345">
          <cell r="A345" t="str">
            <v>ANTIKITHIRA</v>
          </cell>
        </row>
        <row r="346">
          <cell r="A346" t="str">
            <v>ANTIMACHEIA</v>
          </cell>
        </row>
        <row r="347">
          <cell r="A347" t="str">
            <v>ANTIMACHEIA 2</v>
          </cell>
        </row>
        <row r="348">
          <cell r="A348" t="str">
            <v>ANTIPAROS 2</v>
          </cell>
        </row>
        <row r="349">
          <cell r="A349" t="str">
            <v>ANTIPAROS TEMP</v>
          </cell>
        </row>
        <row r="350">
          <cell r="A350" t="str">
            <v>ANTIRIO</v>
          </cell>
        </row>
        <row r="351">
          <cell r="A351" t="str">
            <v>ANTISSA</v>
          </cell>
        </row>
        <row r="352">
          <cell r="A352" t="str">
            <v>APERI KARPATHOU</v>
          </cell>
        </row>
        <row r="353">
          <cell r="A353" t="str">
            <v>APIDEA</v>
          </cell>
        </row>
        <row r="354">
          <cell r="A354" t="str">
            <v>APIKIA ANDROU</v>
          </cell>
        </row>
        <row r="355">
          <cell r="A355" t="str">
            <v>APIRANTHOS NAXOU</v>
          </cell>
        </row>
        <row r="356">
          <cell r="A356" t="str">
            <v>APOGEVMATINI FIDIOU INDOOR</v>
          </cell>
        </row>
        <row r="357">
          <cell r="A357" t="str">
            <v>APOLAKIA BAY RODOU NEW VF</v>
          </cell>
        </row>
        <row r="358">
          <cell r="A358" t="str">
            <v>APOLLONAS</v>
          </cell>
        </row>
        <row r="359">
          <cell r="A359" t="str">
            <v>APOLLONAS</v>
          </cell>
        </row>
        <row r="360">
          <cell r="A360" t="str">
            <v>APOLLONIA MILOS</v>
          </cell>
        </row>
        <row r="361">
          <cell r="A361" t="str">
            <v>APOLONAS NAXOS</v>
          </cell>
        </row>
        <row r="362">
          <cell r="A362" t="str">
            <v>APOSTOLATA KEFALONIAS</v>
          </cell>
        </row>
        <row r="363">
          <cell r="A363" t="str">
            <v>APOSTOLOU PAVLOU MICRO</v>
          </cell>
        </row>
        <row r="364">
          <cell r="A364" t="str">
            <v>APSALOS</v>
          </cell>
        </row>
        <row r="365">
          <cell r="A365" t="str">
            <v>ARACHAMITES</v>
          </cell>
        </row>
        <row r="366">
          <cell r="A366" t="str">
            <v>ARACHNEO</v>
          </cell>
        </row>
        <row r="367">
          <cell r="A367" t="str">
            <v>ARACHOVA TEMP (V)</v>
          </cell>
        </row>
        <row r="368">
          <cell r="A368" t="str">
            <v>ARAHOVA CITY</v>
          </cell>
        </row>
        <row r="369">
          <cell r="A369" t="str">
            <v>ARAXOS</v>
          </cell>
        </row>
        <row r="370">
          <cell r="A370" t="str">
            <v>ARCHAGELOS</v>
          </cell>
        </row>
        <row r="371">
          <cell r="A371" t="str">
            <v>ARCHANGELLOS (V)</v>
          </cell>
        </row>
        <row r="372">
          <cell r="A372" t="str">
            <v>ARETSOU</v>
          </cell>
        </row>
        <row r="373">
          <cell r="A373" t="str">
            <v>ARFARA MESSINIAS</v>
          </cell>
        </row>
        <row r="374">
          <cell r="A374" t="str">
            <v>ARGALASTI</v>
          </cell>
        </row>
        <row r="375">
          <cell r="A375" t="str">
            <v>ARGENTINIS SQ. MICRO</v>
          </cell>
        </row>
        <row r="376">
          <cell r="A376" t="str">
            <v>ARGIRADES</v>
          </cell>
        </row>
        <row r="377">
          <cell r="A377" t="str">
            <v>ARGIROUPOLI 10</v>
          </cell>
        </row>
        <row r="378">
          <cell r="A378" t="str">
            <v>ARGIROUPOLI 4</v>
          </cell>
        </row>
        <row r="379">
          <cell r="A379" t="str">
            <v>ARGIROUPOLI 5</v>
          </cell>
        </row>
        <row r="380">
          <cell r="A380" t="str">
            <v>ARGIROUPOLI 7</v>
          </cell>
        </row>
        <row r="381">
          <cell r="A381" t="str">
            <v>ARGIROUPOLI NEA ALEXANDRIA</v>
          </cell>
        </row>
        <row r="382">
          <cell r="A382" t="str">
            <v>ARGITHEA</v>
          </cell>
        </row>
        <row r="383">
          <cell r="A383" t="str">
            <v>ARGOS CENTER</v>
          </cell>
        </row>
        <row r="384">
          <cell r="A384" t="str">
            <v>ARGOS CITY 2</v>
          </cell>
        </row>
        <row r="385">
          <cell r="A385" t="str">
            <v>ARGOS ORESTIKO</v>
          </cell>
        </row>
        <row r="386">
          <cell r="A386" t="str">
            <v>ARGOS WEST</v>
          </cell>
        </row>
        <row r="387">
          <cell r="A387" t="str">
            <v>ARGOSTOLI</v>
          </cell>
        </row>
        <row r="388">
          <cell r="A388" t="str">
            <v>ARGYRO NERO NEW V/F</v>
          </cell>
        </row>
        <row r="389">
          <cell r="A389" t="str">
            <v>ARHAGGELOS PELLIS</v>
          </cell>
        </row>
        <row r="390">
          <cell r="A390" t="str">
            <v>ARHANES NEW V/F</v>
          </cell>
        </row>
        <row r="391">
          <cell r="A391" t="str">
            <v>ARIA</v>
          </cell>
        </row>
        <row r="392">
          <cell r="A392" t="str">
            <v>ARIDEA</v>
          </cell>
        </row>
        <row r="393">
          <cell r="A393" t="str">
            <v>ARIDEA CITY</v>
          </cell>
        </row>
        <row r="394">
          <cell r="A394" t="str">
            <v>ARISTOTELOUS SQ.</v>
          </cell>
        </row>
        <row r="395">
          <cell r="A395" t="str">
            <v>ARISTOTELOUS SQ. 3 MICRO</v>
          </cell>
        </row>
        <row r="396">
          <cell r="A396" t="str">
            <v>ARISVI 2 (V)</v>
          </cell>
        </row>
        <row r="397">
          <cell r="A397" t="str">
            <v>ARKALOHORI</v>
          </cell>
        </row>
        <row r="398">
          <cell r="A398" t="str">
            <v>ARKITSA</v>
          </cell>
        </row>
        <row r="399">
          <cell r="A399" t="str">
            <v>ARKOUDI ILIAS</v>
          </cell>
        </row>
        <row r="400">
          <cell r="A400" t="str">
            <v>ARMENISTIS</v>
          </cell>
        </row>
        <row r="401">
          <cell r="A401" t="str">
            <v>ARMENOPOULOU</v>
          </cell>
        </row>
        <row r="402">
          <cell r="A402" t="str">
            <v>ARMOLIA</v>
          </cell>
        </row>
        <row r="403">
          <cell r="A403" t="str">
            <v>ARNA LAKONIAS</v>
          </cell>
        </row>
        <row r="404">
          <cell r="A404" t="str">
            <v>ARNEA</v>
          </cell>
        </row>
        <row r="405">
          <cell r="A405" t="str">
            <v>ARNISSA</v>
          </cell>
        </row>
        <row r="406">
          <cell r="A406" t="str">
            <v>AROANIA (V)</v>
          </cell>
        </row>
        <row r="407">
          <cell r="A407" t="str">
            <v>ARRIANA</v>
          </cell>
        </row>
        <row r="408">
          <cell r="A408" t="str">
            <v>ARRIANOU</v>
          </cell>
        </row>
        <row r="409">
          <cell r="A409" t="str">
            <v>ARTA 2</v>
          </cell>
        </row>
        <row r="410">
          <cell r="A410" t="str">
            <v>ARTA CITY 2</v>
          </cell>
        </row>
        <row r="411">
          <cell r="A411" t="str">
            <v>ARTA HILL</v>
          </cell>
        </row>
        <row r="412">
          <cell r="A412" t="str">
            <v>ARTEMIDOS</v>
          </cell>
        </row>
        <row r="413">
          <cell r="A413" t="str">
            <v>ARTEMISIO (V)</v>
          </cell>
        </row>
        <row r="414">
          <cell r="A414" t="str">
            <v>ARTEMISIO NORTH TUNNEL</v>
          </cell>
        </row>
        <row r="415">
          <cell r="A415" t="str">
            <v>ARVI</v>
          </cell>
        </row>
        <row r="416">
          <cell r="A416" t="str">
            <v>ARXAIA MESSINI</v>
          </cell>
        </row>
        <row r="417">
          <cell r="A417" t="str">
            <v>ASI GONIA</v>
          </cell>
        </row>
        <row r="418">
          <cell r="A418" t="str">
            <v>ASKIFOU</v>
          </cell>
        </row>
        <row r="419">
          <cell r="A419" t="str">
            <v>ASKLIPIOU MICRO</v>
          </cell>
        </row>
        <row r="420">
          <cell r="A420" t="str">
            <v>ASOPOS</v>
          </cell>
        </row>
        <row r="421">
          <cell r="A421" t="str">
            <v>ASPRAGELI</v>
          </cell>
        </row>
        <row r="422">
          <cell r="A422" t="str">
            <v>ASPROKLISSIA TRIKALON</v>
          </cell>
        </row>
        <row r="423">
          <cell r="A423" t="str">
            <v>ASPRONERI</v>
          </cell>
        </row>
        <row r="424">
          <cell r="A424" t="str">
            <v>ASPROPIRGOS CENTER (W)</v>
          </cell>
        </row>
        <row r="425">
          <cell r="A425" t="str">
            <v>ASPROPIRGOS CITY</v>
          </cell>
        </row>
        <row r="426">
          <cell r="A426" t="str">
            <v>ASPROPIRGOS CITY 3</v>
          </cell>
        </row>
        <row r="427">
          <cell r="A427" t="str">
            <v>ASPROPIRGOS GORITSA</v>
          </cell>
        </row>
        <row r="428">
          <cell r="A428" t="str">
            <v>ASPROPIRGOS INDUSTRIAL</v>
          </cell>
        </row>
        <row r="429">
          <cell r="A429" t="str">
            <v>ASPROPYRGOS</v>
          </cell>
        </row>
        <row r="430">
          <cell r="A430" t="str">
            <v>ASPROS (V)</v>
          </cell>
        </row>
        <row r="431">
          <cell r="A431" t="str">
            <v>ASPROVALTA (V)</v>
          </cell>
        </row>
        <row r="432">
          <cell r="A432" t="str">
            <v>ASPROVALTA CENTER</v>
          </cell>
        </row>
        <row r="433">
          <cell r="A433" t="str">
            <v>ASSEA</v>
          </cell>
        </row>
        <row r="434">
          <cell r="A434" t="str">
            <v>ASSOS KEFALLONIA</v>
          </cell>
        </row>
        <row r="435">
          <cell r="A435" t="str">
            <v>ASTAKOS</v>
          </cell>
        </row>
        <row r="436">
          <cell r="A436" t="str">
            <v>ASTERAS ARION</v>
          </cell>
        </row>
        <row r="437">
          <cell r="A437" t="str">
            <v>ASTEREIKA</v>
          </cell>
        </row>
        <row r="438">
          <cell r="A438" t="str">
            <v>ASTIPALEA HORA</v>
          </cell>
        </row>
        <row r="439">
          <cell r="A439" t="str">
            <v>ASTROCHORI ARTAS</v>
          </cell>
        </row>
        <row r="440">
          <cell r="A440" t="str">
            <v>ASTROS</v>
          </cell>
        </row>
        <row r="441">
          <cell r="A441" t="str">
            <v>ASTYPALEA</v>
          </cell>
        </row>
        <row r="442">
          <cell r="A442" t="str">
            <v>ASVESTOCHORI</v>
          </cell>
        </row>
        <row r="443">
          <cell r="A443" t="str">
            <v>ATALANTI</v>
          </cell>
        </row>
        <row r="444">
          <cell r="A444" t="str">
            <v>ATALANTI CITY</v>
          </cell>
        </row>
        <row r="445">
          <cell r="A445" t="str">
            <v>ATHANI</v>
          </cell>
        </row>
        <row r="446">
          <cell r="A446" t="str">
            <v>ATHENS ACROPOL</v>
          </cell>
        </row>
        <row r="447">
          <cell r="A447" t="str">
            <v>ATHENS HEART</v>
          </cell>
        </row>
        <row r="448">
          <cell r="A448" t="str">
            <v>ATHENS HEART LAMPSITE</v>
          </cell>
        </row>
        <row r="449">
          <cell r="A449" t="str">
            <v>ATHENS MALL INDOOR</v>
          </cell>
        </row>
        <row r="450">
          <cell r="A450" t="str">
            <v>ATHENS METRO MALL</v>
          </cell>
        </row>
        <row r="451">
          <cell r="A451" t="str">
            <v>ATHENS METROPOLITAN EXPO CENTER</v>
          </cell>
        </row>
        <row r="452">
          <cell r="A452" t="str">
            <v>ATHENS TOWER</v>
          </cell>
        </row>
        <row r="453">
          <cell r="A453" t="str">
            <v>ATHINON ARENA INDOOR</v>
          </cell>
        </row>
        <row r="454">
          <cell r="A454" t="str">
            <v>ATHONOS SQUARE</v>
          </cell>
        </row>
        <row r="455">
          <cell r="A455" t="str">
            <v>ATLANDIS</v>
          </cell>
        </row>
        <row r="456">
          <cell r="A456" t="str">
            <v>ATRINA TOWER</v>
          </cell>
        </row>
        <row r="457">
          <cell r="A457" t="str">
            <v>ATSIPADES</v>
          </cell>
        </row>
        <row r="458">
          <cell r="A458" t="str">
            <v>ATTALEIAS &amp; LAODIKIAS MICRO</v>
          </cell>
        </row>
        <row r="459">
          <cell r="A459" t="str">
            <v>ATTIKI</v>
          </cell>
        </row>
        <row r="460">
          <cell r="A460" t="str">
            <v>ATTIKI ISAP</v>
          </cell>
        </row>
        <row r="461">
          <cell r="A461" t="str">
            <v>ATTIKI METRO</v>
          </cell>
        </row>
        <row r="462">
          <cell r="A462" t="str">
            <v>AVATO</v>
          </cell>
        </row>
        <row r="463">
          <cell r="A463" t="str">
            <v>AVDIRA PARALIA</v>
          </cell>
        </row>
        <row r="464">
          <cell r="A464" t="str">
            <v>AVDOU NEW V/F</v>
          </cell>
        </row>
        <row r="465">
          <cell r="A465" t="str">
            <v>AVGERIS MICRO</v>
          </cell>
        </row>
        <row r="466">
          <cell r="A466" t="str">
            <v>AVGONYMA</v>
          </cell>
        </row>
        <row r="467">
          <cell r="A467" t="str">
            <v>AVIDOU MICRO</v>
          </cell>
        </row>
        <row r="468">
          <cell r="A468" t="str">
            <v>AVLIDA</v>
          </cell>
        </row>
        <row r="469">
          <cell r="A469" t="str">
            <v>AVLONAS</v>
          </cell>
        </row>
        <row r="470">
          <cell r="A470" t="str">
            <v>AVLONAS</v>
          </cell>
        </row>
        <row r="471">
          <cell r="A471" t="str">
            <v>AZOLIMNOS SIROS 2</v>
          </cell>
        </row>
        <row r="472">
          <cell r="A472" t="str">
            <v>BABALIO (C)</v>
          </cell>
        </row>
        <row r="473">
          <cell r="A473" t="str">
            <v>BAI 1</v>
          </cell>
        </row>
        <row r="474">
          <cell r="A474" t="str">
            <v>BAKOU</v>
          </cell>
        </row>
        <row r="475">
          <cell r="A475" t="str">
            <v>BALI</v>
          </cell>
        </row>
        <row r="476">
          <cell r="A476" t="str">
            <v>BARDANI</v>
          </cell>
        </row>
        <row r="477">
          <cell r="A477" t="str">
            <v>BASKET 42</v>
          </cell>
        </row>
        <row r="478">
          <cell r="A478" t="str">
            <v>BATSI(P)</v>
          </cell>
        </row>
        <row r="479">
          <cell r="A479" t="str">
            <v>BLUE MARINE HOTEL</v>
          </cell>
        </row>
        <row r="480">
          <cell r="A480" t="str">
            <v>BO VOULA MICRO</v>
          </cell>
        </row>
        <row r="481">
          <cell r="A481" t="str">
            <v>BOEHRINGER INDOOR</v>
          </cell>
        </row>
        <row r="482">
          <cell r="A482" t="str">
            <v>BOHALI</v>
          </cell>
        </row>
        <row r="483">
          <cell r="A483" t="str">
            <v>BOURAZANI</v>
          </cell>
        </row>
        <row r="484">
          <cell r="A484" t="str">
            <v>BOURNAZI</v>
          </cell>
        </row>
        <row r="485">
          <cell r="A485" t="str">
            <v>BRALOS</v>
          </cell>
        </row>
        <row r="486">
          <cell r="A486" t="str">
            <v>BSC CRETE 2</v>
          </cell>
        </row>
        <row r="487">
          <cell r="A487" t="str">
            <v>CANDIA MARIS</v>
          </cell>
        </row>
        <row r="488">
          <cell r="A488" t="str">
            <v>CAPSIS AGIA PELAGIA INDOOR</v>
          </cell>
        </row>
        <row r="489">
          <cell r="A489" t="str">
            <v>CARREFOUR</v>
          </cell>
        </row>
        <row r="490">
          <cell r="A490" t="str">
            <v>CARREFOUR GERAKAS</v>
          </cell>
        </row>
        <row r="491">
          <cell r="A491" t="str">
            <v>CARREFOUR PASALIMANI</v>
          </cell>
        </row>
        <row r="492">
          <cell r="A492" t="str">
            <v>CARREFOUR THESSALONIKI INDOOR</v>
          </cell>
        </row>
        <row r="493">
          <cell r="A493" t="str">
            <v>CAZINO LOUTRAKI</v>
          </cell>
        </row>
        <row r="494">
          <cell r="A494" t="str">
            <v>CHALKEON</v>
          </cell>
        </row>
        <row r="495">
          <cell r="A495" t="str">
            <v>CHALKI LARISSA</v>
          </cell>
        </row>
        <row r="496">
          <cell r="A496" t="str">
            <v>CHAMAIZI 1</v>
          </cell>
        </row>
        <row r="497">
          <cell r="A497" t="str">
            <v>CHANIA</v>
          </cell>
        </row>
        <row r="498">
          <cell r="A498" t="str">
            <v>CHANIA KRIARI</v>
          </cell>
        </row>
        <row r="499">
          <cell r="A499" t="str">
            <v>CHANIA MAGNISIAS</v>
          </cell>
        </row>
        <row r="500">
          <cell r="A500" t="str">
            <v>CHANIA MPOTSARI</v>
          </cell>
        </row>
        <row r="501">
          <cell r="A501" t="str">
            <v>CHANIA PETROU&amp;PAVLOU</v>
          </cell>
        </row>
        <row r="502">
          <cell r="A502" t="str">
            <v>CHARAKAS LAKONIAS</v>
          </cell>
        </row>
        <row r="503">
          <cell r="A503" t="str">
            <v>CHARAKAS RODOU</v>
          </cell>
        </row>
        <row r="504">
          <cell r="A504" t="str">
            <v>CHAVARI</v>
          </cell>
        </row>
        <row r="505">
          <cell r="A505" t="str">
            <v>CHIOS - CITY</v>
          </cell>
        </row>
        <row r="506">
          <cell r="A506" t="str">
            <v>CHIOS (AIPOS)</v>
          </cell>
        </row>
        <row r="507">
          <cell r="A507" t="str">
            <v>CHIOS APLOTARIAS MICRO</v>
          </cell>
        </row>
        <row r="508">
          <cell r="A508" t="str">
            <v>CHIOS CITY 2</v>
          </cell>
        </row>
        <row r="509">
          <cell r="A509" t="str">
            <v>CHIOS CITY 3</v>
          </cell>
        </row>
        <row r="510">
          <cell r="A510" t="str">
            <v>CHIOS LAGADA</v>
          </cell>
        </row>
        <row r="511">
          <cell r="A511" t="str">
            <v>CHIOS MARMARO</v>
          </cell>
        </row>
        <row r="512">
          <cell r="A512" t="str">
            <v>CHIOS MESTA</v>
          </cell>
        </row>
        <row r="513">
          <cell r="A513" t="str">
            <v>CHIOS PATRIKA</v>
          </cell>
        </row>
        <row r="514">
          <cell r="A514" t="str">
            <v>CHIOS PORT MICRO</v>
          </cell>
        </row>
        <row r="515">
          <cell r="A515" t="str">
            <v>CHIOS THIMIANA</v>
          </cell>
        </row>
        <row r="516">
          <cell r="A516" t="str">
            <v>CHIOS-KARDAMILA</v>
          </cell>
        </row>
        <row r="517">
          <cell r="A517" t="str">
            <v>CHLOMON</v>
          </cell>
        </row>
        <row r="518">
          <cell r="A518" t="str">
            <v>CHORAFAKIA HANION</v>
          </cell>
        </row>
        <row r="519">
          <cell r="A519" t="str">
            <v>CHORISTI</v>
          </cell>
        </row>
        <row r="520">
          <cell r="A520" t="str">
            <v>CHORTIATIS</v>
          </cell>
        </row>
        <row r="521">
          <cell r="A521" t="str">
            <v>CHRANOI</v>
          </cell>
        </row>
        <row r="522">
          <cell r="A522" t="str">
            <v>CHRISOPIGI 2</v>
          </cell>
        </row>
        <row r="523">
          <cell r="A523" t="str">
            <v>CHRISOUPOLI</v>
          </cell>
        </row>
        <row r="524">
          <cell r="A524" t="str">
            <v>CHRISOVITSI</v>
          </cell>
        </row>
        <row r="525">
          <cell r="A525" t="str">
            <v>CHRISOVITSI 2</v>
          </cell>
        </row>
        <row r="526">
          <cell r="A526" t="str">
            <v>CORFU - GLIFADA</v>
          </cell>
        </row>
        <row r="527">
          <cell r="A527" t="str">
            <v>CORFU (PANTOKRATOR)</v>
          </cell>
        </row>
        <row r="528">
          <cell r="A528" t="str">
            <v>CORFU AIRPORT 2</v>
          </cell>
        </row>
        <row r="529">
          <cell r="A529" t="str">
            <v>CORFU ERMONES</v>
          </cell>
        </row>
        <row r="530">
          <cell r="A530" t="str">
            <v>CORFU G. THEOTOKI MICRO</v>
          </cell>
        </row>
        <row r="531">
          <cell r="A531" t="str">
            <v>CORFU KANONI</v>
          </cell>
        </row>
        <row r="532">
          <cell r="A532" t="str">
            <v>CORFU KAPODISTRIOU</v>
          </cell>
        </row>
        <row r="533">
          <cell r="A533" t="str">
            <v>CORFU LEFKIMI</v>
          </cell>
        </row>
        <row r="534">
          <cell r="A534" t="str">
            <v>CORFU N. THEOTOKI</v>
          </cell>
        </row>
        <row r="535">
          <cell r="A535" t="str">
            <v>CORFU POTAMOS</v>
          </cell>
        </row>
        <row r="536">
          <cell r="A536" t="str">
            <v>CORFU SOLOMOU</v>
          </cell>
        </row>
        <row r="537">
          <cell r="A537" t="str">
            <v>CORFU STAVROS</v>
          </cell>
        </row>
        <row r="538">
          <cell r="A538" t="str">
            <v>CORFU VOULGAREOS MICRO</v>
          </cell>
        </row>
        <row r="539">
          <cell r="A539" t="str">
            <v>COSMOS CENTER (V)</v>
          </cell>
        </row>
        <row r="540">
          <cell r="A540" t="str">
            <v>COSTA NAVARINO RESORT</v>
          </cell>
        </row>
        <row r="541">
          <cell r="A541" t="str">
            <v>CRETA MARINE RETHIMNO (V)</v>
          </cell>
        </row>
        <row r="542">
          <cell r="A542" t="str">
            <v>CRETA MARIS</v>
          </cell>
        </row>
        <row r="543">
          <cell r="A543" t="str">
            <v xml:space="preserve">CRETA MARIS </v>
          </cell>
        </row>
        <row r="544">
          <cell r="A544" t="str">
            <v>CRETA MARIS HOTEL NEW V/F</v>
          </cell>
        </row>
        <row r="545">
          <cell r="A545" t="str">
            <v>DADIA (V)</v>
          </cell>
        </row>
        <row r="546">
          <cell r="A546" t="str">
            <v>DAFNES AIGIOU (C)</v>
          </cell>
        </row>
        <row r="547">
          <cell r="A547" t="str">
            <v>DAFNI</v>
          </cell>
        </row>
        <row r="548">
          <cell r="A548" t="str">
            <v>DAFNI</v>
          </cell>
        </row>
        <row r="549">
          <cell r="A549" t="str">
            <v>DAFNI 1</v>
          </cell>
        </row>
        <row r="550">
          <cell r="A550" t="str">
            <v>DAFNI 3</v>
          </cell>
        </row>
        <row r="551">
          <cell r="A551" t="str">
            <v>DAFNI 6</v>
          </cell>
        </row>
        <row r="552">
          <cell r="A552" t="str">
            <v>DAFNI EPIKINONIES INDOOR</v>
          </cell>
        </row>
        <row r="553">
          <cell r="A553" t="str">
            <v>DAMASKINEA</v>
          </cell>
        </row>
        <row r="554">
          <cell r="A554" t="str">
            <v>DAMASKINIA KOZANIS</v>
          </cell>
        </row>
        <row r="555">
          <cell r="A555" t="str">
            <v>DAMASTA</v>
          </cell>
        </row>
        <row r="556">
          <cell r="A556" t="str">
            <v>DARATSO HANION NEW (V)</v>
          </cell>
        </row>
        <row r="557">
          <cell r="A557" t="str">
            <v>DARDANELION MICRO</v>
          </cell>
        </row>
        <row r="558">
          <cell r="A558" t="str">
            <v>DARDITSA</v>
          </cell>
        </row>
        <row r="559">
          <cell r="A559" t="str">
            <v>DASSOS</v>
          </cell>
        </row>
        <row r="560">
          <cell r="A560" t="str">
            <v>DEGLERI SQ</v>
          </cell>
        </row>
        <row r="561">
          <cell r="A561" t="str">
            <v>DELFI</v>
          </cell>
        </row>
        <row r="562">
          <cell r="A562" t="str">
            <v>DELFON MICRO 2</v>
          </cell>
        </row>
        <row r="563">
          <cell r="A563" t="str">
            <v>DELVINAKI</v>
          </cell>
        </row>
        <row r="564">
          <cell r="A564" t="str">
            <v>DEMATI</v>
          </cell>
        </row>
        <row r="565">
          <cell r="A565" t="str">
            <v>DENDROCHORION</v>
          </cell>
        </row>
        <row r="566">
          <cell r="A566" t="str">
            <v>DENDROPOTAMOS</v>
          </cell>
        </row>
        <row r="567">
          <cell r="A567" t="str">
            <v>DENDROPOTAMOS 2</v>
          </cell>
        </row>
        <row r="568">
          <cell r="A568" t="str">
            <v>DEPO</v>
          </cell>
        </row>
        <row r="569">
          <cell r="A569" t="str">
            <v>DEPO 2</v>
          </cell>
        </row>
        <row r="570">
          <cell r="A570" t="str">
            <v>DERIGNY</v>
          </cell>
        </row>
        <row r="571">
          <cell r="A571" t="str">
            <v>DERVENAKIA (V)</v>
          </cell>
        </row>
        <row r="572">
          <cell r="A572" t="str">
            <v>DERVENAKIA 2 (V)</v>
          </cell>
        </row>
        <row r="573">
          <cell r="A573" t="str">
            <v>DERVENI</v>
          </cell>
        </row>
        <row r="574">
          <cell r="A574" t="str">
            <v>DERVIZIANA (V)</v>
          </cell>
        </row>
        <row r="575">
          <cell r="A575" t="str">
            <v>DESFINA FOKIDAS (V)</v>
          </cell>
        </row>
        <row r="576">
          <cell r="A576" t="str">
            <v>DESKATI</v>
          </cell>
        </row>
        <row r="577">
          <cell r="A577" t="str">
            <v>DHL ALIMOS INDOOR</v>
          </cell>
        </row>
        <row r="578">
          <cell r="A578" t="str">
            <v>DIAGORAS RODOU</v>
          </cell>
        </row>
        <row r="579">
          <cell r="A579" t="str">
            <v>DIAKOFTO</v>
          </cell>
        </row>
        <row r="580">
          <cell r="A580" t="str">
            <v>DIASINDETRIA METSOVOU TUNNEL</v>
          </cell>
        </row>
        <row r="581">
          <cell r="A581" t="str">
            <v>DIDIMA1</v>
          </cell>
        </row>
        <row r="582">
          <cell r="A582" t="str">
            <v>DIDIMOTICHO NORTH(V)</v>
          </cell>
        </row>
        <row r="583">
          <cell r="A583" t="str">
            <v>DIDIMOTICHON</v>
          </cell>
        </row>
        <row r="584">
          <cell r="A584" t="str">
            <v>DIGENI ANO VOULA</v>
          </cell>
        </row>
        <row r="585">
          <cell r="A585" t="str">
            <v>DIKASTIRIA</v>
          </cell>
        </row>
        <row r="586">
          <cell r="A586" t="str">
            <v>DIKEA</v>
          </cell>
        </row>
        <row r="587">
          <cell r="A587" t="str">
            <v>DILESI</v>
          </cell>
        </row>
        <row r="588">
          <cell r="A588" t="str">
            <v>DIMITRA ARKADIAS</v>
          </cell>
        </row>
        <row r="589">
          <cell r="A589" t="str">
            <v>DIMITSANA (V)</v>
          </cell>
        </row>
        <row r="590">
          <cell r="A590" t="str">
            <v>DIODIA MESSINIAS</v>
          </cell>
        </row>
        <row r="591">
          <cell r="A591" t="str">
            <v>DIODIA MESSINIAS</v>
          </cell>
        </row>
        <row r="592">
          <cell r="A592" t="str">
            <v>DIOGENIS PALACE INDOOR</v>
          </cell>
        </row>
        <row r="593">
          <cell r="A593" t="str">
            <v>DIONISOS 2</v>
          </cell>
        </row>
        <row r="594">
          <cell r="A594" t="str">
            <v>DIPOTAMIA</v>
          </cell>
        </row>
        <row r="595">
          <cell r="A595" t="str">
            <v>DIRACHIO ARKADIAS</v>
          </cell>
        </row>
        <row r="596">
          <cell r="A596" t="str">
            <v>DIVANI APOLLON (VAN)</v>
          </cell>
        </row>
        <row r="597">
          <cell r="A597" t="str">
            <v>DIVANI CARAVEL TEMP</v>
          </cell>
        </row>
        <row r="598">
          <cell r="A598" t="str">
            <v>DIVRI</v>
          </cell>
        </row>
        <row r="599">
          <cell r="A599" t="str">
            <v>DODONI TUNEL 1</v>
          </cell>
        </row>
        <row r="600">
          <cell r="A600" t="str">
            <v>DODONI TUNNEL 2</v>
          </cell>
        </row>
        <row r="601">
          <cell r="A601" t="str">
            <v>DOIRANI</v>
          </cell>
        </row>
        <row r="602">
          <cell r="A602" t="str">
            <v>DOKSATO</v>
          </cell>
        </row>
        <row r="603">
          <cell r="A603" t="str">
            <v>DOLIANA</v>
          </cell>
        </row>
        <row r="604">
          <cell r="A604" t="str">
            <v>DOMNISTA</v>
          </cell>
        </row>
        <row r="605">
          <cell r="A605" t="str">
            <v>DOMOKOS</v>
          </cell>
        </row>
        <row r="606">
          <cell r="A606" t="str">
            <v>DONZELOT MICRO</v>
          </cell>
        </row>
        <row r="607">
          <cell r="A607" t="str">
            <v>DORIKO EVROU</v>
          </cell>
        </row>
        <row r="608">
          <cell r="A608" t="str">
            <v>DOUKA VRISI 2</v>
          </cell>
        </row>
        <row r="609">
          <cell r="A609" t="str">
            <v>DOUKISSIS PLAKENTIAS</v>
          </cell>
        </row>
        <row r="610">
          <cell r="A610" t="str">
            <v>DOVROUTSI</v>
          </cell>
        </row>
        <row r="611">
          <cell r="A611" t="str">
            <v>DOXARAS</v>
          </cell>
        </row>
        <row r="612">
          <cell r="A612" t="str">
            <v>DRAFI ARHIMIDOUS</v>
          </cell>
        </row>
        <row r="613">
          <cell r="A613" t="str">
            <v>DRAGOUMI</v>
          </cell>
        </row>
        <row r="614">
          <cell r="A614" t="str">
            <v>DRAMA</v>
          </cell>
        </row>
        <row r="615">
          <cell r="A615" t="str">
            <v>DRAMA CITY</v>
          </cell>
        </row>
        <row r="616">
          <cell r="A616" t="str">
            <v>DRAMA CITY 2(V)</v>
          </cell>
        </row>
        <row r="617">
          <cell r="A617" t="str">
            <v>DRAMA ELEFTHERIAS SQ. MICRO</v>
          </cell>
        </row>
        <row r="618">
          <cell r="A618" t="str">
            <v>DRAMA RAILWAY STATION</v>
          </cell>
        </row>
        <row r="619">
          <cell r="A619" t="str">
            <v>DRAPETSONA</v>
          </cell>
        </row>
        <row r="620">
          <cell r="A620" t="str">
            <v>DRAPETSONA 1</v>
          </cell>
        </row>
        <row r="621">
          <cell r="A621" t="str">
            <v>DRAPETSONA 3</v>
          </cell>
        </row>
        <row r="622">
          <cell r="A622" t="str">
            <v>DRAVISKOS</v>
          </cell>
        </row>
        <row r="623">
          <cell r="A623" t="str">
            <v>DREPANO</v>
          </cell>
        </row>
        <row r="624">
          <cell r="A624" t="str">
            <v>DRIMOS MELISSOHORI (V)</v>
          </cell>
        </row>
        <row r="625">
          <cell r="A625" t="str">
            <v>DRIOS (V)</v>
          </cell>
        </row>
        <row r="626">
          <cell r="A626" t="str">
            <v>DROSATO (V)</v>
          </cell>
        </row>
        <row r="627">
          <cell r="A627" t="str">
            <v>DROSOPIGI</v>
          </cell>
        </row>
        <row r="628">
          <cell r="A628" t="str">
            <v>DROSOPOULOU</v>
          </cell>
        </row>
        <row r="629">
          <cell r="A629" t="str">
            <v>DROSOPOULOU MICRO</v>
          </cell>
        </row>
        <row r="630">
          <cell r="A630" t="str">
            <v>DROSOUPOLI</v>
          </cell>
        </row>
        <row r="631">
          <cell r="A631" t="str">
            <v>DROSSIA</v>
          </cell>
        </row>
        <row r="632">
          <cell r="A632" t="str">
            <v>DROSSIA 1</v>
          </cell>
        </row>
        <row r="633">
          <cell r="A633" t="str">
            <v>EAST AIRPORT</v>
          </cell>
        </row>
        <row r="634">
          <cell r="A634" t="str">
            <v>EAST HALANDRI</v>
          </cell>
        </row>
        <row r="635">
          <cell r="A635" t="str">
            <v>EDEM</v>
          </cell>
        </row>
        <row r="636">
          <cell r="A636" t="str">
            <v>EDESSA</v>
          </cell>
        </row>
        <row r="637">
          <cell r="A637" t="str">
            <v>EEDE</v>
          </cell>
        </row>
        <row r="638">
          <cell r="A638" t="str">
            <v>EFIRA</v>
          </cell>
        </row>
        <row r="639">
          <cell r="A639" t="str">
            <v>EFKARPIA</v>
          </cell>
        </row>
        <row r="640">
          <cell r="A640" t="str">
            <v>EFKARPIA KILKIS (V)</v>
          </cell>
        </row>
        <row r="641">
          <cell r="A641" t="str">
            <v>EFPALION</v>
          </cell>
        </row>
        <row r="642">
          <cell r="A642" t="str">
            <v>EFRANOROS MICRO</v>
          </cell>
        </row>
        <row r="643">
          <cell r="A643" t="str">
            <v>EGALEO 1</v>
          </cell>
        </row>
        <row r="644">
          <cell r="A644" t="str">
            <v>EGALEO 12</v>
          </cell>
        </row>
        <row r="645">
          <cell r="A645" t="str">
            <v>EGALEO 14</v>
          </cell>
        </row>
        <row r="646">
          <cell r="A646" t="str">
            <v>EGALEO 17</v>
          </cell>
        </row>
        <row r="647">
          <cell r="A647" t="str">
            <v>EGALEO 2</v>
          </cell>
        </row>
        <row r="648">
          <cell r="A648" t="str">
            <v>EGALEO 20</v>
          </cell>
        </row>
        <row r="649">
          <cell r="A649" t="str">
            <v>EGALEO 4</v>
          </cell>
        </row>
        <row r="650">
          <cell r="A650" t="str">
            <v>EGALEO 7</v>
          </cell>
        </row>
        <row r="651">
          <cell r="A651" t="str">
            <v>EGALEO 8</v>
          </cell>
        </row>
        <row r="652">
          <cell r="A652" t="str">
            <v>EGALEO 9</v>
          </cell>
        </row>
        <row r="653">
          <cell r="A653" t="str">
            <v>EGALEO SOUTH</v>
          </cell>
        </row>
        <row r="654">
          <cell r="A654" t="str">
            <v>EGALEO THIVON</v>
          </cell>
        </row>
        <row r="655">
          <cell r="A655" t="str">
            <v>EGIES LAKONIAS</v>
          </cell>
        </row>
        <row r="656">
          <cell r="A656" t="str">
            <v>EGINIO</v>
          </cell>
        </row>
        <row r="657">
          <cell r="A657" t="str">
            <v>EGIO (V)</v>
          </cell>
        </row>
        <row r="658">
          <cell r="A658" t="str">
            <v>EGIO CENTER 2</v>
          </cell>
        </row>
        <row r="659">
          <cell r="A659" t="str">
            <v>EGIO CITY</v>
          </cell>
        </row>
        <row r="660">
          <cell r="A660" t="str">
            <v>EGIPTOU SQUARE MICRO</v>
          </cell>
        </row>
        <row r="661">
          <cell r="A661" t="str">
            <v>EHINOS</v>
          </cell>
        </row>
        <row r="662">
          <cell r="A662" t="str">
            <v>EHINOS NORTH</v>
          </cell>
        </row>
        <row r="663">
          <cell r="A663" t="str">
            <v>EKALI</v>
          </cell>
        </row>
        <row r="664">
          <cell r="A664" t="str">
            <v>EKALI 2</v>
          </cell>
        </row>
        <row r="665">
          <cell r="A665" t="str">
            <v>EKALI 3</v>
          </cell>
        </row>
        <row r="666">
          <cell r="A666" t="str">
            <v>EKAVIS MICRO</v>
          </cell>
        </row>
        <row r="667">
          <cell r="A667" t="str">
            <v>EKSOXI</v>
          </cell>
        </row>
        <row r="668">
          <cell r="A668" t="str">
            <v>ELAFONISI</v>
          </cell>
        </row>
        <row r="669">
          <cell r="A669" t="str">
            <v>ELAFONISI 2 (V)</v>
          </cell>
        </row>
        <row r="670">
          <cell r="A670" t="str">
            <v>ELANI (V)</v>
          </cell>
        </row>
        <row r="671">
          <cell r="A671" t="str">
            <v>ELASSONA</v>
          </cell>
        </row>
        <row r="672">
          <cell r="A672" t="str">
            <v>ELASSONA CITY</v>
          </cell>
        </row>
        <row r="673">
          <cell r="A673" t="str">
            <v>ELATIA</v>
          </cell>
        </row>
        <row r="674">
          <cell r="A674" t="str">
            <v>ELATIA FTHIOTIDOS</v>
          </cell>
        </row>
        <row r="675">
          <cell r="A675" t="str">
            <v>ELATOHORI SKI RESORT (V)</v>
          </cell>
        </row>
        <row r="676">
          <cell r="A676" t="str">
            <v>ELATOS RESORT</v>
          </cell>
        </row>
        <row r="677">
          <cell r="A677" t="str">
            <v>ELEA BEACH</v>
          </cell>
        </row>
        <row r="678">
          <cell r="A678" t="str">
            <v xml:space="preserve">ELEA IRAKLIOU </v>
          </cell>
        </row>
        <row r="679">
          <cell r="A679" t="str">
            <v>ELEFSINA</v>
          </cell>
        </row>
        <row r="680">
          <cell r="A680" t="str">
            <v>ELEFSINA CITY</v>
          </cell>
        </row>
        <row r="681">
          <cell r="A681" t="str">
            <v>ELEFSINA NORTH</v>
          </cell>
        </row>
        <row r="682">
          <cell r="A682" t="str">
            <v>ELEFTEROHORION</v>
          </cell>
        </row>
        <row r="683">
          <cell r="A683" t="str">
            <v>ELEFTHERES</v>
          </cell>
        </row>
        <row r="684">
          <cell r="A684" t="str">
            <v>ELEFTHERIANI</v>
          </cell>
        </row>
        <row r="685">
          <cell r="A685" t="str">
            <v>ELEFTHEROUPOLI</v>
          </cell>
        </row>
        <row r="686">
          <cell r="A686" t="str">
            <v>ELEOHORI</v>
          </cell>
        </row>
        <row r="687">
          <cell r="A687" t="str">
            <v>ELEOUSA</v>
          </cell>
        </row>
        <row r="688">
          <cell r="A688" t="str">
            <v>ELEOUSA IOANNINON</v>
          </cell>
        </row>
        <row r="689">
          <cell r="A689" t="str">
            <v>ELEOUSA RODOU NEW VF</v>
          </cell>
        </row>
        <row r="690">
          <cell r="A690" t="str">
            <v>ELIA BEACH MIKONOS</v>
          </cell>
        </row>
        <row r="691">
          <cell r="A691" t="str">
            <v>ELIKA</v>
          </cell>
        </row>
        <row r="692">
          <cell r="A692" t="str">
            <v>ELIKH AHAIAS (C)</v>
          </cell>
        </row>
        <row r="693">
          <cell r="A693" t="str">
            <v>ELLINIKA (V)</v>
          </cell>
        </row>
        <row r="694">
          <cell r="A694" t="str">
            <v>ELLINIKO 1</v>
          </cell>
        </row>
        <row r="695">
          <cell r="A695" t="str">
            <v>ELLINOPIRGOS</v>
          </cell>
        </row>
        <row r="696">
          <cell r="A696" t="str">
            <v>ELOUNDA</v>
          </cell>
        </row>
        <row r="697">
          <cell r="A697" t="str">
            <v>ELOUNDA BLUE PALACE</v>
          </cell>
        </row>
        <row r="698">
          <cell r="A698" t="str">
            <v>ELOUNDA VILLAGE 1</v>
          </cell>
        </row>
        <row r="699">
          <cell r="A699" t="str">
            <v>ELOUNTA 1</v>
          </cell>
        </row>
        <row r="700">
          <cell r="A700" t="str">
            <v>EMBATI</v>
          </cell>
        </row>
        <row r="701">
          <cell r="A701" t="str">
            <v>EMBONAS</v>
          </cell>
        </row>
        <row r="702">
          <cell r="A702" t="str">
            <v>EMM. BENAKI MICRO</v>
          </cell>
        </row>
        <row r="703">
          <cell r="A703" t="str">
            <v>EMPORIO THIRAS (V)</v>
          </cell>
        </row>
        <row r="704">
          <cell r="A704" t="str">
            <v>EOLOU MICRO</v>
          </cell>
        </row>
        <row r="705">
          <cell r="A705" t="str">
            <v>EPANOMI</v>
          </cell>
        </row>
        <row r="706">
          <cell r="A706" t="str">
            <v>EPANOMI CITY</v>
          </cell>
        </row>
        <row r="707">
          <cell r="A707" t="str">
            <v xml:space="preserve">EPISKOPI </v>
          </cell>
        </row>
        <row r="708">
          <cell r="A708" t="str">
            <v>EPTAHORIO (V)</v>
          </cell>
        </row>
        <row r="709">
          <cell r="A709" t="str">
            <v>EPTALOFOS</v>
          </cell>
        </row>
        <row r="710">
          <cell r="A710" t="str">
            <v>EPTALOFOS FOKIDOS (V)</v>
          </cell>
        </row>
        <row r="711">
          <cell r="A711" t="str">
            <v>EPTALOFOU SQUARE</v>
          </cell>
        </row>
        <row r="712">
          <cell r="A712" t="str">
            <v>EPTAPIRGIO 1</v>
          </cell>
        </row>
        <row r="713">
          <cell r="A713" t="str">
            <v>EPTAPYRGIO</v>
          </cell>
        </row>
        <row r="714">
          <cell r="A714" t="str">
            <v>ERATINI</v>
          </cell>
        </row>
        <row r="715">
          <cell r="A715" t="str">
            <v>ERATINI TOWN (V)</v>
          </cell>
        </row>
        <row r="716">
          <cell r="A716" t="str">
            <v>ERATIRA (C)</v>
          </cell>
        </row>
        <row r="717">
          <cell r="A717" t="str">
            <v>ERATOSTHENOUS PAGRATI MICRO</v>
          </cell>
        </row>
        <row r="718">
          <cell r="A718" t="str">
            <v>ERESSOS</v>
          </cell>
        </row>
        <row r="719">
          <cell r="A719" t="str">
            <v>ERETRIA</v>
          </cell>
        </row>
        <row r="720">
          <cell r="A720" t="str">
            <v>ERETRIA FARSALON</v>
          </cell>
        </row>
        <row r="721">
          <cell r="A721" t="str">
            <v>ERICSSON PEANIA</v>
          </cell>
        </row>
        <row r="722">
          <cell r="A722" t="str">
            <v>ERITHRES</v>
          </cell>
        </row>
        <row r="723">
          <cell r="A723" t="str">
            <v>ERMIONI</v>
          </cell>
        </row>
        <row r="724">
          <cell r="A724" t="str">
            <v>ERMITSIO KARDITSAS</v>
          </cell>
        </row>
        <row r="725">
          <cell r="A725" t="str">
            <v>ERMOU</v>
          </cell>
        </row>
        <row r="726">
          <cell r="A726" t="str">
            <v>ERMOU 2 MICRO</v>
          </cell>
        </row>
        <row r="727">
          <cell r="A727" t="str">
            <v>ERMOUPOLI CITY</v>
          </cell>
        </row>
        <row r="728">
          <cell r="A728" t="str">
            <v>ERMOUPOLI MANNA</v>
          </cell>
        </row>
        <row r="729">
          <cell r="A729" t="str">
            <v>ERYTHROS STAVROS</v>
          </cell>
        </row>
        <row r="730">
          <cell r="A730" t="str">
            <v>ESTAVROMENOS</v>
          </cell>
        </row>
        <row r="731">
          <cell r="A731" t="str">
            <v>ETHNARHOU MAKARIOU MICRO</v>
          </cell>
        </row>
        <row r="732">
          <cell r="A732" t="str">
            <v>ETIA</v>
          </cell>
        </row>
        <row r="733">
          <cell r="A733" t="str">
            <v>EUBEA</v>
          </cell>
        </row>
        <row r="734">
          <cell r="A734" t="str">
            <v>EVAGELISMOS MICRO</v>
          </cell>
        </row>
        <row r="735">
          <cell r="A735" t="str">
            <v>EVAGGELISTRIAS PIREAS MICRO</v>
          </cell>
        </row>
        <row r="736">
          <cell r="A736" t="str">
            <v>EVANGELISMOS METRO</v>
          </cell>
        </row>
        <row r="737">
          <cell r="A737" t="str">
            <v>EVDILOU MICRO</v>
          </cell>
        </row>
        <row r="738">
          <cell r="A738" t="str">
            <v>EVEREST ACROPOLIS</v>
          </cell>
        </row>
        <row r="739">
          <cell r="A739" t="str">
            <v>EVEREST AG. PARASKEVI SQ.</v>
          </cell>
        </row>
        <row r="740">
          <cell r="A740" t="str">
            <v>EVEREST ERMOU</v>
          </cell>
        </row>
        <row r="741">
          <cell r="A741" t="str">
            <v>EVEREST GALATSIOU</v>
          </cell>
        </row>
        <row r="742">
          <cell r="A742" t="str">
            <v>EVEREST ILIOUPOLI</v>
          </cell>
        </row>
        <row r="743">
          <cell r="A743" t="str">
            <v>EVEREST METAXA</v>
          </cell>
        </row>
        <row r="744">
          <cell r="A744" t="str">
            <v>EVEREST SINTAGMATOS</v>
          </cell>
        </row>
        <row r="745">
          <cell r="A745" t="str">
            <v>EVEREST THIVON</v>
          </cell>
        </row>
        <row r="746">
          <cell r="A746" t="str">
            <v>EVEREST TZANEIO</v>
          </cell>
        </row>
        <row r="747">
          <cell r="A747" t="str">
            <v>EVINOS</v>
          </cell>
        </row>
        <row r="748">
          <cell r="A748" t="str">
            <v>EVOSMOS 1</v>
          </cell>
        </row>
        <row r="749">
          <cell r="A749" t="str">
            <v>EVOSMOS 4</v>
          </cell>
        </row>
        <row r="750">
          <cell r="A750" t="str">
            <v>EVOSMOS 6</v>
          </cell>
        </row>
        <row r="751">
          <cell r="A751" t="str">
            <v>EVOSMOS 9</v>
          </cell>
        </row>
        <row r="752">
          <cell r="A752" t="str">
            <v>EVRIPIDOU</v>
          </cell>
        </row>
        <row r="753">
          <cell r="A753" t="str">
            <v>EVROPOS</v>
          </cell>
        </row>
        <row r="754">
          <cell r="A754" t="str">
            <v>EVROSTINA</v>
          </cell>
        </row>
        <row r="755">
          <cell r="A755" t="str">
            <v>EVRYTANIAS AMBELOKIPOI</v>
          </cell>
        </row>
        <row r="756">
          <cell r="A756" t="str">
            <v>EVZONI</v>
          </cell>
        </row>
        <row r="757">
          <cell r="A757" t="str">
            <v>EXARHIA SQ.</v>
          </cell>
        </row>
        <row r="758">
          <cell r="A758" t="str">
            <v>EXO AGIA PATRA</v>
          </cell>
        </row>
        <row r="759">
          <cell r="A759" t="str">
            <v>EXOHI IOANNINON</v>
          </cell>
        </row>
        <row r="760">
          <cell r="A760" t="str">
            <v>EXPO ATHENS ANTHOUSA</v>
          </cell>
        </row>
        <row r="761">
          <cell r="A761" t="str">
            <v>EXPOATHENS ANTHOUSA INDOOR</v>
          </cell>
        </row>
        <row r="762">
          <cell r="A762" t="str">
            <v>EYATH-HQ</v>
          </cell>
        </row>
        <row r="763">
          <cell r="A763" t="str">
            <v>FALAKRO SKI RESORT</v>
          </cell>
        </row>
        <row r="764">
          <cell r="A764" t="str">
            <v>FALANA LARISSAS (V)</v>
          </cell>
        </row>
        <row r="765">
          <cell r="A765" t="str">
            <v>FALATADOS</v>
          </cell>
        </row>
        <row r="766">
          <cell r="A766" t="str">
            <v>FALIRAKI MICRO</v>
          </cell>
        </row>
        <row r="767">
          <cell r="A767" t="str">
            <v>FALIRAKI RHODES NEW VF</v>
          </cell>
        </row>
        <row r="768">
          <cell r="A768" t="str">
            <v>FALIRO OLYMPIC COASTAL ZONE</v>
          </cell>
        </row>
        <row r="769">
          <cell r="A769" t="str">
            <v>FALIRO OLYMPIC VOLLEYBALL</v>
          </cell>
        </row>
        <row r="770">
          <cell r="A770" t="str">
            <v>FANARI RODOPIS</v>
          </cell>
        </row>
        <row r="771">
          <cell r="A771" t="str">
            <v>FANARIOU MICRO</v>
          </cell>
        </row>
        <row r="772">
          <cell r="A772" t="str">
            <v>FARAGI IMPROU</v>
          </cell>
        </row>
        <row r="773">
          <cell r="A773" t="str">
            <v>FARKADONA</v>
          </cell>
        </row>
        <row r="774">
          <cell r="A774" t="str">
            <v>FARMAKOVOUNI</v>
          </cell>
        </row>
        <row r="775">
          <cell r="A775" t="str">
            <v>FARSALA</v>
          </cell>
        </row>
        <row r="776">
          <cell r="A776" t="str">
            <v>FENEOS LAKE (V)</v>
          </cell>
        </row>
        <row r="777">
          <cell r="A777" t="str">
            <v>FERES 2</v>
          </cell>
        </row>
        <row r="778">
          <cell r="A778" t="str">
            <v>FERMA (V)</v>
          </cell>
        </row>
        <row r="779">
          <cell r="A779" t="str">
            <v>FILADELFEIAS MICRO</v>
          </cell>
        </row>
        <row r="780">
          <cell r="A780" t="str">
            <v>FILAKES KORIDALLOU</v>
          </cell>
        </row>
        <row r="781">
          <cell r="A781" t="str">
            <v>FILI</v>
          </cell>
        </row>
        <row r="782">
          <cell r="A782" t="str">
            <v>FILIA</v>
          </cell>
        </row>
        <row r="783">
          <cell r="A783" t="str">
            <v>FILIA LESVOU (V)</v>
          </cell>
        </row>
        <row r="784">
          <cell r="A784" t="str">
            <v>FILIATES THESPROTIAS</v>
          </cell>
        </row>
        <row r="785">
          <cell r="A785" t="str">
            <v>FILIATRA</v>
          </cell>
        </row>
        <row r="786">
          <cell r="A786" t="str">
            <v>FILIPIO</v>
          </cell>
        </row>
        <row r="787">
          <cell r="A787" t="str">
            <v>FILIPOUPOLI LARISSA</v>
          </cell>
        </row>
        <row r="788">
          <cell r="A788" t="str">
            <v>FILIPPOS- KILKIS</v>
          </cell>
        </row>
        <row r="789">
          <cell r="A789" t="str">
            <v>FILIRA RODOPIS</v>
          </cell>
        </row>
        <row r="790">
          <cell r="A790" t="str">
            <v>FILIRO</v>
          </cell>
        </row>
        <row r="791">
          <cell r="A791" t="str">
            <v>FILLYRO HUB</v>
          </cell>
        </row>
        <row r="792">
          <cell r="A792" t="str">
            <v>FILOLAOU</v>
          </cell>
        </row>
        <row r="793">
          <cell r="A793" t="str">
            <v>FILOTAS</v>
          </cell>
        </row>
        <row r="794">
          <cell r="A794" t="str">
            <v>FILOTHEI 3</v>
          </cell>
        </row>
        <row r="795">
          <cell r="A795" t="str">
            <v>FILOTOU MICRO</v>
          </cell>
        </row>
        <row r="796">
          <cell r="A796" t="str">
            <v>FINIKAS</v>
          </cell>
        </row>
        <row r="797">
          <cell r="A797" t="str">
            <v>FINIKAS 1</v>
          </cell>
        </row>
        <row r="798">
          <cell r="A798" t="str">
            <v>FINIKAS 3</v>
          </cell>
        </row>
        <row r="799">
          <cell r="A799" t="str">
            <v>FIRA</v>
          </cell>
        </row>
        <row r="800">
          <cell r="A800" t="str">
            <v>FIRA CITY CENTER</v>
          </cell>
        </row>
        <row r="801">
          <cell r="A801" t="str">
            <v>FITIES</v>
          </cell>
        </row>
        <row r="802">
          <cell r="A802" t="str">
            <v>FLAMOURIA</v>
          </cell>
        </row>
        <row r="803">
          <cell r="A803" t="str">
            <v>FLATSATA KASTORIAS</v>
          </cell>
        </row>
        <row r="804">
          <cell r="A804" t="str">
            <v>FLORINA</v>
          </cell>
        </row>
        <row r="805">
          <cell r="A805" t="str">
            <v>FLORINA - NIKI ROAD</v>
          </cell>
        </row>
        <row r="806">
          <cell r="A806" t="str">
            <v>FLORINA CITY</v>
          </cell>
        </row>
        <row r="807">
          <cell r="A807" t="str">
            <v>FODELE BEACH</v>
          </cell>
        </row>
        <row r="808">
          <cell r="A808" t="str">
            <v>FOLEGANDROS</v>
          </cell>
        </row>
        <row r="809">
          <cell r="A809" t="str">
            <v>FOLEGANDROS SOUTH</v>
          </cell>
        </row>
        <row r="810">
          <cell r="A810" t="str">
            <v>FOLIA KAVALAS</v>
          </cell>
        </row>
        <row r="811">
          <cell r="A811" t="str">
            <v>FORMIONOS</v>
          </cell>
        </row>
        <row r="812">
          <cell r="A812" t="str">
            <v>FORMIONOS &amp; LAERTOU MICRO</v>
          </cell>
        </row>
        <row r="813">
          <cell r="A813" t="str">
            <v>FORTETSA</v>
          </cell>
        </row>
        <row r="814">
          <cell r="A814" t="str">
            <v>FOURKARI 2</v>
          </cell>
        </row>
        <row r="815">
          <cell r="A815" t="str">
            <v>FOURNA</v>
          </cell>
        </row>
        <row r="816">
          <cell r="A816" t="str">
            <v>FOURNI</v>
          </cell>
        </row>
        <row r="817">
          <cell r="A817" t="str">
            <v>FRAGISTA</v>
          </cell>
        </row>
        <row r="818">
          <cell r="A818" t="str">
            <v>FRAGON</v>
          </cell>
        </row>
        <row r="819">
          <cell r="A819" t="str">
            <v>FRANCOPIDIMA</v>
          </cell>
        </row>
        <row r="820">
          <cell r="A820" t="str">
            <v>FRANGELICO MICRO</v>
          </cell>
        </row>
        <row r="821">
          <cell r="A821" t="str">
            <v>FRANTZI</v>
          </cell>
        </row>
        <row r="822">
          <cell r="A822" t="str">
            <v>FREGENA ARGOLIDAS</v>
          </cell>
        </row>
        <row r="823">
          <cell r="A823" t="str">
            <v>GAIOS PAXOI</v>
          </cell>
        </row>
        <row r="824">
          <cell r="A824" t="str">
            <v>GAIOS PAXOI 2 (V)</v>
          </cell>
        </row>
        <row r="825">
          <cell r="A825" t="str">
            <v>GALANI</v>
          </cell>
        </row>
        <row r="826">
          <cell r="A826" t="str">
            <v>GALATAS</v>
          </cell>
        </row>
        <row r="827">
          <cell r="A827" t="str">
            <v>GALATSI 2</v>
          </cell>
        </row>
        <row r="828">
          <cell r="A828" t="str">
            <v>GALATSI 4</v>
          </cell>
        </row>
        <row r="829">
          <cell r="A829" t="str">
            <v>GALATSIOU</v>
          </cell>
        </row>
        <row r="830">
          <cell r="A830" t="str">
            <v>GALAXIDI</v>
          </cell>
        </row>
        <row r="831">
          <cell r="A831" t="str">
            <v>GALAXIDI NORTH</v>
          </cell>
        </row>
        <row r="832">
          <cell r="A832" t="str">
            <v>GALAXY MICRO</v>
          </cell>
        </row>
        <row r="833">
          <cell r="A833" t="str">
            <v>GALINI NAXOU</v>
          </cell>
        </row>
        <row r="834">
          <cell r="A834" t="str">
            <v>GALISSAS</v>
          </cell>
        </row>
        <row r="835">
          <cell r="A835" t="str">
            <v>GALISSAS MICRO</v>
          </cell>
        </row>
        <row r="836">
          <cell r="A836" t="str">
            <v>GARAZO RETHIMNOU (V)</v>
          </cell>
        </row>
        <row r="837">
          <cell r="A837" t="str">
            <v>GARDIKI</v>
          </cell>
        </row>
        <row r="838">
          <cell r="A838" t="str">
            <v>GARDIKI TRIKALON</v>
          </cell>
        </row>
        <row r="839">
          <cell r="A839" t="str">
            <v>GARGALIANOI</v>
          </cell>
        </row>
        <row r="840">
          <cell r="A840" t="str">
            <v>GASTOUNI (V)</v>
          </cell>
        </row>
        <row r="841">
          <cell r="A841" t="str">
            <v>GAVDOS</v>
          </cell>
        </row>
        <row r="842">
          <cell r="A842" t="str">
            <v>GAVROLIMNI</v>
          </cell>
        </row>
        <row r="843">
          <cell r="A843" t="str">
            <v>GAVROS KASTORIAS</v>
          </cell>
        </row>
        <row r="844">
          <cell r="A844" t="str">
            <v>GAZOROS</v>
          </cell>
        </row>
        <row r="845">
          <cell r="A845" t="str">
            <v>GEFIRA</v>
          </cell>
        </row>
        <row r="846">
          <cell r="A846" t="str">
            <v>GEFIRA MPANIA</v>
          </cell>
        </row>
        <row r="847">
          <cell r="A847" t="str">
            <v>GEK THESSALONIKI</v>
          </cell>
        </row>
        <row r="848">
          <cell r="A848" t="str">
            <v>GENADI (V)</v>
          </cell>
        </row>
        <row r="849">
          <cell r="A849" t="str">
            <v>GENISSEA</v>
          </cell>
        </row>
        <row r="850">
          <cell r="A850" t="str">
            <v>GEORGIOU</v>
          </cell>
        </row>
        <row r="851">
          <cell r="A851" t="str">
            <v>GERAKAS 2</v>
          </cell>
        </row>
        <row r="852">
          <cell r="A852" t="str">
            <v>GERAKAS 6</v>
          </cell>
        </row>
        <row r="853">
          <cell r="A853" t="str">
            <v>GERAKAS GARGITTOS</v>
          </cell>
        </row>
        <row r="854">
          <cell r="A854" t="str">
            <v>GERAKI LAKONIAS</v>
          </cell>
        </row>
        <row r="855">
          <cell r="A855" t="str">
            <v>GERAKINI</v>
          </cell>
        </row>
        <row r="856">
          <cell r="A856" t="str">
            <v>GERANI HANION NEW (V)</v>
          </cell>
        </row>
        <row r="857">
          <cell r="A857" t="str">
            <v>GERANI RETHIMNOU</v>
          </cell>
        </row>
        <row r="858">
          <cell r="A858" t="str">
            <v>GERANIA</v>
          </cell>
        </row>
        <row r="859">
          <cell r="A859" t="str">
            <v>GEROKOSTOPOULOU MICRO</v>
          </cell>
        </row>
        <row r="860">
          <cell r="A860" t="str">
            <v>GEROLIMENAS</v>
          </cell>
        </row>
        <row r="861">
          <cell r="A861" t="str">
            <v>GERONTOVRAHOS</v>
          </cell>
        </row>
        <row r="862">
          <cell r="A862" t="str">
            <v>GEROPLATANOS</v>
          </cell>
        </row>
        <row r="863">
          <cell r="A863" t="str">
            <v>GEROPOTAMOS (V)</v>
          </cell>
        </row>
        <row r="864">
          <cell r="A864" t="str">
            <v>GEWRGIOUPOLI (V)</v>
          </cell>
        </row>
        <row r="865">
          <cell r="A865" t="str">
            <v>GIALTRA</v>
          </cell>
        </row>
        <row r="866">
          <cell r="A866" t="str">
            <v>GIANNITSA</v>
          </cell>
        </row>
        <row r="867">
          <cell r="A867" t="str">
            <v>GIANNITSA CENTER 2</v>
          </cell>
        </row>
        <row r="868">
          <cell r="A868" t="str">
            <v>GIANNITSA CITY</v>
          </cell>
        </row>
        <row r="869">
          <cell r="A869" t="str">
            <v>GIANNITSA CITY 2</v>
          </cell>
        </row>
        <row r="870">
          <cell r="A870" t="str">
            <v>GIANNITSION 2</v>
          </cell>
        </row>
        <row r="871">
          <cell r="A871" t="str">
            <v>GIANNITSON MICRO</v>
          </cell>
        </row>
        <row r="872">
          <cell r="A872" t="str">
            <v>GIANNOULEIKA</v>
          </cell>
        </row>
        <row r="873">
          <cell r="A873" t="str">
            <v>GIANNOUSEIKA (C)</v>
          </cell>
        </row>
        <row r="874">
          <cell r="A874" t="str">
            <v>GIANOULI INTRAMET (C)</v>
          </cell>
        </row>
        <row r="875">
          <cell r="A875" t="str">
            <v>GIOUHTAS</v>
          </cell>
        </row>
        <row r="876">
          <cell r="A876" t="str">
            <v>GIROKOMIO</v>
          </cell>
        </row>
        <row r="877">
          <cell r="A877" t="str">
            <v>GITHEIO KROKEES RD</v>
          </cell>
        </row>
        <row r="878">
          <cell r="A878" t="str">
            <v>GITHIO</v>
          </cell>
        </row>
        <row r="879">
          <cell r="A879" t="str">
            <v>GIZI 1</v>
          </cell>
        </row>
        <row r="880">
          <cell r="A880" t="str">
            <v>GLIFADA</v>
          </cell>
        </row>
        <row r="881">
          <cell r="A881" t="str">
            <v>GLIFADA 11</v>
          </cell>
        </row>
        <row r="882">
          <cell r="A882" t="str">
            <v>GLIFADA 2</v>
          </cell>
        </row>
        <row r="883">
          <cell r="A883" t="str">
            <v>GLIFADA 4</v>
          </cell>
        </row>
        <row r="884">
          <cell r="A884" t="str">
            <v>GLIFADA 5</v>
          </cell>
        </row>
        <row r="885">
          <cell r="A885" t="str">
            <v>GLIFADA 7</v>
          </cell>
        </row>
        <row r="886">
          <cell r="A886" t="str">
            <v>GLIFADA 8</v>
          </cell>
        </row>
        <row r="887">
          <cell r="A887" t="str">
            <v>GLIFADA 9</v>
          </cell>
        </row>
        <row r="888">
          <cell r="A888" t="str">
            <v>GLIFADA CENTER 1</v>
          </cell>
        </row>
        <row r="889">
          <cell r="A889" t="str">
            <v>GLIFADA EXONI</v>
          </cell>
        </row>
        <row r="890">
          <cell r="A890" t="str">
            <v>GLIFADA GOLF</v>
          </cell>
        </row>
        <row r="891">
          <cell r="A891" t="str">
            <v>GLIFADA GOUNARI</v>
          </cell>
        </row>
        <row r="892">
          <cell r="A892" t="str">
            <v>GLIFADA TERPSITHEA</v>
          </cell>
        </row>
        <row r="893">
          <cell r="A893" t="str">
            <v>GLIFADA ZEPPOU</v>
          </cell>
        </row>
        <row r="894">
          <cell r="A894" t="str">
            <v>GLIKA NERA 2</v>
          </cell>
        </row>
        <row r="895">
          <cell r="A895" t="str">
            <v>GLIKA NERA 3</v>
          </cell>
        </row>
        <row r="896">
          <cell r="A896" t="str">
            <v>GLIKA NERA CENTER</v>
          </cell>
        </row>
        <row r="897">
          <cell r="A897" t="str">
            <v>GLIKOMILIA</v>
          </cell>
        </row>
        <row r="898">
          <cell r="A898" t="str">
            <v>GLIKOVRISI LAKONIAS (V)</v>
          </cell>
        </row>
        <row r="899">
          <cell r="A899" t="str">
            <v>GLOSSA SKOPELOU</v>
          </cell>
        </row>
        <row r="900">
          <cell r="A900" t="str">
            <v>GLYKERIAS MICRO</v>
          </cell>
        </row>
        <row r="901">
          <cell r="A901" t="str">
            <v>GOLDEN HALL</v>
          </cell>
        </row>
        <row r="902">
          <cell r="A902" t="str">
            <v>GOLF HERSONISSOS</v>
          </cell>
        </row>
        <row r="903">
          <cell r="A903" t="str">
            <v>GOMATI</v>
          </cell>
        </row>
        <row r="904">
          <cell r="A904" t="str">
            <v>GORANOI 2</v>
          </cell>
        </row>
        <row r="905">
          <cell r="A905" t="str">
            <v>GORITSA 2</v>
          </cell>
        </row>
        <row r="906">
          <cell r="A906" t="str">
            <v>GOUDI MICRO</v>
          </cell>
        </row>
        <row r="907">
          <cell r="A907" t="str">
            <v>GOUDOURAS</v>
          </cell>
        </row>
        <row r="908">
          <cell r="A908" t="str">
            <v>GOUMENISSA</v>
          </cell>
        </row>
        <row r="909">
          <cell r="A909" t="str">
            <v>GOUNARI</v>
          </cell>
        </row>
        <row r="910">
          <cell r="A910" t="str">
            <v>GOURNES</v>
          </cell>
        </row>
        <row r="911">
          <cell r="A911" t="str">
            <v>GOUVES</v>
          </cell>
        </row>
        <row r="912">
          <cell r="A912" t="str">
            <v>GR. LAMBRAKI MICRO</v>
          </cell>
        </row>
        <row r="913">
          <cell r="A913" t="str">
            <v>GRAMMATIKO</v>
          </cell>
        </row>
        <row r="914">
          <cell r="A914" t="str">
            <v>GRAMMOS KASTORIAS</v>
          </cell>
        </row>
        <row r="915">
          <cell r="A915" t="str">
            <v>GRANDE BRETAGNE INDOOR</v>
          </cell>
        </row>
        <row r="916">
          <cell r="A916" t="str">
            <v>GRANITIS (V)</v>
          </cell>
        </row>
        <row r="917">
          <cell r="A917" t="str">
            <v>GRATINI</v>
          </cell>
        </row>
        <row r="918">
          <cell r="A918" t="str">
            <v>GRAVA</v>
          </cell>
        </row>
        <row r="919">
          <cell r="A919" t="str">
            <v>GRAVIAS &amp; AIGAIOU MICRO</v>
          </cell>
        </row>
        <row r="920">
          <cell r="A920" t="str">
            <v>GRECOTEL KALAMATA</v>
          </cell>
        </row>
        <row r="921">
          <cell r="A921" t="str">
            <v>GREVENA</v>
          </cell>
        </row>
        <row r="922">
          <cell r="A922" t="str">
            <v>GREVENA EAST</v>
          </cell>
        </row>
        <row r="923">
          <cell r="A923" t="str">
            <v>GRIGORIANA (V)</v>
          </cell>
        </row>
        <row r="924">
          <cell r="A924" t="str">
            <v>GRIZANO TRIKALON</v>
          </cell>
        </row>
        <row r="925">
          <cell r="A925" t="str">
            <v>GYMNO ARGOLIDAS</v>
          </cell>
        </row>
        <row r="926">
          <cell r="A926" t="str">
            <v>GYNAIKOKASTRO KILKIS</v>
          </cell>
        </row>
        <row r="927">
          <cell r="A927" t="str">
            <v>GYZI</v>
          </cell>
        </row>
        <row r="928">
          <cell r="A928" t="str">
            <v>GYZI VRILISSOU</v>
          </cell>
        </row>
        <row r="929">
          <cell r="A929" t="str">
            <v>HAIDARI</v>
          </cell>
        </row>
        <row r="930">
          <cell r="A930" t="str">
            <v>HAIDARI 2</v>
          </cell>
        </row>
        <row r="931">
          <cell r="A931" t="str">
            <v>HAIDARI 5</v>
          </cell>
        </row>
        <row r="932">
          <cell r="A932" t="str">
            <v>HAIDARI 8</v>
          </cell>
        </row>
        <row r="933">
          <cell r="A933" t="str">
            <v>HAIDARI KARAISKAKI</v>
          </cell>
        </row>
        <row r="934">
          <cell r="A934" t="str">
            <v>HALANDRI 1</v>
          </cell>
        </row>
        <row r="935">
          <cell r="A935" t="str">
            <v>HALANDRI 2</v>
          </cell>
        </row>
        <row r="936">
          <cell r="A936" t="str">
            <v>HALANDRI 3</v>
          </cell>
        </row>
        <row r="937">
          <cell r="A937" t="str">
            <v>HALANDRI 4 (V)</v>
          </cell>
        </row>
        <row r="938">
          <cell r="A938" t="str">
            <v>HALANDRI 6</v>
          </cell>
        </row>
        <row r="939">
          <cell r="A939" t="str">
            <v>HALANDRI CENTRE</v>
          </cell>
        </row>
        <row r="940">
          <cell r="A940" t="str">
            <v>HALANDRI SIDERA</v>
          </cell>
        </row>
        <row r="941">
          <cell r="A941" t="str">
            <v>HALASTRA</v>
          </cell>
        </row>
        <row r="942">
          <cell r="A942" t="str">
            <v>HALEPA HANION 2</v>
          </cell>
        </row>
        <row r="943">
          <cell r="A943" t="str">
            <v>HALKI</v>
          </cell>
        </row>
        <row r="944">
          <cell r="A944" t="str">
            <v>HALKIDA CITY 1</v>
          </cell>
        </row>
        <row r="945">
          <cell r="A945" t="str">
            <v>HALKIDA CITY 2</v>
          </cell>
        </row>
        <row r="946">
          <cell r="A946" t="str">
            <v>HALKIDA CITY 3 (V)</v>
          </cell>
        </row>
        <row r="947">
          <cell r="A947" t="str">
            <v>HALKIDA CITY 6</v>
          </cell>
        </row>
        <row r="948">
          <cell r="A948" t="str">
            <v>HALKIDA KARABABAS</v>
          </cell>
        </row>
        <row r="949">
          <cell r="A949" t="str">
            <v>HALKIDA SOUTH WEST (V)</v>
          </cell>
        </row>
        <row r="950">
          <cell r="A950" t="str">
            <v>HALKIDONA</v>
          </cell>
        </row>
        <row r="951">
          <cell r="A951" t="str">
            <v>HALKIDONA CITY</v>
          </cell>
        </row>
        <row r="952">
          <cell r="A952" t="str">
            <v>HANDRAS (C)</v>
          </cell>
        </row>
        <row r="953">
          <cell r="A953" t="str">
            <v>HANI KOKKINI</v>
          </cell>
        </row>
        <row r="954">
          <cell r="A954" t="str">
            <v>HANIA AIRPORT</v>
          </cell>
        </row>
        <row r="955">
          <cell r="A955" t="str">
            <v>HANIA CITY 2</v>
          </cell>
        </row>
        <row r="956">
          <cell r="A956" t="str">
            <v>HANIA CITY 4</v>
          </cell>
        </row>
        <row r="957">
          <cell r="A957" t="str">
            <v>HANIA CITY 6</v>
          </cell>
        </row>
        <row r="958">
          <cell r="A958" t="str">
            <v>HANIA CITY 7 (V)</v>
          </cell>
        </row>
        <row r="959">
          <cell r="A959" t="str">
            <v>HANIA CITY 8</v>
          </cell>
        </row>
        <row r="960">
          <cell r="A960" t="str">
            <v>HANIA CITY 9</v>
          </cell>
        </row>
        <row r="961">
          <cell r="A961" t="str">
            <v>HANIA EAST NEW (V)</v>
          </cell>
        </row>
        <row r="962">
          <cell r="A962" t="str">
            <v>HANIA HOSPITAL</v>
          </cell>
        </row>
        <row r="963">
          <cell r="A963" t="str">
            <v>HANIA KATO STALOS</v>
          </cell>
        </row>
        <row r="964">
          <cell r="A964" t="str">
            <v>HANIA KOUM KAPI</v>
          </cell>
        </row>
        <row r="965">
          <cell r="A965" t="str">
            <v>HANIA NEW (V)</v>
          </cell>
        </row>
        <row r="966">
          <cell r="A966" t="str">
            <v>HANIA NORTH EAST NEW (V)</v>
          </cell>
        </row>
        <row r="967">
          <cell r="A967" t="str">
            <v>HANIA PAHIANA</v>
          </cell>
        </row>
        <row r="968">
          <cell r="A968" t="str">
            <v>HANIA PALIO LIMANI</v>
          </cell>
        </row>
        <row r="969">
          <cell r="A969" t="str">
            <v>HANIA PAZINOS</v>
          </cell>
        </row>
        <row r="970">
          <cell r="A970" t="str">
            <v>HANIA RETHIMNO NATIONAL RD NEW (V)</v>
          </cell>
        </row>
        <row r="971">
          <cell r="A971" t="str">
            <v>HANIA SEA ROUTE (V)</v>
          </cell>
        </row>
        <row r="972">
          <cell r="A972" t="str">
            <v>HANIOTI</v>
          </cell>
        </row>
        <row r="973">
          <cell r="A973" t="str">
            <v>HARASO NEW V/F</v>
          </cell>
        </row>
        <row r="974">
          <cell r="A974" t="str">
            <v>HARILAOU 1</v>
          </cell>
        </row>
        <row r="975">
          <cell r="A975" t="str">
            <v>HARILAOU 2</v>
          </cell>
        </row>
        <row r="976">
          <cell r="A976" t="str">
            <v>HARILAOU 4</v>
          </cell>
        </row>
        <row r="977">
          <cell r="A977" t="str">
            <v>HARITOS 2 MICRO</v>
          </cell>
        </row>
        <row r="978">
          <cell r="A978" t="str">
            <v>HARKIA</v>
          </cell>
        </row>
        <row r="979">
          <cell r="A979" t="str">
            <v>HAROKOPOU</v>
          </cell>
        </row>
        <row r="980">
          <cell r="A980" t="str">
            <v>HAVARI ILIAS NEW V/F</v>
          </cell>
        </row>
        <row r="981">
          <cell r="A981" t="str">
            <v>HELEXPO</v>
          </cell>
        </row>
        <row r="982">
          <cell r="A982" t="str">
            <v>HELLENIC AMERICAN UNION</v>
          </cell>
        </row>
        <row r="983">
          <cell r="A983" t="str">
            <v>HELLINIKO OLYMPIC COMPLEX (B)</v>
          </cell>
        </row>
        <row r="984">
          <cell r="A984" t="str">
            <v>HELLINIKO OLYMPIC COMPLEX (C) (BASKET)</v>
          </cell>
        </row>
        <row r="985">
          <cell r="A985" t="str">
            <v>HILTON ATHENS HOTEL INDOOR</v>
          </cell>
        </row>
        <row r="986">
          <cell r="A986" t="str">
            <v>HIMADIO PREVEZAS (V)</v>
          </cell>
        </row>
        <row r="987">
          <cell r="A987" t="str">
            <v>HOLARGOS</v>
          </cell>
        </row>
        <row r="988">
          <cell r="A988" t="str">
            <v>HOLARGOS EIDAP</v>
          </cell>
        </row>
        <row r="989">
          <cell r="A989" t="str">
            <v>HOLARGOS KIPROU SQ</v>
          </cell>
        </row>
        <row r="990">
          <cell r="A990" t="str">
            <v>HOLIDAY INN ATTICA INDOOR</v>
          </cell>
        </row>
        <row r="991">
          <cell r="A991" t="str">
            <v>HOLIDAY INN MICRO</v>
          </cell>
        </row>
        <row r="992">
          <cell r="A992" t="str">
            <v>HOLIDAYS IN EVIA</v>
          </cell>
        </row>
        <row r="993">
          <cell r="A993" t="str">
            <v>HOMATIANOU</v>
          </cell>
        </row>
        <row r="994">
          <cell r="A994" t="str">
            <v>HORA KITHIRON</v>
          </cell>
        </row>
        <row r="995">
          <cell r="A995" t="str">
            <v>HOREFTO 2</v>
          </cell>
        </row>
        <row r="996">
          <cell r="A996" t="str">
            <v>HOTEL KALISTON</v>
          </cell>
        </row>
        <row r="997">
          <cell r="A997" t="str">
            <v>HOULAKIA MIKONOU NEW V/F</v>
          </cell>
        </row>
        <row r="998">
          <cell r="A998" t="str">
            <v>HOULIARADES</v>
          </cell>
        </row>
        <row r="999">
          <cell r="A999" t="str">
            <v>HRISODOULI</v>
          </cell>
        </row>
        <row r="1000">
          <cell r="A1000" t="str">
            <v>HRISOKELARIA</v>
          </cell>
        </row>
        <row r="1001">
          <cell r="A1001" t="str">
            <v>HRYSANTHAKOPOULOS OROPOS INDOOR</v>
          </cell>
        </row>
        <row r="1002">
          <cell r="A1002" t="str">
            <v>HUB SYGROU</v>
          </cell>
        </row>
        <row r="1003">
          <cell r="A1003" t="str">
            <v>HYATT</v>
          </cell>
        </row>
        <row r="1004">
          <cell r="A1004" t="str">
            <v>IALISSOS 2</v>
          </cell>
        </row>
        <row r="1005">
          <cell r="A1005" t="str">
            <v>IALISSOS 3</v>
          </cell>
        </row>
        <row r="1006">
          <cell r="A1006" t="str">
            <v>IALISSOS RODOU 4 NEW VF</v>
          </cell>
        </row>
        <row r="1007">
          <cell r="A1007" t="str">
            <v>IALISSOS(V)</v>
          </cell>
        </row>
        <row r="1008">
          <cell r="A1008" t="str">
            <v>IASMOS</v>
          </cell>
        </row>
        <row r="1009">
          <cell r="A1009" t="str">
            <v>IASO</v>
          </cell>
        </row>
        <row r="1010">
          <cell r="A1010" t="str">
            <v>IASONIDOU MICRO</v>
          </cell>
        </row>
        <row r="1011">
          <cell r="A1011" t="str">
            <v>IDI</v>
          </cell>
        </row>
        <row r="1012">
          <cell r="A1012" t="str">
            <v>IERAKAS</v>
          </cell>
        </row>
        <row r="1013">
          <cell r="A1013" t="str">
            <v>IERAPETRA</v>
          </cell>
        </row>
        <row r="1014">
          <cell r="A1014" t="str">
            <v>IERAPETRA (VAN)</v>
          </cell>
        </row>
        <row r="1015">
          <cell r="A1015" t="str">
            <v>IERAPETRA CITY</v>
          </cell>
        </row>
        <row r="1016">
          <cell r="A1016" t="str">
            <v>IERISSOS</v>
          </cell>
        </row>
        <row r="1017">
          <cell r="A1017" t="str">
            <v>IGOUMENITSA</v>
          </cell>
        </row>
        <row r="1018">
          <cell r="A1018" t="str">
            <v>IGOUMENITSA CITY</v>
          </cell>
        </row>
        <row r="1019">
          <cell r="A1019" t="str">
            <v>IGOUMENITSA CITY 2 (V)</v>
          </cell>
        </row>
        <row r="1020">
          <cell r="A1020" t="str">
            <v>IKARIA</v>
          </cell>
        </row>
        <row r="1021">
          <cell r="A1021" t="str">
            <v>IKARIA 2</v>
          </cell>
        </row>
        <row r="1022">
          <cell r="A1022" t="str">
            <v>IKEA KIFISSOS</v>
          </cell>
        </row>
        <row r="1023">
          <cell r="A1023" t="str">
            <v>ILIA ILIOU</v>
          </cell>
        </row>
        <row r="1024">
          <cell r="A1024" t="str">
            <v>ILIDA ILIAS (V)</v>
          </cell>
        </row>
        <row r="1025">
          <cell r="A1025" t="str">
            <v>ILIKI</v>
          </cell>
        </row>
        <row r="1026">
          <cell r="A1026" t="str">
            <v>ILION</v>
          </cell>
        </row>
        <row r="1027">
          <cell r="A1027" t="str">
            <v>ILION 1</v>
          </cell>
        </row>
        <row r="1028">
          <cell r="A1028" t="str">
            <v>ILION 10</v>
          </cell>
        </row>
        <row r="1029">
          <cell r="A1029" t="str">
            <v>ILION 5</v>
          </cell>
        </row>
        <row r="1030">
          <cell r="A1030" t="str">
            <v>ILION 7</v>
          </cell>
        </row>
        <row r="1031">
          <cell r="A1031" t="str">
            <v>ILION MICRO</v>
          </cell>
        </row>
        <row r="1032">
          <cell r="A1032" t="str">
            <v>ILIOPOULOS METAMORFOSI</v>
          </cell>
        </row>
        <row r="1033">
          <cell r="A1033" t="str">
            <v>ILIOUPOLI 1</v>
          </cell>
        </row>
        <row r="1034">
          <cell r="A1034" t="str">
            <v>ILIOUPOLI 1 THESSALONIKI</v>
          </cell>
        </row>
        <row r="1035">
          <cell r="A1035" t="str">
            <v>ILIOUPOLI 12</v>
          </cell>
        </row>
        <row r="1036">
          <cell r="A1036" t="str">
            <v>ILIOUPOLI 16</v>
          </cell>
        </row>
        <row r="1037">
          <cell r="A1037" t="str">
            <v>ILIOUPOLI 3</v>
          </cell>
        </row>
        <row r="1038">
          <cell r="A1038" t="str">
            <v>ILIOUPOLI 3 THESSALONIKI</v>
          </cell>
        </row>
        <row r="1039">
          <cell r="A1039" t="str">
            <v>ILIOUPOLI 8</v>
          </cell>
        </row>
        <row r="1040">
          <cell r="A1040" t="str">
            <v>ILIOUPOLI ASTYNOMIKA</v>
          </cell>
        </row>
        <row r="1041">
          <cell r="A1041" t="str">
            <v>ILIOUPOLI VENIZELOU (V)</v>
          </cell>
        </row>
        <row r="1042">
          <cell r="A1042" t="str">
            <v>IMITTOS</v>
          </cell>
        </row>
        <row r="1043">
          <cell r="A1043" t="str">
            <v>IMITTOS 3</v>
          </cell>
        </row>
        <row r="1044">
          <cell r="A1044" t="str">
            <v>IMITTOS KALIKOPIO</v>
          </cell>
        </row>
        <row r="1045">
          <cell r="A1045" t="str">
            <v>IMITTOS RING ROAD 2</v>
          </cell>
        </row>
        <row r="1046">
          <cell r="A1046" t="str">
            <v>IMITTOS RING ROAD 3</v>
          </cell>
        </row>
        <row r="1047">
          <cell r="A1047" t="str">
            <v>IMITTOS RING ROAD 4</v>
          </cell>
        </row>
        <row r="1048">
          <cell r="A1048" t="str">
            <v>IMITTOS RING ROAD 5</v>
          </cell>
        </row>
        <row r="1049">
          <cell r="A1049" t="str">
            <v>IMITTOS RING ROAD 6</v>
          </cell>
        </row>
        <row r="1050">
          <cell r="A1050" t="str">
            <v>IMITTOS RING ROAD 7</v>
          </cell>
        </row>
        <row r="1051">
          <cell r="A1051" t="str">
            <v>IMITTOS RING ROAD 8</v>
          </cell>
        </row>
        <row r="1052">
          <cell r="A1052" t="str">
            <v>IMITTOU</v>
          </cell>
        </row>
        <row r="1053">
          <cell r="A1053" t="str">
            <v>IMITTOU MICRO</v>
          </cell>
        </row>
        <row r="1054">
          <cell r="A1054" t="str">
            <v>INFOQUEST PANTOU</v>
          </cell>
        </row>
        <row r="1055">
          <cell r="A1055" t="str">
            <v>INTERAMERICAN ILIOUPOLIS</v>
          </cell>
        </row>
        <row r="1056">
          <cell r="A1056" t="str">
            <v>INTERAMERICAN SIGROU</v>
          </cell>
        </row>
        <row r="1057">
          <cell r="A1057" t="str">
            <v>INTERCONTINENTAL</v>
          </cell>
        </row>
        <row r="1058">
          <cell r="A1058" t="str">
            <v>INTERCONTINENTAL HOTEL</v>
          </cell>
        </row>
        <row r="1059">
          <cell r="A1059" t="str">
            <v>INTERCONTINENTAL HOTEL INDOOR</v>
          </cell>
        </row>
        <row r="1060">
          <cell r="A1060" t="str">
            <v>INTRAKOM A5</v>
          </cell>
        </row>
        <row r="1061">
          <cell r="A1061" t="str">
            <v>IOANNINA</v>
          </cell>
        </row>
        <row r="1062">
          <cell r="A1062" t="str">
            <v>IOANNINA CASTLE (V)</v>
          </cell>
        </row>
        <row r="1063">
          <cell r="A1063" t="str">
            <v>IOANNINA CITY 1</v>
          </cell>
        </row>
        <row r="1064">
          <cell r="A1064" t="str">
            <v>IOANNINA CITY 2</v>
          </cell>
        </row>
        <row r="1065">
          <cell r="A1065" t="str">
            <v>IOANNINA CITY 3</v>
          </cell>
        </row>
        <row r="1066">
          <cell r="A1066" t="str">
            <v>IOANNINA DOMBOLI</v>
          </cell>
        </row>
        <row r="1067">
          <cell r="A1067" t="str">
            <v>IOANNINA INDUSTRIAL</v>
          </cell>
        </row>
        <row r="1068">
          <cell r="A1068" t="str">
            <v>IOANNINA SOUTH</v>
          </cell>
        </row>
        <row r="1069">
          <cell r="A1069" t="str">
            <v>IOANNINA UNIVERSITY</v>
          </cell>
        </row>
        <row r="1070">
          <cell r="A1070" t="str">
            <v>IOFIL</v>
          </cell>
        </row>
        <row r="1071">
          <cell r="A1071" t="str">
            <v>IONIA</v>
          </cell>
        </row>
        <row r="1072">
          <cell r="A1072" t="str">
            <v>IOS</v>
          </cell>
        </row>
        <row r="1073">
          <cell r="A1073" t="str">
            <v>IOS HORA</v>
          </cell>
        </row>
        <row r="1074">
          <cell r="A1074" t="str">
            <v>IOS HORA 2</v>
          </cell>
        </row>
        <row r="1075">
          <cell r="A1075" t="str">
            <v>IOS PORT (V)</v>
          </cell>
        </row>
        <row r="1076">
          <cell r="A1076" t="str">
            <v>IPATON</v>
          </cell>
        </row>
        <row r="1077">
          <cell r="A1077" t="str">
            <v>IPOSTATHMOS DEI ISAP</v>
          </cell>
        </row>
        <row r="1078">
          <cell r="A1078" t="str">
            <v>IPPODROMIOU SQ</v>
          </cell>
        </row>
        <row r="1079">
          <cell r="A1079" t="str">
            <v>IPPODROMOS MARKOPOULO</v>
          </cell>
        </row>
        <row r="1080">
          <cell r="A1080" t="str">
            <v>IPPOKRATIO</v>
          </cell>
        </row>
        <row r="1081">
          <cell r="A1081" t="str">
            <v>IPPOKRATIO MICRO</v>
          </cell>
        </row>
        <row r="1082">
          <cell r="A1082" t="str">
            <v>IPPOKRATOUS</v>
          </cell>
        </row>
        <row r="1083">
          <cell r="A1083" t="str">
            <v>IPPOKRATOUS SALAMINA (V)</v>
          </cell>
        </row>
        <row r="1084">
          <cell r="A1084" t="str">
            <v>IRAKLIA SERRON</v>
          </cell>
        </row>
        <row r="1085">
          <cell r="A1085" t="str">
            <v>IRAKLIO AIRPORT</v>
          </cell>
        </row>
        <row r="1086">
          <cell r="A1086" t="str">
            <v>IRAKLIO ANOGIA ROAD (V)</v>
          </cell>
        </row>
        <row r="1087">
          <cell r="A1087" t="str">
            <v>IRAKLIO CENTER</v>
          </cell>
        </row>
        <row r="1088">
          <cell r="A1088" t="str">
            <v>IRAKLIO CRETE 3</v>
          </cell>
        </row>
        <row r="1089">
          <cell r="A1089" t="str">
            <v>IRAKLIO EMM PETRAKI 2</v>
          </cell>
        </row>
        <row r="1090">
          <cell r="A1090" t="str">
            <v>IRAKLIO ERITHREAS</v>
          </cell>
        </row>
        <row r="1091">
          <cell r="A1091" t="str">
            <v>IRAKLIO GAZI</v>
          </cell>
        </row>
        <row r="1092">
          <cell r="A1092" t="str">
            <v>IRAKLIO HOSPITAL</v>
          </cell>
        </row>
        <row r="1093">
          <cell r="A1093" t="str">
            <v>IRAKLIO HOSTOS</v>
          </cell>
        </row>
        <row r="1094">
          <cell r="A1094" t="str">
            <v>IRAKLIO INDUSTRIAL</v>
          </cell>
        </row>
        <row r="1095">
          <cell r="A1095" t="str">
            <v>IRAKLIO INDUSTRIAL 2</v>
          </cell>
        </row>
        <row r="1096">
          <cell r="A1096" t="str">
            <v>IRAKLIO KAMINIA 3 (V)</v>
          </cell>
        </row>
        <row r="1097">
          <cell r="A1097" t="str">
            <v>IRAKLIO KATSABAS</v>
          </cell>
        </row>
        <row r="1098">
          <cell r="A1098" t="str">
            <v>IRAKLIO KNOSOU</v>
          </cell>
        </row>
        <row r="1099">
          <cell r="A1099" t="str">
            <v>IRAKLIO OLD TOWN 2</v>
          </cell>
        </row>
        <row r="1100">
          <cell r="A1100" t="str">
            <v>IRAKLIO PORT</v>
          </cell>
        </row>
        <row r="1101">
          <cell r="A1101" t="str">
            <v>IRAKLIO TRIFITSOU (V)</v>
          </cell>
        </row>
        <row r="1102">
          <cell r="A1102" t="str">
            <v>IRAKLIO WEST 2</v>
          </cell>
        </row>
        <row r="1103">
          <cell r="A1103" t="str">
            <v>IRIA ARGOLIDAS</v>
          </cell>
        </row>
        <row r="1104">
          <cell r="A1104" t="str">
            <v>IRINI ISAP</v>
          </cell>
        </row>
        <row r="1105">
          <cell r="A1105" t="str">
            <v>IROON POLITEHNIOU</v>
          </cell>
        </row>
        <row r="1106">
          <cell r="A1106" t="str">
            <v>ISSARIS</v>
          </cell>
        </row>
        <row r="1107">
          <cell r="A1107" t="str">
            <v>ISTERNIA</v>
          </cell>
        </row>
        <row r="1108">
          <cell r="A1108" t="str">
            <v>ISTHMIA 2</v>
          </cell>
        </row>
        <row r="1109">
          <cell r="A1109" t="str">
            <v>ISTHMOS</v>
          </cell>
        </row>
        <row r="1110">
          <cell r="A1110" t="str">
            <v>ISTIAIA 2</v>
          </cell>
        </row>
        <row r="1111">
          <cell r="A1111" t="str">
            <v>ISTIAIA CITY</v>
          </cell>
        </row>
        <row r="1112">
          <cell r="A1112" t="str">
            <v>ISTIEA</v>
          </cell>
        </row>
        <row r="1113">
          <cell r="A1113" t="str">
            <v>ITEA</v>
          </cell>
        </row>
        <row r="1114">
          <cell r="A1114" t="str">
            <v>ITHAKI PANAGIA ELEOUSA</v>
          </cell>
        </row>
        <row r="1115">
          <cell r="A1115" t="str">
            <v>ITHAKI PANAGIA KATHARON</v>
          </cell>
        </row>
        <row r="1116">
          <cell r="A1116" t="str">
            <v>ITHAKI TOWN</v>
          </cell>
        </row>
        <row r="1117">
          <cell r="A1117" t="str">
            <v>IVANOFIO</v>
          </cell>
        </row>
        <row r="1118">
          <cell r="A1118" t="str">
            <v>IVIRA SERRON(V)</v>
          </cell>
        </row>
        <row r="1119">
          <cell r="A1119" t="str">
            <v>IXIA 2</v>
          </cell>
        </row>
        <row r="1120">
          <cell r="A1120" t="str">
            <v>JERMANICO</v>
          </cell>
        </row>
        <row r="1121">
          <cell r="A1121" t="str">
            <v>JOYMERKA ARTAS (V)</v>
          </cell>
        </row>
        <row r="1122">
          <cell r="A1122" t="str">
            <v>KAISARIO KORINTHIAS</v>
          </cell>
        </row>
        <row r="1123">
          <cell r="A1123" t="str">
            <v>KAKAVIA</v>
          </cell>
        </row>
        <row r="1124">
          <cell r="A1124" t="str">
            <v>KAKIA SKALA 1</v>
          </cell>
        </row>
        <row r="1125">
          <cell r="A1125" t="str">
            <v>KAKIA SKALA 2</v>
          </cell>
        </row>
        <row r="1126">
          <cell r="A1126" t="str">
            <v>KAKIA SKALA 3</v>
          </cell>
        </row>
        <row r="1127">
          <cell r="A1127" t="str">
            <v>KAKIA SKALA 4</v>
          </cell>
        </row>
        <row r="1128">
          <cell r="A1128" t="str">
            <v>KAKIA SKALA 5</v>
          </cell>
        </row>
        <row r="1129">
          <cell r="A1129" t="str">
            <v>KAKIA THALASSA</v>
          </cell>
        </row>
        <row r="1130">
          <cell r="A1130" t="str">
            <v>KALA DENDRA</v>
          </cell>
        </row>
        <row r="1131">
          <cell r="A1131" t="str">
            <v>KALABAKA</v>
          </cell>
        </row>
        <row r="1132">
          <cell r="A1132" t="str">
            <v>KALAFATI MYKONOU (V)</v>
          </cell>
        </row>
        <row r="1133">
          <cell r="A1133" t="str">
            <v>KALAMAKI</v>
          </cell>
        </row>
        <row r="1134">
          <cell r="A1134" t="str">
            <v>KALAMARIA</v>
          </cell>
        </row>
        <row r="1135">
          <cell r="A1135" t="str">
            <v>KALAMARIA PEZODROMOS</v>
          </cell>
        </row>
        <row r="1136">
          <cell r="A1136" t="str">
            <v>KALAMARIA STADIUM</v>
          </cell>
        </row>
        <row r="1137">
          <cell r="A1137" t="str">
            <v>KALAMATA</v>
          </cell>
        </row>
        <row r="1138">
          <cell r="A1138" t="str">
            <v>KALAMATA CITY 1 (O)</v>
          </cell>
        </row>
        <row r="1139">
          <cell r="A1139" t="str">
            <v>KALAMATA CITY 2</v>
          </cell>
        </row>
        <row r="1140">
          <cell r="A1140" t="str">
            <v>KALAMATA EAST</v>
          </cell>
        </row>
        <row r="1141">
          <cell r="A1141" t="str">
            <v>KALAMATA PYLOS RD</v>
          </cell>
        </row>
        <row r="1142">
          <cell r="A1142" t="str">
            <v>KALAMATA TEI</v>
          </cell>
        </row>
        <row r="1143">
          <cell r="A1143" t="str">
            <v>KALAMION EAST</v>
          </cell>
        </row>
        <row r="1144">
          <cell r="A1144" t="str">
            <v>KALAMITSI</v>
          </cell>
        </row>
        <row r="1145">
          <cell r="A1145" t="str">
            <v>KALAMOS</v>
          </cell>
        </row>
        <row r="1146">
          <cell r="A1146" t="str">
            <v>KALAMPAKI</v>
          </cell>
        </row>
        <row r="1147">
          <cell r="A1147" t="str">
            <v>KALAPOTHAKI</v>
          </cell>
        </row>
        <row r="1148">
          <cell r="A1148" t="str">
            <v>KALATHOS RODOU NEW VF</v>
          </cell>
        </row>
        <row r="1149">
          <cell r="A1149" t="str">
            <v>KALENTINI 2</v>
          </cell>
        </row>
        <row r="1150">
          <cell r="A1150" t="str">
            <v>KALETZI IOANNINON</v>
          </cell>
        </row>
        <row r="1151">
          <cell r="A1151" t="str">
            <v>KALIMNOS</v>
          </cell>
        </row>
        <row r="1152">
          <cell r="A1152" t="str">
            <v>KALIPEFKI</v>
          </cell>
        </row>
        <row r="1153">
          <cell r="A1153" t="str">
            <v>KALIPOLI 2</v>
          </cell>
        </row>
        <row r="1154">
          <cell r="A1154" t="str">
            <v>KALIRAHI</v>
          </cell>
        </row>
        <row r="1155">
          <cell r="A1155" t="str">
            <v>KALIROIS 2 MICRO</v>
          </cell>
        </row>
        <row r="1156">
          <cell r="A1156" t="str">
            <v>KALIROIS MICRO</v>
          </cell>
        </row>
        <row r="1157">
          <cell r="A1157" t="str">
            <v>KALIVIA PARNASSOS</v>
          </cell>
        </row>
        <row r="1158">
          <cell r="A1158" t="str">
            <v>KALIVIA THORIKOU</v>
          </cell>
        </row>
        <row r="1159">
          <cell r="A1159" t="str">
            <v>KALLIDROMIOU MICRO</v>
          </cell>
        </row>
        <row r="1160">
          <cell r="A1160" t="str">
            <v>KALLIMARMARO VAN</v>
          </cell>
        </row>
        <row r="1161">
          <cell r="A1161" t="str">
            <v>KALLIMASIA</v>
          </cell>
        </row>
        <row r="1162">
          <cell r="A1162" t="str">
            <v>KALLIPOLIS</v>
          </cell>
        </row>
        <row r="1163">
          <cell r="A1163" t="str">
            <v>KALLITHEA 1</v>
          </cell>
        </row>
        <row r="1164">
          <cell r="A1164" t="str">
            <v>KALLITHEA 1 MICRO</v>
          </cell>
        </row>
        <row r="1165">
          <cell r="A1165" t="str">
            <v>KALLITHEA 12</v>
          </cell>
        </row>
        <row r="1166">
          <cell r="A1166" t="str">
            <v>KALLITHEA 14</v>
          </cell>
        </row>
        <row r="1167">
          <cell r="A1167" t="str">
            <v>KALLITHEA 2</v>
          </cell>
        </row>
        <row r="1168">
          <cell r="A1168" t="str">
            <v>KALLITHEA 5</v>
          </cell>
        </row>
        <row r="1169">
          <cell r="A1169" t="str">
            <v>KALLITHEA 6 (V)</v>
          </cell>
        </row>
        <row r="1170">
          <cell r="A1170" t="str">
            <v>KALLITHEA AGION PANTON</v>
          </cell>
        </row>
        <row r="1171">
          <cell r="A1171" t="str">
            <v>KALLITHEA ISAP</v>
          </cell>
        </row>
        <row r="1172">
          <cell r="A1172" t="str">
            <v>KALLITHEA KOUKAKI</v>
          </cell>
        </row>
        <row r="1173">
          <cell r="A1173" t="str">
            <v>KALLITHEA TSALDARI</v>
          </cell>
        </row>
        <row r="1174">
          <cell r="A1174" t="str">
            <v>KALLITHIES</v>
          </cell>
        </row>
        <row r="1175">
          <cell r="A1175" t="str">
            <v>KALLONI</v>
          </cell>
        </row>
        <row r="1176">
          <cell r="A1176" t="str">
            <v>KALO LIVADI</v>
          </cell>
        </row>
        <row r="1177">
          <cell r="A1177" t="str">
            <v>KALOCHORI</v>
          </cell>
        </row>
        <row r="1178">
          <cell r="A1178" t="str">
            <v>KALOGERIKO</v>
          </cell>
        </row>
        <row r="1179">
          <cell r="A1179" t="str">
            <v>KALOGERIKO NORTH TUNNEL</v>
          </cell>
        </row>
        <row r="1180">
          <cell r="A1180" t="str">
            <v>KALOGERIKO NORTH TUNNEL(V)</v>
          </cell>
        </row>
        <row r="1181">
          <cell r="A1181" t="str">
            <v>KALOGIROS</v>
          </cell>
        </row>
        <row r="1182">
          <cell r="A1182" t="str">
            <v>KALOGIROU</v>
          </cell>
        </row>
        <row r="1183">
          <cell r="A1183" t="str">
            <v>KALOGIROU ARACHOVA</v>
          </cell>
        </row>
        <row r="1184">
          <cell r="A1184" t="str">
            <v>KALOGIROU KASTRI</v>
          </cell>
        </row>
        <row r="1185">
          <cell r="A1185" t="str">
            <v>KALOGIROU PERISTERI INDOOR</v>
          </cell>
        </row>
        <row r="1186">
          <cell r="A1186" t="str">
            <v>KALOGIROU RAFINA MICRO</v>
          </cell>
        </row>
        <row r="1187">
          <cell r="A1187" t="str">
            <v>KALOGIROU VITINA</v>
          </cell>
        </row>
        <row r="1188">
          <cell r="A1188" t="str">
            <v>KALOGRIA</v>
          </cell>
        </row>
        <row r="1189">
          <cell r="A1189" t="str">
            <v>KALOHORI IND</v>
          </cell>
        </row>
        <row r="1190">
          <cell r="A1190" t="str">
            <v>KALOI LIMENES</v>
          </cell>
        </row>
        <row r="1191">
          <cell r="A1191" t="str">
            <v>KALOMIRA (V)</v>
          </cell>
        </row>
        <row r="1192">
          <cell r="A1192" t="str">
            <v>KALPAKI</v>
          </cell>
        </row>
        <row r="1193">
          <cell r="A1193" t="str">
            <v>KALYMNOS 2</v>
          </cell>
        </row>
        <row r="1194">
          <cell r="A1194" t="str">
            <v>KALYMNOS VATHI 2</v>
          </cell>
        </row>
        <row r="1195">
          <cell r="A1195" t="str">
            <v>KALYMNOU MICRO</v>
          </cell>
        </row>
        <row r="1196">
          <cell r="A1196" t="str">
            <v>KAMARI</v>
          </cell>
        </row>
        <row r="1197">
          <cell r="A1197" t="str">
            <v>KAMARIOTISSA</v>
          </cell>
        </row>
        <row r="1198">
          <cell r="A1198" t="str">
            <v>KAMATERO 5</v>
          </cell>
        </row>
        <row r="1199">
          <cell r="A1199" t="str">
            <v>KAMATERO 7</v>
          </cell>
        </row>
        <row r="1200">
          <cell r="A1200" t="str">
            <v>KAMATERO AG. TRIFONAS</v>
          </cell>
        </row>
        <row r="1201">
          <cell r="A1201" t="str">
            <v>KAMATERO HILL</v>
          </cell>
        </row>
        <row r="1202">
          <cell r="A1202" t="str">
            <v>KAMBOS OROPOU</v>
          </cell>
        </row>
        <row r="1203">
          <cell r="A1203" t="str">
            <v>KAMEIROS</v>
          </cell>
        </row>
        <row r="1204">
          <cell r="A1204" t="str">
            <v>KAMINIA 2</v>
          </cell>
        </row>
        <row r="1205">
          <cell r="A1205" t="str">
            <v>KAMINIA 4</v>
          </cell>
        </row>
        <row r="1206">
          <cell r="A1206" t="str">
            <v>KAMMENA VOURLA</v>
          </cell>
        </row>
        <row r="1207">
          <cell r="A1207" t="str">
            <v>KAMMENA VOURLA CITY</v>
          </cell>
        </row>
        <row r="1208">
          <cell r="A1208" t="str">
            <v>KAMPANIS (V)</v>
          </cell>
        </row>
        <row r="1209">
          <cell r="A1209" t="str">
            <v>KAMPIA</v>
          </cell>
        </row>
        <row r="1210">
          <cell r="A1210" t="str">
            <v>KAMPOHORI IMATHIAS</v>
          </cell>
        </row>
        <row r="1211">
          <cell r="A1211" t="str">
            <v>KANALAKI</v>
          </cell>
        </row>
        <row r="1212">
          <cell r="A1212" t="str">
            <v>KANALIA</v>
          </cell>
        </row>
        <row r="1213">
          <cell r="A1213" t="str">
            <v>KANALIA CORFU</v>
          </cell>
        </row>
        <row r="1214">
          <cell r="A1214" t="str">
            <v>KANALIA VOLOU</v>
          </cell>
        </row>
        <row r="1215">
          <cell r="A1215" t="str">
            <v>KANARI</v>
          </cell>
        </row>
        <row r="1216">
          <cell r="A1216" t="str">
            <v>KANARIA SQUARE MICRO</v>
          </cell>
        </row>
        <row r="1217">
          <cell r="A1217" t="str">
            <v>KANDANOS</v>
          </cell>
        </row>
        <row r="1218">
          <cell r="A1218" t="str">
            <v>KANDILA REP</v>
          </cell>
        </row>
        <row r="1219">
          <cell r="A1219" t="str">
            <v>KANIGOS MICRO</v>
          </cell>
        </row>
        <row r="1220">
          <cell r="A1220" t="str">
            <v>KAPANDRITI</v>
          </cell>
        </row>
        <row r="1221">
          <cell r="A1221" t="str">
            <v>KAPARELLI</v>
          </cell>
        </row>
        <row r="1222">
          <cell r="A1222" t="str">
            <v>KAPODISTRIOU</v>
          </cell>
        </row>
        <row r="1223">
          <cell r="A1223" t="str">
            <v>KAPSAS ARKADIAS</v>
          </cell>
        </row>
        <row r="1224">
          <cell r="A1224" t="str">
            <v>KAR. SERVIAS MICRO</v>
          </cell>
        </row>
        <row r="1225">
          <cell r="A1225" t="str">
            <v>KARAISKAKI</v>
          </cell>
        </row>
        <row r="1226">
          <cell r="A1226" t="str">
            <v>KARAISKAKI OLYMPIC STADIUM</v>
          </cell>
        </row>
        <row r="1227">
          <cell r="A1227" t="str">
            <v>KARAISKOU</v>
          </cell>
        </row>
        <row r="1228">
          <cell r="A1228" t="str">
            <v>KARAVAS</v>
          </cell>
        </row>
        <row r="1229">
          <cell r="A1229" t="str">
            <v>KARAVAS DAMARIA</v>
          </cell>
        </row>
        <row r="1230">
          <cell r="A1230" t="str">
            <v>KARAVOSTASI FOLEGANDROS</v>
          </cell>
        </row>
        <row r="1231">
          <cell r="A1231" t="str">
            <v>KARDAMENA</v>
          </cell>
        </row>
        <row r="1232">
          <cell r="A1232" t="str">
            <v>KARDAMILI</v>
          </cell>
        </row>
        <row r="1233">
          <cell r="A1233" t="str">
            <v>KARDAMILI 2</v>
          </cell>
        </row>
        <row r="1234">
          <cell r="A1234" t="str">
            <v>KARDIANI TINOS</v>
          </cell>
        </row>
        <row r="1235">
          <cell r="A1235" t="str">
            <v>KARDITSA</v>
          </cell>
        </row>
        <row r="1236">
          <cell r="A1236" t="str">
            <v>KARDITSA CITY</v>
          </cell>
        </row>
        <row r="1237">
          <cell r="A1237" t="str">
            <v>KARDITSA CITY 1</v>
          </cell>
        </row>
        <row r="1238">
          <cell r="A1238" t="str">
            <v>KARDITSA WEST (C)</v>
          </cell>
        </row>
        <row r="1239">
          <cell r="A1239" t="str">
            <v>KAREAS 1</v>
          </cell>
        </row>
        <row r="1240">
          <cell r="A1240" t="str">
            <v>KAREAS 2</v>
          </cell>
        </row>
        <row r="1241">
          <cell r="A1241" t="str">
            <v>KAREAS 3</v>
          </cell>
        </row>
        <row r="1242">
          <cell r="A1242" t="str">
            <v>KAREDENA RETHIMNOU</v>
          </cell>
        </row>
        <row r="1243">
          <cell r="A1243" t="str">
            <v>KARIA</v>
          </cell>
        </row>
        <row r="1244">
          <cell r="A1244" t="str">
            <v>KARIANI KAVALAS (V)</v>
          </cell>
        </row>
        <row r="1245">
          <cell r="A1245" t="str">
            <v>KARIOTISSA (V)</v>
          </cell>
        </row>
        <row r="1246">
          <cell r="A1246" t="str">
            <v>KARISTOS</v>
          </cell>
        </row>
        <row r="1247">
          <cell r="A1247" t="str">
            <v>KARITSA</v>
          </cell>
        </row>
        <row r="1248">
          <cell r="A1248" t="str">
            <v>KARKINAGRI IKARIAS</v>
          </cell>
        </row>
        <row r="1249">
          <cell r="A1249" t="str">
            <v>KAROUSADES (V)</v>
          </cell>
        </row>
        <row r="1250">
          <cell r="A1250" t="str">
            <v>KARPATHOS</v>
          </cell>
        </row>
        <row r="1251">
          <cell r="A1251" t="str">
            <v>KARPATHOS OLIMPOS</v>
          </cell>
        </row>
        <row r="1252">
          <cell r="A1252" t="str">
            <v>KARPATHOS SOUTH(V)</v>
          </cell>
        </row>
        <row r="1253">
          <cell r="A1253" t="str">
            <v>KARPENISI</v>
          </cell>
        </row>
        <row r="1254">
          <cell r="A1254" t="str">
            <v>KARPENISI FRAGISTA RD (V)</v>
          </cell>
        </row>
        <row r="1255">
          <cell r="A1255" t="str">
            <v>KARPENISI OTE</v>
          </cell>
        </row>
        <row r="1256">
          <cell r="A1256" t="str">
            <v>KARPENISIOTI MICRO</v>
          </cell>
        </row>
        <row r="1257">
          <cell r="A1257" t="str">
            <v>KARPINO</v>
          </cell>
        </row>
        <row r="1258">
          <cell r="A1258" t="str">
            <v>KARTEROS IRAKLIOU</v>
          </cell>
        </row>
        <row r="1259">
          <cell r="A1259" t="str">
            <v>KARYSTOS CITY</v>
          </cell>
        </row>
        <row r="1260">
          <cell r="A1260" t="str">
            <v>KASSANDROU 2 MICRO</v>
          </cell>
        </row>
        <row r="1261">
          <cell r="A1261" t="str">
            <v>KASSANDROU MICRO</v>
          </cell>
        </row>
        <row r="1262">
          <cell r="A1262" t="str">
            <v>KASSIOPI</v>
          </cell>
        </row>
        <row r="1263">
          <cell r="A1263" t="str">
            <v>KASSOS</v>
          </cell>
        </row>
        <row r="1264">
          <cell r="A1264" t="str">
            <v>KASTAMONIS</v>
          </cell>
        </row>
        <row r="1265">
          <cell r="A1265" t="str">
            <v>KASTANEA 2</v>
          </cell>
        </row>
        <row r="1266">
          <cell r="A1266" t="str">
            <v>KASTANIA</v>
          </cell>
        </row>
        <row r="1267">
          <cell r="A1267" t="str">
            <v>KASTANIA TUNNEL 1</v>
          </cell>
        </row>
        <row r="1268">
          <cell r="A1268" t="str">
            <v>KASTANIA TUNNEL 2</v>
          </cell>
        </row>
        <row r="1269">
          <cell r="A1269" t="str">
            <v>KASTANIA TUNNEL 3</v>
          </cell>
        </row>
        <row r="1270">
          <cell r="A1270" t="str">
            <v>KASTANIA TUNNEL 4</v>
          </cell>
        </row>
        <row r="1271">
          <cell r="A1271" t="str">
            <v>KASTANIA TUNNEL 5</v>
          </cell>
        </row>
        <row r="1272">
          <cell r="A1272" t="str">
            <v>KASTANIA TUNNEL 6</v>
          </cell>
        </row>
        <row r="1273">
          <cell r="A1273" t="str">
            <v>KASTANIES</v>
          </cell>
        </row>
        <row r="1274">
          <cell r="A1274" t="str">
            <v>KASTANOUSSA</v>
          </cell>
        </row>
        <row r="1275">
          <cell r="A1275" t="str">
            <v>KASTELI KISAMOU</v>
          </cell>
        </row>
        <row r="1276">
          <cell r="A1276" t="str">
            <v>KASTELI PEDIADOS</v>
          </cell>
        </row>
        <row r="1277">
          <cell r="A1277" t="str">
            <v>KASTELORIZO</v>
          </cell>
        </row>
        <row r="1278">
          <cell r="A1278" t="str">
            <v>KASTORIA</v>
          </cell>
        </row>
        <row r="1279">
          <cell r="A1279" t="str">
            <v>KASTORIA CITY</v>
          </cell>
        </row>
        <row r="1280">
          <cell r="A1280" t="str">
            <v>KASTORIA WEST</v>
          </cell>
        </row>
        <row r="1281">
          <cell r="A1281" t="str">
            <v>KASTRAKI</v>
          </cell>
        </row>
        <row r="1282">
          <cell r="A1282" t="str">
            <v>KASTRI</v>
          </cell>
        </row>
        <row r="1283">
          <cell r="A1283" t="str">
            <v>KASTRI-AG.PETROS</v>
          </cell>
        </row>
        <row r="1284">
          <cell r="A1284" t="str">
            <v>KASTRIANI KEAS</v>
          </cell>
        </row>
        <row r="1285">
          <cell r="A1285" t="str">
            <v>KASTRO EPTAPYRGIOU</v>
          </cell>
        </row>
        <row r="1286">
          <cell r="A1286" t="str">
            <v>KASTROSYKIA (V)</v>
          </cell>
        </row>
        <row r="1287">
          <cell r="A1287" t="str">
            <v>KATAKOLO</v>
          </cell>
        </row>
        <row r="1288">
          <cell r="A1288" t="str">
            <v>KATARA</v>
          </cell>
        </row>
        <row r="1289">
          <cell r="A1289" t="str">
            <v>KATEHAKI METRO</v>
          </cell>
        </row>
        <row r="1290">
          <cell r="A1290" t="str">
            <v>KATELIOS (V)</v>
          </cell>
        </row>
        <row r="1291">
          <cell r="A1291" t="str">
            <v>KATERINI</v>
          </cell>
        </row>
        <row r="1292">
          <cell r="A1292" t="str">
            <v>KATERINI CITY</v>
          </cell>
        </row>
        <row r="1293">
          <cell r="A1293" t="str">
            <v>KATERINI CITY 1</v>
          </cell>
        </row>
        <row r="1294">
          <cell r="A1294" t="str">
            <v>KATERINI CITY 4</v>
          </cell>
        </row>
        <row r="1295">
          <cell r="A1295" t="str">
            <v>KATERINI ELEFTHERIAS SQ MICRO</v>
          </cell>
        </row>
        <row r="1296">
          <cell r="A1296" t="str">
            <v>KATERINI SOUTH WEST (V)</v>
          </cell>
        </row>
        <row r="1297">
          <cell r="A1297" t="str">
            <v>KATERINI WEST</v>
          </cell>
        </row>
        <row r="1298">
          <cell r="A1298" t="str">
            <v>KATO AHAIA</v>
          </cell>
        </row>
        <row r="1299">
          <cell r="A1299" t="str">
            <v>KATO DIMINIO</v>
          </cell>
        </row>
        <row r="1300">
          <cell r="A1300" t="str">
            <v>KATO DOLIANA</v>
          </cell>
        </row>
        <row r="1301">
          <cell r="A1301" t="str">
            <v>KATO DOLIANA 2</v>
          </cell>
        </row>
        <row r="1302">
          <cell r="A1302" t="str">
            <v>KATO GOUVES</v>
          </cell>
        </row>
        <row r="1303">
          <cell r="A1303" t="str">
            <v>KATO HALANDRI 1 (V)</v>
          </cell>
        </row>
        <row r="1304">
          <cell r="A1304" t="str">
            <v>KATO HORION</v>
          </cell>
        </row>
        <row r="1305">
          <cell r="A1305" t="str">
            <v>KATO ILIOUPOLI 2</v>
          </cell>
        </row>
        <row r="1306">
          <cell r="A1306" t="str">
            <v>KATO KIFISSIA LIRA</v>
          </cell>
        </row>
        <row r="1307">
          <cell r="A1307" t="str">
            <v>KATO MILIA</v>
          </cell>
        </row>
        <row r="1308">
          <cell r="A1308" t="str">
            <v>KATO PATISIA</v>
          </cell>
        </row>
        <row r="1309">
          <cell r="A1309" t="str">
            <v>KATO PATISIA ISAP</v>
          </cell>
        </row>
        <row r="1310">
          <cell r="A1310" t="str">
            <v>KATO PEFKI</v>
          </cell>
        </row>
        <row r="1311">
          <cell r="A1311" t="str">
            <v>KATO SIHENA</v>
          </cell>
        </row>
        <row r="1312">
          <cell r="A1312" t="str">
            <v>KATO TOUMBA</v>
          </cell>
        </row>
        <row r="1313">
          <cell r="A1313" t="str">
            <v>KATO TOUMBA 2</v>
          </cell>
        </row>
        <row r="1314">
          <cell r="A1314" t="str">
            <v>KATOCHI AITOLOAKARNANIAS</v>
          </cell>
        </row>
        <row r="1315">
          <cell r="A1315" t="str">
            <v>KATOUNA 2</v>
          </cell>
        </row>
        <row r="1316">
          <cell r="A1316" t="str">
            <v>KATRAKI MICRO</v>
          </cell>
        </row>
        <row r="1317">
          <cell r="A1317" t="str">
            <v>KATTAVIA</v>
          </cell>
        </row>
        <row r="1318">
          <cell r="A1318" t="str">
            <v>KAVALA</v>
          </cell>
        </row>
        <row r="1319">
          <cell r="A1319" t="str">
            <v>KAVALA CITY</v>
          </cell>
        </row>
        <row r="1320">
          <cell r="A1320" t="str">
            <v>KAVALA CITY 1</v>
          </cell>
        </row>
        <row r="1321">
          <cell r="A1321" t="str">
            <v>KAVALA CITY 2</v>
          </cell>
        </row>
        <row r="1322">
          <cell r="A1322" t="str">
            <v>KAVALA CITY 3</v>
          </cell>
        </row>
        <row r="1323">
          <cell r="A1323" t="str">
            <v>KAVALA INDUSTRIAL</v>
          </cell>
        </row>
        <row r="1324">
          <cell r="A1324" t="str">
            <v>KAVALA PENTAKOSIA</v>
          </cell>
        </row>
        <row r="1325">
          <cell r="A1325" t="str">
            <v>KAVALARIS</v>
          </cell>
        </row>
        <row r="1326">
          <cell r="A1326" t="str">
            <v>KAVALAS PERISTERI</v>
          </cell>
        </row>
        <row r="1327">
          <cell r="A1327" t="str">
            <v>KAVILI</v>
          </cell>
        </row>
        <row r="1328">
          <cell r="A1328" t="str">
            <v>KAVOS</v>
          </cell>
        </row>
        <row r="1329">
          <cell r="A1329" t="str">
            <v>KAVOS CORFU</v>
          </cell>
        </row>
        <row r="1330">
          <cell r="A1330" t="str">
            <v>KAZA</v>
          </cell>
        </row>
        <row r="1331">
          <cell r="A1331" t="str">
            <v>KAZANOVA MICRO</v>
          </cell>
        </row>
        <row r="1332">
          <cell r="A1332" t="str">
            <v>KEA</v>
          </cell>
        </row>
        <row r="1333">
          <cell r="A1333" t="str">
            <v>KEA 2</v>
          </cell>
        </row>
        <row r="1334">
          <cell r="A1334" t="str">
            <v>KEA SOUTH</v>
          </cell>
        </row>
        <row r="1335">
          <cell r="A1335" t="str">
            <v>KEDROS</v>
          </cell>
        </row>
        <row r="1336">
          <cell r="A1336" t="str">
            <v>KEFALARI</v>
          </cell>
        </row>
        <row r="1337">
          <cell r="A1337" t="str">
            <v>KEFALARI MICRO</v>
          </cell>
        </row>
        <row r="1338">
          <cell r="A1338" t="str">
            <v>KEFALARION</v>
          </cell>
        </row>
        <row r="1339">
          <cell r="A1339" t="str">
            <v>KEFALINIAS</v>
          </cell>
        </row>
        <row r="1340">
          <cell r="A1340" t="str">
            <v>KEFALINIAS MICRO</v>
          </cell>
        </row>
        <row r="1341">
          <cell r="A1341" t="str">
            <v>KEFALOHORI</v>
          </cell>
        </row>
        <row r="1342">
          <cell r="A1342" t="str">
            <v>KEFALONIA</v>
          </cell>
        </row>
        <row r="1343">
          <cell r="A1343" t="str">
            <v>KEFALONIA AIRPORT</v>
          </cell>
        </row>
        <row r="1344">
          <cell r="A1344" t="str">
            <v>KELARIA PARNASSOU</v>
          </cell>
        </row>
        <row r="1345">
          <cell r="A1345" t="str">
            <v>KEMPINSKI HOTEL INDOOR</v>
          </cell>
        </row>
        <row r="1346">
          <cell r="A1346" t="str">
            <v>KERAMIDI MAGNISSIAS (V)</v>
          </cell>
        </row>
        <row r="1347">
          <cell r="A1347" t="str">
            <v>KERAMIKOS 2</v>
          </cell>
        </row>
        <row r="1348">
          <cell r="A1348" t="str">
            <v>KERAMOTI</v>
          </cell>
        </row>
        <row r="1349">
          <cell r="A1349" t="str">
            <v>KERASIA 2</v>
          </cell>
        </row>
        <row r="1350">
          <cell r="A1350" t="str">
            <v>KERASITSA 2</v>
          </cell>
        </row>
        <row r="1351">
          <cell r="A1351" t="str">
            <v>KERATEA</v>
          </cell>
        </row>
        <row r="1352">
          <cell r="A1352" t="str">
            <v>KERATEA CITY</v>
          </cell>
        </row>
        <row r="1353">
          <cell r="A1353" t="str">
            <v>KERATSINI</v>
          </cell>
        </row>
        <row r="1354">
          <cell r="A1354" t="str">
            <v>KERATSINI 11</v>
          </cell>
        </row>
        <row r="1355">
          <cell r="A1355" t="str">
            <v>KERATSINI 2</v>
          </cell>
        </row>
        <row r="1356">
          <cell r="A1356" t="str">
            <v>KERATSINI 3</v>
          </cell>
        </row>
        <row r="1357">
          <cell r="A1357" t="str">
            <v>KERATSINI 4</v>
          </cell>
        </row>
        <row r="1358">
          <cell r="A1358" t="str">
            <v>KERATSINI 5</v>
          </cell>
        </row>
        <row r="1359">
          <cell r="A1359" t="str">
            <v>KERATSINI 7</v>
          </cell>
        </row>
        <row r="1360">
          <cell r="A1360" t="str">
            <v>KERATSINI 8</v>
          </cell>
        </row>
        <row r="1361">
          <cell r="A1361" t="str">
            <v>KERATSINI 9</v>
          </cell>
        </row>
        <row r="1362">
          <cell r="A1362" t="str">
            <v>KERI</v>
          </cell>
        </row>
        <row r="1363">
          <cell r="A1363" t="str">
            <v>KERI 2</v>
          </cell>
        </row>
        <row r="1364">
          <cell r="A1364" t="str">
            <v>KERKINI</v>
          </cell>
        </row>
        <row r="1365">
          <cell r="A1365" t="str">
            <v>KESARIANI 1</v>
          </cell>
        </row>
        <row r="1366">
          <cell r="A1366" t="str">
            <v>KESSARIANI</v>
          </cell>
        </row>
        <row r="1367">
          <cell r="A1367" t="str">
            <v>KIATO</v>
          </cell>
        </row>
        <row r="1368">
          <cell r="A1368" t="str">
            <v>KIATO 2</v>
          </cell>
        </row>
        <row r="1369">
          <cell r="A1369" t="str">
            <v>KIATO CITY (V)</v>
          </cell>
        </row>
        <row r="1370">
          <cell r="A1370" t="str">
            <v>KIDATHINEON</v>
          </cell>
        </row>
        <row r="1371">
          <cell r="A1371" t="str">
            <v>KIFISIA KRITIS</v>
          </cell>
        </row>
        <row r="1372">
          <cell r="A1372" t="str">
            <v>KIFISIA MARKETOU</v>
          </cell>
        </row>
        <row r="1373">
          <cell r="A1373" t="str">
            <v>KIFISSIA 2</v>
          </cell>
        </row>
        <row r="1374">
          <cell r="A1374" t="str">
            <v>KIFISSIA 3</v>
          </cell>
        </row>
        <row r="1375">
          <cell r="A1375" t="str">
            <v>KIFISSIA 4</v>
          </cell>
        </row>
        <row r="1376">
          <cell r="A1376" t="str">
            <v>KIFISSIA MICRO</v>
          </cell>
        </row>
        <row r="1377">
          <cell r="A1377" t="str">
            <v>KIFISSIA THESSALONIKI</v>
          </cell>
        </row>
        <row r="1378">
          <cell r="A1378" t="str">
            <v>KILINDROMILOI LOULIS</v>
          </cell>
        </row>
        <row r="1379">
          <cell r="A1379" t="str">
            <v>KILKIS</v>
          </cell>
        </row>
        <row r="1380">
          <cell r="A1380" t="str">
            <v>KILKIS AGIOS DIMITRIOS</v>
          </cell>
        </row>
        <row r="1381">
          <cell r="A1381" t="str">
            <v>KILKIS CITY</v>
          </cell>
        </row>
        <row r="1382">
          <cell r="A1382" t="str">
            <v>KILLINI</v>
          </cell>
        </row>
        <row r="1383">
          <cell r="A1383" t="str">
            <v>KILLINI 2 V/F</v>
          </cell>
        </row>
        <row r="1384">
          <cell r="A1384" t="str">
            <v>KIMI</v>
          </cell>
        </row>
        <row r="1385">
          <cell r="A1385" t="str">
            <v>KIMOLOS (V)</v>
          </cell>
        </row>
        <row r="1386">
          <cell r="A1386" t="str">
            <v>KINETA 2</v>
          </cell>
        </row>
        <row r="1387">
          <cell r="A1387" t="str">
            <v>KING GEORGE HOTEL INDOOR</v>
          </cell>
        </row>
        <row r="1388">
          <cell r="A1388" t="str">
            <v>KINI MICRO</v>
          </cell>
        </row>
        <row r="1389">
          <cell r="A1389" t="str">
            <v>KINI SYROU</v>
          </cell>
        </row>
        <row r="1390">
          <cell r="A1390" t="str">
            <v>KIONIA TINOU</v>
          </cell>
        </row>
        <row r="1391">
          <cell r="A1391" t="str">
            <v>KIOTARI RODOU</v>
          </cell>
        </row>
        <row r="1392">
          <cell r="A1392" t="str">
            <v>KIPARISSI</v>
          </cell>
        </row>
        <row r="1393">
          <cell r="A1393" t="str">
            <v>KIPARISSIA 2</v>
          </cell>
        </row>
        <row r="1394">
          <cell r="A1394" t="str">
            <v>KIPI</v>
          </cell>
        </row>
        <row r="1395">
          <cell r="A1395" t="str">
            <v>KIPOUPOLI</v>
          </cell>
        </row>
        <row r="1396">
          <cell r="A1396" t="str">
            <v>KIPOUREIO</v>
          </cell>
        </row>
        <row r="1397">
          <cell r="A1397" t="str">
            <v>KIPROU SQUARE MICRO</v>
          </cell>
        </row>
        <row r="1398">
          <cell r="A1398" t="str">
            <v>KIPSELI</v>
          </cell>
        </row>
        <row r="1399">
          <cell r="A1399" t="str">
            <v>KIPSELI (IMATHIAS)</v>
          </cell>
        </row>
        <row r="1400">
          <cell r="A1400" t="str">
            <v>KIPSELI AEGINA</v>
          </cell>
        </row>
        <row r="1401">
          <cell r="A1401" t="str">
            <v>KIPSELI KERKIRAS MICRO</v>
          </cell>
        </row>
        <row r="1402">
          <cell r="A1402" t="str">
            <v>KIPSELI SQUARE MICRO</v>
          </cell>
        </row>
        <row r="1403">
          <cell r="A1403" t="str">
            <v>KITHIRA 2</v>
          </cell>
        </row>
        <row r="1404">
          <cell r="A1404" t="str">
            <v>KITHNOS 2</v>
          </cell>
        </row>
        <row r="1405">
          <cell r="A1405" t="str">
            <v>KITHNOS AG DIMITRIOS</v>
          </cell>
        </row>
        <row r="1406">
          <cell r="A1406" t="str">
            <v>KITHNOS DRIOPIDA</v>
          </cell>
        </row>
        <row r="1407">
          <cell r="A1407" t="str">
            <v>KITHNOS MERIHAS</v>
          </cell>
        </row>
        <row r="1408">
          <cell r="A1408" t="str">
            <v>KITHNOS NORTH WEST</v>
          </cell>
        </row>
        <row r="1409">
          <cell r="A1409" t="str">
            <v>KLADOU MICRO</v>
          </cell>
        </row>
        <row r="1410">
          <cell r="A1410" t="str">
            <v>KLATHMONOS</v>
          </cell>
        </row>
        <row r="1411">
          <cell r="A1411" t="str">
            <v>KLEIDI (V)</v>
          </cell>
        </row>
        <row r="1412">
          <cell r="A1412" t="str">
            <v>KLEITORIA EAST</v>
          </cell>
        </row>
        <row r="1413">
          <cell r="A1413" t="str">
            <v>KLIO (V)</v>
          </cell>
        </row>
        <row r="1414">
          <cell r="A1414" t="str">
            <v>KLISSURA</v>
          </cell>
        </row>
        <row r="1415">
          <cell r="A1415" t="str">
            <v>KLITORIA</v>
          </cell>
        </row>
        <row r="1416">
          <cell r="A1416" t="str">
            <v>KNOSSOS</v>
          </cell>
        </row>
        <row r="1417">
          <cell r="A1417" t="str">
            <v>KOILIOMENOS</v>
          </cell>
        </row>
        <row r="1418">
          <cell r="A1418" t="str">
            <v>KOILIOMENOS 2</v>
          </cell>
        </row>
        <row r="1419">
          <cell r="A1419" t="str">
            <v>KOINYRA THASSOU</v>
          </cell>
        </row>
        <row r="1420">
          <cell r="A1420" t="str">
            <v>KOKARI</v>
          </cell>
        </row>
        <row r="1421">
          <cell r="A1421" t="str">
            <v>KOKKINI PARALIA SANTORINI</v>
          </cell>
        </row>
        <row r="1422">
          <cell r="A1422" t="str">
            <v>KOKKINO NERO (V)</v>
          </cell>
        </row>
        <row r="1423">
          <cell r="A1423" t="str">
            <v>KOKKINOKORFI</v>
          </cell>
        </row>
        <row r="1424">
          <cell r="A1424" t="str">
            <v>KOKKINOVRACHOS KERATSINI</v>
          </cell>
        </row>
        <row r="1425">
          <cell r="A1425" t="str">
            <v>KOLIATSOU SQ. MICRO</v>
          </cell>
        </row>
        <row r="1426">
          <cell r="A1426" t="str">
            <v>KOLIMBARI HANION</v>
          </cell>
        </row>
        <row r="1427">
          <cell r="A1427" t="str">
            <v>KOLLINES ARKADIAS</v>
          </cell>
        </row>
        <row r="1428">
          <cell r="A1428" t="str">
            <v>KOLOKINTHOU</v>
          </cell>
        </row>
        <row r="1429">
          <cell r="A1429" t="str">
            <v>KOLOKINTHOU 2</v>
          </cell>
        </row>
        <row r="1430">
          <cell r="A1430" t="str">
            <v>KOLOKOTRONI PIREAS MICRO</v>
          </cell>
        </row>
        <row r="1431">
          <cell r="A1431" t="str">
            <v>KOLONAKI 3</v>
          </cell>
        </row>
        <row r="1432">
          <cell r="A1432" t="str">
            <v>KOLONAKI 4</v>
          </cell>
        </row>
        <row r="1433">
          <cell r="A1433" t="str">
            <v>KOLONAKI SQUARE</v>
          </cell>
        </row>
        <row r="1434">
          <cell r="A1434" t="str">
            <v>KOLONOS</v>
          </cell>
        </row>
        <row r="1435">
          <cell r="A1435" t="str">
            <v>KOLONOS 2</v>
          </cell>
        </row>
        <row r="1436">
          <cell r="A1436" t="str">
            <v>KOLONOS 4</v>
          </cell>
        </row>
        <row r="1437">
          <cell r="A1437" t="str">
            <v>KOMARA</v>
          </cell>
        </row>
        <row r="1438">
          <cell r="A1438" t="str">
            <v>KOMI</v>
          </cell>
        </row>
        <row r="1439">
          <cell r="A1439" t="str">
            <v xml:space="preserve">KOMI </v>
          </cell>
        </row>
        <row r="1440">
          <cell r="A1440" t="str">
            <v>KOMI LESVOU (C)</v>
          </cell>
        </row>
        <row r="1441">
          <cell r="A1441" t="str">
            <v>KOMOTINI CENTER</v>
          </cell>
        </row>
        <row r="1442">
          <cell r="A1442" t="str">
            <v>KOMOTINI CENTER 3 (V)</v>
          </cell>
        </row>
        <row r="1443">
          <cell r="A1443" t="str">
            <v>KOMOTINI CITY</v>
          </cell>
        </row>
        <row r="1444">
          <cell r="A1444" t="str">
            <v>KOMOTINI CITY 2 (V)</v>
          </cell>
        </row>
        <row r="1445">
          <cell r="A1445" t="str">
            <v>KOMOTINI INDUSTRIAL</v>
          </cell>
        </row>
        <row r="1446">
          <cell r="A1446" t="str">
            <v>KOMOTINI STADIUM</v>
          </cell>
        </row>
        <row r="1447">
          <cell r="A1447" t="str">
            <v>KOMPOTI</v>
          </cell>
        </row>
        <row r="1448">
          <cell r="A1448" t="str">
            <v>KOMVOS AG. PAVLOU</v>
          </cell>
        </row>
        <row r="1449">
          <cell r="A1449" t="str">
            <v>KOMVOS EPTAPYRGIOU</v>
          </cell>
        </row>
        <row r="1450">
          <cell r="A1450" t="str">
            <v>KOMVOS NEAPOLIS</v>
          </cell>
        </row>
        <row r="1451">
          <cell r="A1451" t="str">
            <v>KOMVOS NEOXORIOU-EGNATIAS RD</v>
          </cell>
        </row>
        <row r="1452">
          <cell r="A1452" t="str">
            <v>KOMVOS PANORAMATOS</v>
          </cell>
        </row>
        <row r="1453">
          <cell r="A1453" t="str">
            <v>KOMVOS SYKEON</v>
          </cell>
        </row>
        <row r="1454">
          <cell r="A1454" t="str">
            <v>KOMVOS TOUMBAS</v>
          </cell>
        </row>
        <row r="1455">
          <cell r="A1455" t="str">
            <v>KONISKOS</v>
          </cell>
        </row>
        <row r="1456">
          <cell r="A1456" t="str">
            <v>KONITSA</v>
          </cell>
        </row>
        <row r="1457">
          <cell r="A1457" t="str">
            <v>KONITSA 2</v>
          </cell>
        </row>
        <row r="1458">
          <cell r="A1458" t="str">
            <v>KONSTANTINOUPOLEOS</v>
          </cell>
        </row>
        <row r="1459">
          <cell r="A1459" t="str">
            <v>KONSTANTINOUPOLEOS 2</v>
          </cell>
        </row>
        <row r="1460">
          <cell r="A1460" t="str">
            <v>KONTARIOTISA</v>
          </cell>
        </row>
        <row r="1461">
          <cell r="A1461" t="str">
            <v>KONTOKALI</v>
          </cell>
        </row>
        <row r="1462">
          <cell r="A1462" t="str">
            <v>KONTOMINAS VARIBOBI</v>
          </cell>
        </row>
        <row r="1463">
          <cell r="A1463" t="str">
            <v>KONTOVAZAINA</v>
          </cell>
        </row>
        <row r="1464">
          <cell r="A1464" t="str">
            <v>KOPAIDA</v>
          </cell>
        </row>
        <row r="1465">
          <cell r="A1465" t="str">
            <v>KOPANI</v>
          </cell>
        </row>
        <row r="1466">
          <cell r="A1466" t="str">
            <v>KOPTERO</v>
          </cell>
        </row>
        <row r="1467">
          <cell r="A1467" t="str">
            <v>KORDELIO</v>
          </cell>
        </row>
        <row r="1468">
          <cell r="A1468" t="str">
            <v>KORDELIO 2</v>
          </cell>
        </row>
        <row r="1469">
          <cell r="A1469" t="str">
            <v>KORDELIO 3 (V)</v>
          </cell>
        </row>
        <row r="1470">
          <cell r="A1470" t="str">
            <v>KORDELIO 4</v>
          </cell>
        </row>
        <row r="1471">
          <cell r="A1471" t="str">
            <v>KORDELIO NORTH</v>
          </cell>
        </row>
        <row r="1472">
          <cell r="A1472" t="str">
            <v>KORFOVOUNI</v>
          </cell>
        </row>
        <row r="1473">
          <cell r="A1473" t="str">
            <v>KORIDALLOS 6</v>
          </cell>
        </row>
        <row r="1474">
          <cell r="A1474" t="str">
            <v>KORIDALLOS 9</v>
          </cell>
        </row>
        <row r="1475">
          <cell r="A1475" t="str">
            <v>KORIDALLOS MICRO</v>
          </cell>
        </row>
        <row r="1476">
          <cell r="A1476" t="str">
            <v>KORIFON EAST TUNNEL</v>
          </cell>
        </row>
        <row r="1477">
          <cell r="A1477" t="str">
            <v>KORINOS</v>
          </cell>
        </row>
        <row r="1478">
          <cell r="A1478" t="str">
            <v>KORINTHOS</v>
          </cell>
        </row>
        <row r="1479">
          <cell r="A1479" t="str">
            <v>KORINTHOS CITY 3</v>
          </cell>
        </row>
        <row r="1480">
          <cell r="A1480" t="str">
            <v>KORINTHOS CITY 7</v>
          </cell>
        </row>
        <row r="1481">
          <cell r="A1481" t="str">
            <v>KORINTHOS CITY2</v>
          </cell>
        </row>
        <row r="1482">
          <cell r="A1482" t="str">
            <v>KORINTHOS COURT MICRO</v>
          </cell>
        </row>
        <row r="1483">
          <cell r="A1483" t="str">
            <v>KORINTHOS DELTA</v>
          </cell>
        </row>
        <row r="1484">
          <cell r="A1484" t="str">
            <v>KORINTHOS G. PAPANDREOU</v>
          </cell>
        </row>
        <row r="1485">
          <cell r="A1485" t="str">
            <v>KORINTHOS HOSPITAL</v>
          </cell>
        </row>
        <row r="1486">
          <cell r="A1486" t="str">
            <v>KORINTHOS MICRO</v>
          </cell>
        </row>
        <row r="1487">
          <cell r="A1487" t="str">
            <v>KORINTHOS PORT</v>
          </cell>
        </row>
        <row r="1488">
          <cell r="A1488" t="str">
            <v>KORISIA</v>
          </cell>
        </row>
        <row r="1489">
          <cell r="A1489" t="str">
            <v>KORISSOS (V)</v>
          </cell>
        </row>
        <row r="1490">
          <cell r="A1490" t="str">
            <v>KOROMILA MICRO</v>
          </cell>
        </row>
        <row r="1491">
          <cell r="A1491" t="str">
            <v>KOROMILIA</v>
          </cell>
        </row>
        <row r="1492">
          <cell r="A1492" t="str">
            <v>KORONI (V)</v>
          </cell>
        </row>
        <row r="1493">
          <cell r="A1493" t="str">
            <v>KORONOS</v>
          </cell>
        </row>
        <row r="1494">
          <cell r="A1494" t="str">
            <v>KOROPI</v>
          </cell>
        </row>
        <row r="1495">
          <cell r="A1495" t="str">
            <v>KOROPI 2</v>
          </cell>
        </row>
        <row r="1496">
          <cell r="A1496" t="str">
            <v>KOROPI 3</v>
          </cell>
        </row>
        <row r="1497">
          <cell r="A1497" t="str">
            <v>KOROPI CENTER</v>
          </cell>
        </row>
        <row r="1498">
          <cell r="A1498" t="str">
            <v>KOROPI INDUSTRIAL</v>
          </cell>
        </row>
        <row r="1499">
          <cell r="A1499" t="str">
            <v>KOROPI KARELLAS</v>
          </cell>
        </row>
        <row r="1500">
          <cell r="A1500" t="str">
            <v>KORTHI</v>
          </cell>
        </row>
        <row r="1501">
          <cell r="A1501" t="str">
            <v>KORYDALLOS 2</v>
          </cell>
        </row>
        <row r="1502">
          <cell r="A1502" t="str">
            <v>KOS</v>
          </cell>
        </row>
        <row r="1503">
          <cell r="A1503" t="str">
            <v>KOS AIRPORT</v>
          </cell>
        </row>
        <row r="1504">
          <cell r="A1504" t="str">
            <v>KOS CITY</v>
          </cell>
        </row>
        <row r="1505">
          <cell r="A1505" t="str">
            <v>KOS CITY 2</v>
          </cell>
        </row>
        <row r="1506">
          <cell r="A1506" t="str">
            <v>KOS KEFALOS</v>
          </cell>
        </row>
        <row r="1507">
          <cell r="A1507" t="str">
            <v>KOS MARMARI</v>
          </cell>
        </row>
        <row r="1508">
          <cell r="A1508" t="str">
            <v>KOS N.ALIKARNASSOS</v>
          </cell>
        </row>
        <row r="1509">
          <cell r="A1509" t="str">
            <v>KOS PARITSA</v>
          </cell>
        </row>
        <row r="1510">
          <cell r="A1510" t="str">
            <v>KOS STADIOUM</v>
          </cell>
        </row>
        <row r="1511">
          <cell r="A1511" t="str">
            <v>KOS TOWN SOUTH</v>
          </cell>
        </row>
        <row r="1512">
          <cell r="A1512" t="str">
            <v>KOSKINOU</v>
          </cell>
        </row>
        <row r="1513">
          <cell r="A1513" t="str">
            <v>KOSMA ETOLOU MICRO</v>
          </cell>
        </row>
        <row r="1514">
          <cell r="A1514" t="str">
            <v>KOSTA</v>
          </cell>
        </row>
        <row r="1515">
          <cell r="A1515" t="str">
            <v>KOSTAKIOI</v>
          </cell>
        </row>
        <row r="1516">
          <cell r="A1516" t="str">
            <v>KOTRONAS</v>
          </cell>
        </row>
        <row r="1517">
          <cell r="A1517" t="str">
            <v>KOTSIFIANA</v>
          </cell>
        </row>
        <row r="1518">
          <cell r="A1518" t="str">
            <v>KOTSIKA</v>
          </cell>
        </row>
        <row r="1519">
          <cell r="A1519" t="str">
            <v>KOUFALIA</v>
          </cell>
        </row>
        <row r="1520">
          <cell r="A1520" t="str">
            <v>KOUFONISIA (CodV)</v>
          </cell>
        </row>
        <row r="1521">
          <cell r="A1521" t="str">
            <v>KOUKAKI</v>
          </cell>
        </row>
        <row r="1522">
          <cell r="A1522" t="str">
            <v>KOUKAKI 3</v>
          </cell>
        </row>
        <row r="1523">
          <cell r="A1523" t="str">
            <v>KOUKLOUTSA MICRO</v>
          </cell>
        </row>
        <row r="1524">
          <cell r="A1524" t="str">
            <v>KOUKOURA (V)</v>
          </cell>
        </row>
        <row r="1525">
          <cell r="A1525" t="str">
            <v>KOUMARIA</v>
          </cell>
        </row>
        <row r="1526">
          <cell r="A1526" t="str">
            <v>KOUMPOURIANA KARDITSAS</v>
          </cell>
        </row>
        <row r="1527">
          <cell r="A1527" t="str">
            <v>KOUNDOUROS</v>
          </cell>
        </row>
        <row r="1528">
          <cell r="A1528" t="str">
            <v>KOUNDOUROS WEST</v>
          </cell>
        </row>
        <row r="1529">
          <cell r="A1529" t="str">
            <v>KOUNOUPIDIANA HANION 2 NEW (V)</v>
          </cell>
        </row>
        <row r="1530">
          <cell r="A1530" t="str">
            <v>KOURNA</v>
          </cell>
        </row>
        <row r="1531">
          <cell r="A1531" t="str">
            <v>KOUSIDI MICRO</v>
          </cell>
        </row>
        <row r="1532">
          <cell r="A1532" t="str">
            <v>KOUTESI</v>
          </cell>
        </row>
        <row r="1533">
          <cell r="A1533" t="str">
            <v>KOUTSOUTIS RODOU NEW VF</v>
          </cell>
        </row>
        <row r="1534">
          <cell r="A1534" t="str">
            <v>KOZANI</v>
          </cell>
        </row>
        <row r="1535">
          <cell r="A1535" t="str">
            <v>KOZANI CITY</v>
          </cell>
        </row>
        <row r="1536">
          <cell r="A1536" t="str">
            <v>KOZANI CITY 2</v>
          </cell>
        </row>
        <row r="1537">
          <cell r="A1537" t="str">
            <v>KRANEA ELASSONOS</v>
          </cell>
        </row>
        <row r="1538">
          <cell r="A1538" t="str">
            <v>KRANIA GREVENON</v>
          </cell>
        </row>
        <row r="1539">
          <cell r="A1539" t="str">
            <v>KRANIDI</v>
          </cell>
        </row>
        <row r="1540">
          <cell r="A1540" t="str">
            <v>KRANIDI MICRO</v>
          </cell>
        </row>
        <row r="1541">
          <cell r="A1541" t="str">
            <v>KRATEROU MICRO</v>
          </cell>
        </row>
        <row r="1542">
          <cell r="A1542" t="str">
            <v>KREMASTI</v>
          </cell>
        </row>
        <row r="1543">
          <cell r="A1543" t="str">
            <v>KREMASTI</v>
          </cell>
        </row>
        <row r="1544">
          <cell r="A1544" t="str">
            <v>KREMASTI RODOU</v>
          </cell>
        </row>
        <row r="1545">
          <cell r="A1545" t="str">
            <v>KRIA LASITHIOU</v>
          </cell>
        </row>
        <row r="1546">
          <cell r="A1546" t="str">
            <v>KRIA VRISI</v>
          </cell>
        </row>
        <row r="1547">
          <cell r="A1547" t="str">
            <v>KRIMNOU EAST TUNNEL</v>
          </cell>
        </row>
        <row r="1548">
          <cell r="A1548" t="str">
            <v>KRINIDES</v>
          </cell>
        </row>
        <row r="1549">
          <cell r="A1549" t="str">
            <v>KRIONERI</v>
          </cell>
        </row>
        <row r="1550">
          <cell r="A1550" t="str">
            <v>KRIONERI 3</v>
          </cell>
        </row>
        <row r="1551">
          <cell r="A1551" t="str">
            <v>KRIOPIGI</v>
          </cell>
        </row>
        <row r="1552">
          <cell r="A1552" t="str">
            <v>KRISTALLOPIGI THESPROTIAS</v>
          </cell>
        </row>
        <row r="1553">
          <cell r="A1553" t="str">
            <v>KRISTALOPIGI</v>
          </cell>
        </row>
        <row r="1554">
          <cell r="A1554" t="str">
            <v>KRITHARAKIA</v>
          </cell>
        </row>
        <row r="1555">
          <cell r="A1555" t="str">
            <v>KRITIS MICRO</v>
          </cell>
        </row>
        <row r="1556">
          <cell r="A1556" t="str">
            <v>KRITSA</v>
          </cell>
        </row>
        <row r="1557">
          <cell r="A1557" t="str">
            <v>KROKEES</v>
          </cell>
        </row>
        <row r="1558">
          <cell r="A1558" t="str">
            <v>KROUSONAS</v>
          </cell>
        </row>
        <row r="1559">
          <cell r="A1559" t="str">
            <v>KURI</v>
          </cell>
        </row>
        <row r="1560">
          <cell r="A1560" t="str">
            <v>KYRIAKI</v>
          </cell>
        </row>
        <row r="1561">
          <cell r="A1561" t="str">
            <v>KYRILOU</v>
          </cell>
        </row>
        <row r="1562">
          <cell r="A1562" t="str">
            <v>KYTHIRA</v>
          </cell>
        </row>
        <row r="1563">
          <cell r="A1563" t="str">
            <v>LABEIA (V)</v>
          </cell>
        </row>
        <row r="1564">
          <cell r="A1564" t="str">
            <v>LABRAKI &amp; ATTALIAS MICRO</v>
          </cell>
        </row>
        <row r="1565">
          <cell r="A1565" t="str">
            <v>LABRINI</v>
          </cell>
        </row>
        <row r="1566">
          <cell r="A1566" t="str">
            <v>LACHANA PATISSIA MICRO</v>
          </cell>
        </row>
        <row r="1567">
          <cell r="A1567" t="str">
            <v>LACHANAS</v>
          </cell>
        </row>
        <row r="1568">
          <cell r="A1568" t="str">
            <v>LADADIKA</v>
          </cell>
        </row>
        <row r="1569">
          <cell r="A1569" t="str">
            <v>LAFKOS (V)</v>
          </cell>
        </row>
        <row r="1570">
          <cell r="A1570" t="str">
            <v>LAGADAS</v>
          </cell>
        </row>
        <row r="1571">
          <cell r="A1571" t="str">
            <v>LAGADIA</v>
          </cell>
        </row>
        <row r="1572">
          <cell r="A1572" t="str">
            <v>LAGANAS</v>
          </cell>
        </row>
        <row r="1573">
          <cell r="A1573" t="str">
            <v>LAGIO</v>
          </cell>
        </row>
        <row r="1574">
          <cell r="A1574" t="str">
            <v>LAGOMANDRA BEACH (V)</v>
          </cell>
        </row>
        <row r="1575">
          <cell r="A1575" t="str">
            <v>LAGONISI</v>
          </cell>
        </row>
        <row r="1576">
          <cell r="A1576" t="str">
            <v>LAGOS</v>
          </cell>
        </row>
        <row r="1577">
          <cell r="A1577" t="str">
            <v>LAGOVOUNI</v>
          </cell>
        </row>
        <row r="1578">
          <cell r="A1578" t="str">
            <v>LAHANIA (V)</v>
          </cell>
        </row>
        <row r="1579">
          <cell r="A1579" t="str">
            <v>LAILIAS SKI RESORT</v>
          </cell>
        </row>
        <row r="1580">
          <cell r="A1580" t="str">
            <v>LAKI 2 LEROS</v>
          </cell>
        </row>
        <row r="1581">
          <cell r="A1581" t="str">
            <v>LAKKA SOULI (V)</v>
          </cell>
        </row>
        <row r="1582">
          <cell r="A1582" t="str">
            <v>LAKONIA LASITHIOU</v>
          </cell>
        </row>
        <row r="1583">
          <cell r="A1583" t="str">
            <v>LAKOPETRA BEACH</v>
          </cell>
        </row>
        <row r="1584">
          <cell r="A1584" t="str">
            <v>LAMIA</v>
          </cell>
        </row>
        <row r="1585">
          <cell r="A1585" t="str">
            <v>LAMIA CITY 1</v>
          </cell>
        </row>
        <row r="1586">
          <cell r="A1586" t="str">
            <v>LAMIA CITY 2</v>
          </cell>
        </row>
        <row r="1587">
          <cell r="A1587" t="str">
            <v>LAMIA CNR (V)</v>
          </cell>
        </row>
        <row r="1588">
          <cell r="A1588" t="str">
            <v>LAMIA DOMOKOS RD (V)</v>
          </cell>
        </row>
        <row r="1589">
          <cell r="A1589" t="str">
            <v>LAMIA INDUSTRIAL ZONE</v>
          </cell>
        </row>
        <row r="1590">
          <cell r="A1590" t="str">
            <v>LAMIA WEST</v>
          </cell>
        </row>
        <row r="1591">
          <cell r="A1591" t="str">
            <v>LANGADA</v>
          </cell>
        </row>
        <row r="1592">
          <cell r="A1592" t="str">
            <v>LARIMNA</v>
          </cell>
        </row>
        <row r="1593">
          <cell r="A1593" t="str">
            <v>LARISSA</v>
          </cell>
        </row>
        <row r="1594">
          <cell r="A1594" t="str">
            <v>LARISSA AG. SARANTA</v>
          </cell>
        </row>
        <row r="1595">
          <cell r="A1595" t="str">
            <v>LARISSA AGIOS NIKOLAOS</v>
          </cell>
        </row>
        <row r="1596">
          <cell r="A1596" t="str">
            <v>LARISSA AGIOS NIKOLAOS MICRO</v>
          </cell>
        </row>
        <row r="1597">
          <cell r="A1597" t="str">
            <v>LARISSA AMBASSADOR</v>
          </cell>
        </row>
        <row r="1598">
          <cell r="A1598" t="str">
            <v>LARISSA ANTHOUPOLI WEST</v>
          </cell>
        </row>
        <row r="1599">
          <cell r="A1599" t="str">
            <v>LARISSA AVEROF</v>
          </cell>
        </row>
        <row r="1600">
          <cell r="A1600" t="str">
            <v>LARISSA CARREFOUR</v>
          </cell>
        </row>
        <row r="1601">
          <cell r="A1601" t="str">
            <v>LARISSA EPIPLODOMI</v>
          </cell>
        </row>
        <row r="1602">
          <cell r="A1602" t="str">
            <v>LARISSA HARAVGI</v>
          </cell>
        </row>
        <row r="1603">
          <cell r="A1603" t="str">
            <v>LARISSA HOSPITAL</v>
          </cell>
        </row>
        <row r="1604">
          <cell r="A1604" t="str">
            <v>LARISSA IPIROTIKA</v>
          </cell>
        </row>
        <row r="1605">
          <cell r="A1605" t="str">
            <v>LARISSA IPPOKRATIS 2</v>
          </cell>
        </row>
        <row r="1606">
          <cell r="A1606" t="str">
            <v>LARISSA IPPOKRATOUS</v>
          </cell>
        </row>
        <row r="1607">
          <cell r="A1607" t="str">
            <v>LARISSA LAHANOKIPOI (V)</v>
          </cell>
        </row>
        <row r="1608">
          <cell r="A1608" t="str">
            <v>LARISSA MSC</v>
          </cell>
        </row>
        <row r="1609">
          <cell r="A1609" t="str">
            <v>LARISSA NEA SMIRNI</v>
          </cell>
        </row>
        <row r="1610">
          <cell r="A1610" t="str">
            <v>LARISSA NEAPOLI (V)</v>
          </cell>
        </row>
        <row r="1611">
          <cell r="A1611" t="str">
            <v>LARISSA PRAKTIKER</v>
          </cell>
        </row>
        <row r="1612">
          <cell r="A1612" t="str">
            <v>LARISSA RAILWAY STATION (V)</v>
          </cell>
        </row>
        <row r="1613">
          <cell r="A1613" t="str">
            <v>LARISSA TAXIDROMIOU SQ</v>
          </cell>
        </row>
        <row r="1614">
          <cell r="A1614" t="str">
            <v>LARISSIS METRO</v>
          </cell>
        </row>
        <row r="1615">
          <cell r="A1615" t="str">
            <v>LASKARATOU</v>
          </cell>
        </row>
        <row r="1616">
          <cell r="A1616" t="str">
            <v>LATOMIA PARTHENON</v>
          </cell>
        </row>
        <row r="1617">
          <cell r="A1617" t="str">
            <v>LAVARA</v>
          </cell>
        </row>
        <row r="1618">
          <cell r="A1618" t="str">
            <v>LAVRIO</v>
          </cell>
        </row>
        <row r="1619">
          <cell r="A1619" t="str">
            <v>LECHAIO</v>
          </cell>
        </row>
        <row r="1620">
          <cell r="A1620" t="str">
            <v>LECHENA</v>
          </cell>
        </row>
        <row r="1621">
          <cell r="A1621" t="str">
            <v>LEDRA MARRIOT</v>
          </cell>
        </row>
        <row r="1622">
          <cell r="A1622" t="str">
            <v>LEFKADA</v>
          </cell>
        </row>
        <row r="1623">
          <cell r="A1623" t="str">
            <v>LEFKADA 2</v>
          </cell>
        </row>
        <row r="1624">
          <cell r="A1624" t="str">
            <v>LEFKADA CITY</v>
          </cell>
        </row>
        <row r="1625">
          <cell r="A1625" t="str">
            <v>LEFKADA SOUTH</v>
          </cell>
        </row>
        <row r="1626">
          <cell r="A1626" t="str">
            <v>LEFKIMI</v>
          </cell>
        </row>
        <row r="1627">
          <cell r="A1627" t="str">
            <v>LEFKOVRISI</v>
          </cell>
        </row>
        <row r="1628">
          <cell r="A1628" t="str">
            <v>LEHONIA (V)</v>
          </cell>
        </row>
        <row r="1629">
          <cell r="A1629" t="str">
            <v>LEHOVO</v>
          </cell>
        </row>
        <row r="1630">
          <cell r="A1630" t="str">
            <v>LEMI PATRA</v>
          </cell>
        </row>
        <row r="1631">
          <cell r="A1631" t="str">
            <v>LENORMAN</v>
          </cell>
        </row>
        <row r="1632">
          <cell r="A1632" t="str">
            <v>LENTAS</v>
          </cell>
        </row>
        <row r="1633">
          <cell r="A1633" t="str">
            <v>LEOFOROS KIFISSIAS</v>
          </cell>
        </row>
        <row r="1634">
          <cell r="A1634" t="str">
            <v>LEOFOROS NIKIS 1 MICRO</v>
          </cell>
        </row>
        <row r="1635">
          <cell r="A1635" t="str">
            <v>LEOFOROS STRATOU MICRO</v>
          </cell>
        </row>
        <row r="1636">
          <cell r="A1636" t="str">
            <v>LEONIDIO</v>
          </cell>
        </row>
        <row r="1637">
          <cell r="A1637" t="str">
            <v>LEONIDIO</v>
          </cell>
        </row>
        <row r="1638">
          <cell r="A1638" t="str">
            <v>LEONTARI</v>
          </cell>
        </row>
        <row r="1639">
          <cell r="A1639" t="str">
            <v>LEPETIMNOS</v>
          </cell>
        </row>
        <row r="1640">
          <cell r="A1640" t="str">
            <v>LEPTI</v>
          </cell>
        </row>
        <row r="1641">
          <cell r="A1641" t="str">
            <v>LEPTOKARIA 2</v>
          </cell>
        </row>
        <row r="1642">
          <cell r="A1642" t="str">
            <v>LEROS</v>
          </cell>
        </row>
        <row r="1643">
          <cell r="A1643" t="str">
            <v>LEROS XIROKAMBOS (V)</v>
          </cell>
        </row>
        <row r="1644">
          <cell r="A1644" t="str">
            <v>LES LAZARISTES HOTEL INDOOR</v>
          </cell>
        </row>
        <row r="1645">
          <cell r="A1645" t="str">
            <v>LESVOS-OLIMPOS</v>
          </cell>
        </row>
        <row r="1646">
          <cell r="A1646" t="str">
            <v>LEVIDI</v>
          </cell>
        </row>
        <row r="1647">
          <cell r="A1647" t="str">
            <v>LIA MIKONOU MICRO</v>
          </cell>
        </row>
        <row r="1648">
          <cell r="A1648" t="str">
            <v>LICHADA</v>
          </cell>
        </row>
        <row r="1649">
          <cell r="A1649" t="str">
            <v>LICHIADES</v>
          </cell>
        </row>
        <row r="1650">
          <cell r="A1650" t="str">
            <v>LIDORIKI</v>
          </cell>
        </row>
        <row r="1651">
          <cell r="A1651" t="str">
            <v>LIGIA</v>
          </cell>
        </row>
        <row r="1652">
          <cell r="A1652" t="str">
            <v>LIGOURIO</v>
          </cell>
        </row>
        <row r="1653">
          <cell r="A1653" t="str">
            <v>LIKAVITOS 1</v>
          </cell>
        </row>
        <row r="1654">
          <cell r="A1654" t="str">
            <v>LIKAVITOS 3</v>
          </cell>
        </row>
        <row r="1655">
          <cell r="A1655" t="str">
            <v>LIKAVITOS 5</v>
          </cell>
        </row>
        <row r="1656">
          <cell r="A1656" t="str">
            <v>LIKAVITOS THEATER</v>
          </cell>
        </row>
        <row r="1657">
          <cell r="A1657" t="str">
            <v>LIKOFOS</v>
          </cell>
        </row>
        <row r="1658">
          <cell r="A1658" t="str">
            <v>LIKOTINAREA (V)</v>
          </cell>
        </row>
        <row r="1659">
          <cell r="A1659" t="str">
            <v>LIKOVRISI</v>
          </cell>
        </row>
        <row r="1660">
          <cell r="A1660" t="str">
            <v>LIMANI IERAKA LAKONIAS</v>
          </cell>
        </row>
        <row r="1661">
          <cell r="A1661" t="str">
            <v>LIMENAS HERSONISOU</v>
          </cell>
        </row>
        <row r="1662">
          <cell r="A1662" t="str">
            <v>LIMNES ARGOLIDAS</v>
          </cell>
        </row>
        <row r="1663">
          <cell r="A1663" t="str">
            <v>LIMNI</v>
          </cell>
        </row>
        <row r="1664">
          <cell r="A1664" t="str">
            <v>LIMNI PLASTIRA</v>
          </cell>
        </row>
        <row r="1665">
          <cell r="A1665" t="str">
            <v>LIMNI PLASTIRA SOUTH (V)</v>
          </cell>
        </row>
        <row r="1666">
          <cell r="A1666" t="str">
            <v>LIMNITSA</v>
          </cell>
        </row>
        <row r="1667">
          <cell r="A1667" t="str">
            <v>LIMNOS ATSIKI</v>
          </cell>
        </row>
        <row r="1668">
          <cell r="A1668" t="str">
            <v>LIMNOS PLATY</v>
          </cell>
        </row>
        <row r="1669">
          <cell r="A1669" t="str">
            <v>LIMNOS-MIRINA</v>
          </cell>
        </row>
        <row r="1670">
          <cell r="A1670" t="str">
            <v>LIMNOS-PARADISI</v>
          </cell>
        </row>
        <row r="1671">
          <cell r="A1671" t="str">
            <v>LINDOS</v>
          </cell>
        </row>
        <row r="1672">
          <cell r="A1672" t="str">
            <v>LIOSION</v>
          </cell>
        </row>
        <row r="1673">
          <cell r="A1673" t="str">
            <v>LIOSION MICRO</v>
          </cell>
        </row>
        <row r="1674">
          <cell r="A1674" t="str">
            <v>LIPSI</v>
          </cell>
        </row>
        <row r="1675">
          <cell r="A1675" t="str">
            <v>LITI (V)</v>
          </cell>
        </row>
        <row r="1676">
          <cell r="A1676" t="str">
            <v>LITOHORO</v>
          </cell>
        </row>
        <row r="1677">
          <cell r="A1677" t="str">
            <v>LITOHORO CITY</v>
          </cell>
        </row>
        <row r="1678">
          <cell r="A1678" t="str">
            <v>LIVADAKI ARKADIAS</v>
          </cell>
        </row>
        <row r="1679">
          <cell r="A1679" t="str">
            <v>LIVADI ACHAIAS</v>
          </cell>
        </row>
        <row r="1680">
          <cell r="A1680" t="str">
            <v>LIVADI LARISSAS</v>
          </cell>
        </row>
        <row r="1681">
          <cell r="A1681" t="str">
            <v>LIVADI PARNASSOS</v>
          </cell>
        </row>
        <row r="1682">
          <cell r="A1682" t="str">
            <v>LIVADI PARNASSOS 2</v>
          </cell>
        </row>
        <row r="1683">
          <cell r="A1683" t="str">
            <v>LIVADIA</v>
          </cell>
        </row>
        <row r="1684">
          <cell r="A1684" t="str">
            <v>LIVADIA CITY</v>
          </cell>
        </row>
        <row r="1685">
          <cell r="A1685" t="str">
            <v>LIVADIA CITY 2</v>
          </cell>
        </row>
        <row r="1686">
          <cell r="A1686" t="str">
            <v>LIVADITIS</v>
          </cell>
        </row>
        <row r="1687">
          <cell r="A1687" t="str">
            <v>LIVANATES</v>
          </cell>
        </row>
        <row r="1688">
          <cell r="A1688" t="str">
            <v>LOCHRIA</v>
          </cell>
        </row>
        <row r="1689">
          <cell r="A1689" t="str">
            <v>LOFOS SKOUZE</v>
          </cell>
        </row>
        <row r="1690">
          <cell r="A1690" t="str">
            <v>LOFOS STREFI</v>
          </cell>
        </row>
        <row r="1691">
          <cell r="A1691" t="str">
            <v>LOIMODON HOSPITAL MICRO</v>
          </cell>
        </row>
        <row r="1692">
          <cell r="A1692" t="str">
            <v>LOUROS</v>
          </cell>
        </row>
        <row r="1693">
          <cell r="A1693" t="str">
            <v>LOUTRA</v>
          </cell>
        </row>
        <row r="1694">
          <cell r="A1694" t="str">
            <v>LOUTRA AIDIPSOU (V)</v>
          </cell>
        </row>
        <row r="1695">
          <cell r="A1695" t="str">
            <v>LOUTRA ARIDEAS</v>
          </cell>
        </row>
        <row r="1696">
          <cell r="A1696" t="str">
            <v>LOUTRA IRAIAS</v>
          </cell>
        </row>
        <row r="1697">
          <cell r="A1697" t="str">
            <v>LOUTRA KILLINIS</v>
          </cell>
        </row>
        <row r="1698">
          <cell r="A1698" t="str">
            <v>LOUTRA ORAIAS ELENIS 2</v>
          </cell>
        </row>
        <row r="1699">
          <cell r="A1699" t="str">
            <v>LOUTRA OREAS ELENIS</v>
          </cell>
        </row>
        <row r="1700">
          <cell r="A1700" t="str">
            <v>LOUTRA SMOKOVOU</v>
          </cell>
        </row>
        <row r="1701">
          <cell r="A1701" t="str">
            <v>LOUTRAKI CITY 2</v>
          </cell>
        </row>
        <row r="1702">
          <cell r="A1702" t="str">
            <v>LOUTRAKI CLUB HOTEL</v>
          </cell>
        </row>
        <row r="1703">
          <cell r="A1703" t="str">
            <v>LOUTRAKI SOUTH</v>
          </cell>
        </row>
        <row r="1704">
          <cell r="A1704" t="str">
            <v>LOUTROS EVROU (V)</v>
          </cell>
        </row>
        <row r="1705">
          <cell r="A1705" t="str">
            <v>LOUTROTOPOS</v>
          </cell>
        </row>
        <row r="1706">
          <cell r="A1706" t="str">
            <v>LOUTSA</v>
          </cell>
        </row>
        <row r="1707">
          <cell r="A1707" t="str">
            <v>LOUTSA 4</v>
          </cell>
        </row>
        <row r="1708">
          <cell r="A1708" t="str">
            <v>LOUTSA CITY NORTH</v>
          </cell>
        </row>
        <row r="1709">
          <cell r="A1709" t="str">
            <v>LOUTSA CITY SOUTH</v>
          </cell>
        </row>
        <row r="1710">
          <cell r="A1710" t="str">
            <v>LOYTRAKI</v>
          </cell>
        </row>
        <row r="1711">
          <cell r="A1711" t="str">
            <v>LUSTRITIS</v>
          </cell>
        </row>
        <row r="1712">
          <cell r="A1712" t="str">
            <v>LYKAVITOS 2</v>
          </cell>
        </row>
        <row r="1713">
          <cell r="A1713" t="str">
            <v>LYKEIO RODOPIS (V)</v>
          </cell>
        </row>
        <row r="1714">
          <cell r="A1714" t="str">
            <v>M. ALEXANDROU &amp; PLASTIRA MICRO</v>
          </cell>
        </row>
        <row r="1715">
          <cell r="A1715" t="str">
            <v>M. ARKADIOU</v>
          </cell>
        </row>
        <row r="1716">
          <cell r="A1716" t="str">
            <v>M. OLIMPOS</v>
          </cell>
        </row>
        <row r="1717">
          <cell r="A1717" t="str">
            <v>MAC PALACE</v>
          </cell>
        </row>
        <row r="1718">
          <cell r="A1718" t="str">
            <v>MACEDONIA AIRPORT</v>
          </cell>
        </row>
        <row r="1719">
          <cell r="A1719" t="str">
            <v>MACHIS ANALATOU SQ.</v>
          </cell>
        </row>
        <row r="1720">
          <cell r="A1720" t="str">
            <v>MAGOULA</v>
          </cell>
        </row>
        <row r="1721">
          <cell r="A1721" t="str">
            <v>MAGULA</v>
          </cell>
        </row>
        <row r="1722">
          <cell r="A1722" t="str">
            <v>MAIN TERMINAL BUILDING 11</v>
          </cell>
        </row>
        <row r="1723">
          <cell r="A1723" t="str">
            <v>MAIN TERMINAL BUILDING 23</v>
          </cell>
        </row>
        <row r="1724">
          <cell r="A1724" t="str">
            <v>MAKEDONIKOS</v>
          </cell>
        </row>
        <row r="1725">
          <cell r="A1725" t="str">
            <v>MAKRI</v>
          </cell>
        </row>
        <row r="1726">
          <cell r="A1726" t="str">
            <v>MAKRIGIALOS PIERIAS</v>
          </cell>
        </row>
        <row r="1727">
          <cell r="A1727" t="str">
            <v>MAKRIGIANNI 3</v>
          </cell>
        </row>
        <row r="1728">
          <cell r="A1728" t="str">
            <v>MAKRIHORI LARISSAS</v>
          </cell>
        </row>
        <row r="1729">
          <cell r="A1729" t="str">
            <v>MAKRILIA</v>
          </cell>
        </row>
        <row r="1730">
          <cell r="A1730" t="str">
            <v>MAKROHORI IMATHIAS (V)</v>
          </cell>
        </row>
        <row r="1731">
          <cell r="A1731" t="str">
            <v>MALAKOPI (V)</v>
          </cell>
        </row>
        <row r="1732">
          <cell r="A1732" t="str">
            <v>MALANDRENI 2</v>
          </cell>
        </row>
        <row r="1733">
          <cell r="A1733" t="str">
            <v>MALANDRENION 2 (V)</v>
          </cell>
        </row>
        <row r="1734">
          <cell r="A1734" t="str">
            <v>MALAXA</v>
          </cell>
        </row>
        <row r="1735">
          <cell r="A1735" t="str">
            <v>MALESINA</v>
          </cell>
        </row>
        <row r="1736">
          <cell r="A1736" t="str">
            <v>MALIA</v>
          </cell>
        </row>
        <row r="1737">
          <cell r="A1737" t="str">
            <v>MALONAS RODOU NEW VF</v>
          </cell>
        </row>
        <row r="1738">
          <cell r="A1738" t="str">
            <v>MALOUNI</v>
          </cell>
        </row>
        <row r="1739">
          <cell r="A1739" t="str">
            <v>MANDAMADOS</v>
          </cell>
        </row>
        <row r="1740">
          <cell r="A1740" t="str">
            <v>MANDOUDI</v>
          </cell>
        </row>
        <row r="1741">
          <cell r="A1741" t="str">
            <v>MANDRA</v>
          </cell>
        </row>
        <row r="1742">
          <cell r="A1742" t="str">
            <v>MANDRA</v>
          </cell>
        </row>
        <row r="1743">
          <cell r="A1743" t="str">
            <v>MANESI ACHAIAS</v>
          </cell>
        </row>
        <row r="1744">
          <cell r="A1744" t="str">
            <v>MANIAKI KASTORIAS (V)</v>
          </cell>
        </row>
        <row r="1745">
          <cell r="A1745" t="str">
            <v>MANIATIKA</v>
          </cell>
        </row>
        <row r="1746">
          <cell r="A1746" t="str">
            <v>MANIATIKA 2</v>
          </cell>
        </row>
        <row r="1747">
          <cell r="A1747" t="str">
            <v>MANIATIKA 3</v>
          </cell>
        </row>
        <row r="1748">
          <cell r="A1748" t="str">
            <v>MARATHIAS</v>
          </cell>
        </row>
        <row r="1749">
          <cell r="A1749" t="str">
            <v>MARATHOPOLI MESSINIAS</v>
          </cell>
        </row>
        <row r="1750">
          <cell r="A1750" t="str">
            <v>MARATHOS</v>
          </cell>
        </row>
        <row r="1751">
          <cell r="A1751" t="str">
            <v>MARATHOS.EV</v>
          </cell>
        </row>
        <row r="1752">
          <cell r="A1752" t="str">
            <v>MARATHOUSA (V)</v>
          </cell>
        </row>
        <row r="1753">
          <cell r="A1753" t="str">
            <v>MARI ARKADIAS</v>
          </cell>
        </row>
        <row r="1754">
          <cell r="A1754" t="str">
            <v>MARINA FLISVOU MICRO</v>
          </cell>
        </row>
        <row r="1755">
          <cell r="A1755" t="str">
            <v>MARKOPOULO</v>
          </cell>
        </row>
        <row r="1756">
          <cell r="A1756" t="str">
            <v>MARKOPOULO OLYMPIC SHOOTING</v>
          </cell>
        </row>
        <row r="1757">
          <cell r="A1757" t="str">
            <v>MARKOS</v>
          </cell>
        </row>
        <row r="1758">
          <cell r="A1758" t="str">
            <v>MARMARAS</v>
          </cell>
        </row>
        <row r="1759">
          <cell r="A1759" t="str">
            <v>MARMARI</v>
          </cell>
        </row>
        <row r="1760">
          <cell r="A1760" t="str">
            <v>MARONIA</v>
          </cell>
        </row>
        <row r="1761">
          <cell r="A1761" t="str">
            <v>MARONIA LASITHI</v>
          </cell>
        </row>
        <row r="1762">
          <cell r="A1762" t="str">
            <v>MAROUSSI 1</v>
          </cell>
        </row>
        <row r="1763">
          <cell r="A1763" t="str">
            <v>MAROUSSI 2</v>
          </cell>
        </row>
        <row r="1764">
          <cell r="A1764" t="str">
            <v>MAROUSSI 3</v>
          </cell>
        </row>
        <row r="1765">
          <cell r="A1765" t="str">
            <v>MAROUSSI 5</v>
          </cell>
        </row>
        <row r="1766">
          <cell r="A1766" t="str">
            <v>MAROUSSI 6</v>
          </cell>
        </row>
        <row r="1767">
          <cell r="A1767" t="str">
            <v>MAROUSSI 9</v>
          </cell>
        </row>
        <row r="1768">
          <cell r="A1768" t="str">
            <v>MAROUSSI NEA LESVOS</v>
          </cell>
        </row>
        <row r="1769">
          <cell r="A1769" t="str">
            <v>MAROUSSI VAS. ALEXANDROU</v>
          </cell>
        </row>
        <row r="1770">
          <cell r="A1770" t="str">
            <v>MARPISA PAROS</v>
          </cell>
        </row>
        <row r="1771">
          <cell r="A1771" t="str">
            <v>MARTINO</v>
          </cell>
        </row>
        <row r="1772">
          <cell r="A1772" t="str">
            <v>MARTIOU</v>
          </cell>
        </row>
        <row r="1773">
          <cell r="A1773" t="str">
            <v>MASTABAS</v>
          </cell>
        </row>
        <row r="1774">
          <cell r="A1774" t="str">
            <v>MASTABAS 1</v>
          </cell>
        </row>
        <row r="1775">
          <cell r="A1775" t="str">
            <v>MASTABAS 2</v>
          </cell>
        </row>
        <row r="1776">
          <cell r="A1776" t="str">
            <v>MASTABAS 3</v>
          </cell>
        </row>
        <row r="1777">
          <cell r="A1777" t="str">
            <v>MASTABAS 4</v>
          </cell>
        </row>
        <row r="1778">
          <cell r="A1778" t="str">
            <v>MASTICHARI - KOS</v>
          </cell>
        </row>
        <row r="1779">
          <cell r="A1779" t="str">
            <v>MATALA</v>
          </cell>
        </row>
        <row r="1780">
          <cell r="A1780" t="str">
            <v>MATARAGA</v>
          </cell>
        </row>
        <row r="1781">
          <cell r="A1781" t="str">
            <v>MATI</v>
          </cell>
        </row>
        <row r="1782">
          <cell r="A1782" t="str">
            <v>MAVRI ORA TUNNEL</v>
          </cell>
        </row>
        <row r="1783">
          <cell r="A1783" t="str">
            <v>MAVRO KEFALI</v>
          </cell>
        </row>
        <row r="1784">
          <cell r="A1784" t="str">
            <v>MAVROKLISI</v>
          </cell>
        </row>
        <row r="1785">
          <cell r="A1785" t="str">
            <v>MAVROTHALASSA</v>
          </cell>
        </row>
        <row r="1786">
          <cell r="A1786" t="str">
            <v>MAVROVOUNI LARISSAS</v>
          </cell>
        </row>
        <row r="1787">
          <cell r="A1787" t="str">
            <v>MEDITERRANEO HOSPITAL</v>
          </cell>
        </row>
        <row r="1788">
          <cell r="A1788" t="str">
            <v>MEGA DERION</v>
          </cell>
        </row>
        <row r="1789">
          <cell r="A1789" t="str">
            <v>MEGA OUTLET INDOOR</v>
          </cell>
        </row>
        <row r="1790">
          <cell r="A1790" t="str">
            <v>MEGA PERISTERI (V)</v>
          </cell>
        </row>
        <row r="1791">
          <cell r="A1791" t="str">
            <v>MEGALA KALIVIA TRIKALON (V)</v>
          </cell>
        </row>
        <row r="1792">
          <cell r="A1792" t="str">
            <v>MEGALI PANAGIA (V)</v>
          </cell>
        </row>
        <row r="1793">
          <cell r="A1793" t="str">
            <v>MEGALO PEFKO</v>
          </cell>
        </row>
        <row r="1794">
          <cell r="A1794" t="str">
            <v>MEGALOPOLI</v>
          </cell>
        </row>
        <row r="1795">
          <cell r="A1795" t="str">
            <v>MEGALOPOLI CENTRAL</v>
          </cell>
        </row>
        <row r="1796">
          <cell r="A1796" t="str">
            <v>MEGARA</v>
          </cell>
        </row>
        <row r="1797">
          <cell r="A1797" t="str">
            <v>MEGARA 2</v>
          </cell>
        </row>
        <row r="1798">
          <cell r="A1798" t="str">
            <v>MEGARA CITY</v>
          </cell>
        </row>
        <row r="1799">
          <cell r="A1799" t="str">
            <v>MEGARO MAXIMOU INDOOR</v>
          </cell>
        </row>
        <row r="1800">
          <cell r="A1800" t="str">
            <v>MEGARO METRO</v>
          </cell>
        </row>
        <row r="1801">
          <cell r="A1801" t="str">
            <v>MEKENA MICRO</v>
          </cell>
        </row>
        <row r="1802">
          <cell r="A1802" t="str">
            <v>MELANES NAXOU NEW V/F</v>
          </cell>
        </row>
        <row r="1803">
          <cell r="A1803" t="str">
            <v>MELIGALAS</v>
          </cell>
        </row>
        <row r="1804">
          <cell r="A1804" t="str">
            <v>MELIGALAS MESSINIAS 2</v>
          </cell>
        </row>
        <row r="1805">
          <cell r="A1805" t="str">
            <v>MELIKI</v>
          </cell>
        </row>
        <row r="1806">
          <cell r="A1806" t="str">
            <v>MELISSIA 3</v>
          </cell>
        </row>
        <row r="1807">
          <cell r="A1807" t="str">
            <v>MELISSIA 4</v>
          </cell>
        </row>
        <row r="1808">
          <cell r="A1808" t="str">
            <v>MELISSIA 7</v>
          </cell>
        </row>
        <row r="1809">
          <cell r="A1809" t="str">
            <v>MELISSIA 8</v>
          </cell>
        </row>
        <row r="1810">
          <cell r="A1810" t="str">
            <v>MELISSIA AG. IRINIS MICRO</v>
          </cell>
        </row>
        <row r="1811">
          <cell r="A1811" t="str">
            <v>MELISSIA EIDAP</v>
          </cell>
        </row>
        <row r="1812">
          <cell r="A1812" t="str">
            <v>MELISSIA MICRO</v>
          </cell>
        </row>
        <row r="1813">
          <cell r="A1813" t="str">
            <v>MELISSIA TSALDARI</v>
          </cell>
        </row>
        <row r="1814">
          <cell r="A1814" t="str">
            <v>MELISSOHORI</v>
          </cell>
        </row>
        <row r="1815">
          <cell r="A1815" t="str">
            <v>MELITI</v>
          </cell>
        </row>
        <row r="1816">
          <cell r="A1816" t="str">
            <v>MELIVIA</v>
          </cell>
        </row>
        <row r="1817">
          <cell r="A1817" t="str">
            <v>MELIVIA LARISSAS</v>
          </cell>
        </row>
        <row r="1818">
          <cell r="A1818" t="str">
            <v>MENALO (V)</v>
          </cell>
        </row>
        <row r="1819">
          <cell r="A1819" t="str">
            <v>MENANDROU MICRO</v>
          </cell>
        </row>
        <row r="1820">
          <cell r="A1820" t="str">
            <v>MENEMENI</v>
          </cell>
        </row>
        <row r="1821">
          <cell r="A1821" t="str">
            <v>MENEMENI 2</v>
          </cell>
        </row>
        <row r="1822">
          <cell r="A1822" t="str">
            <v>MENIDI</v>
          </cell>
        </row>
        <row r="1823">
          <cell r="A1823" t="str">
            <v>MERIDIEN</v>
          </cell>
        </row>
        <row r="1824">
          <cell r="A1824" t="str">
            <v>MESIMERI</v>
          </cell>
        </row>
        <row r="1825">
          <cell r="A1825" t="str">
            <v>MESIMVRIA</v>
          </cell>
        </row>
        <row r="1826">
          <cell r="A1826" t="str">
            <v>MESOCHORA</v>
          </cell>
        </row>
        <row r="1827">
          <cell r="A1827" t="str">
            <v>MESOCHORI KARPATHOU</v>
          </cell>
        </row>
        <row r="1828">
          <cell r="A1828" t="str">
            <v>MESOHORIA</v>
          </cell>
        </row>
        <row r="1829">
          <cell r="A1829" t="str">
            <v>MESOLOFOS</v>
          </cell>
        </row>
        <row r="1830">
          <cell r="A1830" t="str">
            <v>MESOLOGI MICRO</v>
          </cell>
        </row>
        <row r="1831">
          <cell r="A1831" t="str">
            <v>MESOPOTAMIA KASTORIAS</v>
          </cell>
        </row>
        <row r="1832">
          <cell r="A1832" t="str">
            <v>MESOTOPOS (V)</v>
          </cell>
        </row>
        <row r="1833">
          <cell r="A1833" t="str">
            <v>MESOVOUNI THESP. TUNNEL</v>
          </cell>
        </row>
        <row r="1834">
          <cell r="A1834" t="str">
            <v>MESSINI CITY 1</v>
          </cell>
        </row>
        <row r="1835">
          <cell r="A1835" t="str">
            <v>MESSINI CITY 2</v>
          </cell>
        </row>
        <row r="1836">
          <cell r="A1836" t="str">
            <v>MESSOGION 1</v>
          </cell>
        </row>
        <row r="1837">
          <cell r="A1837" t="str">
            <v>MESSOGION 2</v>
          </cell>
        </row>
        <row r="1838">
          <cell r="A1838" t="str">
            <v>MESSOLOGI</v>
          </cell>
        </row>
        <row r="1839">
          <cell r="A1839" t="str">
            <v>MESSOLOGI CITY</v>
          </cell>
        </row>
        <row r="1840">
          <cell r="A1840" t="str">
            <v>MESSOLOGI CITY 2</v>
          </cell>
        </row>
        <row r="1841">
          <cell r="A1841" t="str">
            <v>MESSOLOGI TEI</v>
          </cell>
        </row>
        <row r="1842">
          <cell r="A1842" t="str">
            <v>MET (HANDRIS) HOTEL THESSALONIKI</v>
          </cell>
        </row>
        <row r="1843">
          <cell r="A1843" t="str">
            <v>METAGKITSI</v>
          </cell>
        </row>
        <row r="1844">
          <cell r="A1844" t="str">
            <v>METAMORFOSI 2</v>
          </cell>
        </row>
        <row r="1845">
          <cell r="A1845" t="str">
            <v>METAMORFOSI 3</v>
          </cell>
        </row>
        <row r="1846">
          <cell r="A1846" t="str">
            <v>METAMORFOSI 5</v>
          </cell>
        </row>
        <row r="1847">
          <cell r="A1847" t="str">
            <v>METAMORFOSI 6</v>
          </cell>
        </row>
        <row r="1848">
          <cell r="A1848" t="str">
            <v>METAMORFOSI 7</v>
          </cell>
        </row>
        <row r="1849">
          <cell r="A1849" t="str">
            <v>METAMORFOSI 9</v>
          </cell>
        </row>
        <row r="1850">
          <cell r="A1850" t="str">
            <v>METAMORFOSI KOPRISSIA</v>
          </cell>
        </row>
        <row r="1851">
          <cell r="A1851" t="str">
            <v>METAXA GLIFADA</v>
          </cell>
        </row>
        <row r="1852">
          <cell r="A1852" t="str">
            <v>METAXADES</v>
          </cell>
        </row>
        <row r="1853">
          <cell r="A1853" t="str">
            <v>METAXAS</v>
          </cell>
        </row>
        <row r="1854">
          <cell r="A1854" t="str">
            <v>METAXOURGIO 1</v>
          </cell>
        </row>
        <row r="1855">
          <cell r="A1855" t="str">
            <v>METAXOURGIO METRO</v>
          </cell>
        </row>
        <row r="1856">
          <cell r="A1856" t="str">
            <v>METAXOYRGIO</v>
          </cell>
        </row>
        <row r="1857">
          <cell r="A1857" t="str">
            <v>METEORA 2 THESSALONIKIS</v>
          </cell>
        </row>
        <row r="1858">
          <cell r="A1858" t="str">
            <v>METHANA</v>
          </cell>
        </row>
        <row r="1859">
          <cell r="A1859" t="str">
            <v>METHONI</v>
          </cell>
        </row>
        <row r="1860">
          <cell r="A1860" t="str">
            <v>METHONI PIERIAS</v>
          </cell>
        </row>
        <row r="1861">
          <cell r="A1861" t="str">
            <v>METRO DOUKISSIS PLAKENTIAS</v>
          </cell>
        </row>
        <row r="1862">
          <cell r="A1862" t="str">
            <v>METRO HALANDRI</v>
          </cell>
        </row>
        <row r="1863">
          <cell r="A1863" t="str">
            <v>METROPOLITAN HOTEL INDOOR</v>
          </cell>
        </row>
        <row r="1864">
          <cell r="A1864" t="str">
            <v>METS MICRO</v>
          </cell>
        </row>
        <row r="1865">
          <cell r="A1865" t="str">
            <v>MEZONOS &amp; RADINOU MICRO</v>
          </cell>
        </row>
        <row r="1866">
          <cell r="A1866" t="str">
            <v>MICHALITSIO</v>
          </cell>
        </row>
        <row r="1867">
          <cell r="A1867" t="str">
            <v>MIG EKALI PEFKON</v>
          </cell>
        </row>
        <row r="1868">
          <cell r="A1868" t="str">
            <v>MIG EKALI THISEOS 67</v>
          </cell>
        </row>
        <row r="1869">
          <cell r="A1869" t="str">
            <v>MIG LITO HOSPITAL</v>
          </cell>
        </row>
        <row r="1870">
          <cell r="A1870" t="str">
            <v>MIG MITERA HOSPITAL INDOOR</v>
          </cell>
        </row>
        <row r="1871">
          <cell r="A1871" t="str">
            <v>MIHAIL BODA</v>
          </cell>
        </row>
        <row r="1872">
          <cell r="A1872" t="str">
            <v>MIKONOS AG. STEFANOS</v>
          </cell>
        </row>
        <row r="1873">
          <cell r="A1873" t="str">
            <v>MIKONOS AGGELIKA</v>
          </cell>
        </row>
        <row r="1874">
          <cell r="A1874" t="str">
            <v>MIKONOS ANO MERA</v>
          </cell>
        </row>
        <row r="1875">
          <cell r="A1875" t="str">
            <v>MIKONOS BLU</v>
          </cell>
        </row>
        <row r="1876">
          <cell r="A1876" t="str">
            <v>MIKONOS CITY</v>
          </cell>
        </row>
        <row r="1877">
          <cell r="A1877" t="str">
            <v>MIKONOS CITY 2</v>
          </cell>
        </row>
        <row r="1878">
          <cell r="A1878" t="str">
            <v>MIKONOS KTEL NEW V/F</v>
          </cell>
        </row>
        <row r="1879">
          <cell r="A1879" t="str">
            <v>MIKONOS TEMP NEW V/F</v>
          </cell>
        </row>
        <row r="1880">
          <cell r="A1880" t="str">
            <v>MIKONOS VIOLOGIKOS (V)</v>
          </cell>
        </row>
        <row r="1881">
          <cell r="A1881" t="str">
            <v>MIKRO DERION</v>
          </cell>
        </row>
        <row r="1882">
          <cell r="A1882" t="str">
            <v>MIKRO PERIVOLAKIO</v>
          </cell>
        </row>
        <row r="1883">
          <cell r="A1883" t="str">
            <v>MIKROLIMANO</v>
          </cell>
        </row>
        <row r="1884">
          <cell r="A1884" t="str">
            <v>MIKROVOUNO</v>
          </cell>
        </row>
        <row r="1885">
          <cell r="A1885" t="str">
            <v>MILATOS NEW</v>
          </cell>
        </row>
        <row r="1886">
          <cell r="A1886" t="str">
            <v>MILESI (MARKOPOULO)</v>
          </cell>
        </row>
        <row r="1887">
          <cell r="A1887" t="str">
            <v>MILIES</v>
          </cell>
        </row>
        <row r="1888">
          <cell r="A1888" t="str">
            <v>MILIES MAGNISIAS</v>
          </cell>
        </row>
        <row r="1889">
          <cell r="A1889" t="str">
            <v>MILOPOTAMOS</v>
          </cell>
        </row>
        <row r="1890">
          <cell r="A1890" t="str">
            <v>MILOS</v>
          </cell>
        </row>
        <row r="1891">
          <cell r="A1891" t="str">
            <v>MILOS 2</v>
          </cell>
        </row>
        <row r="1892">
          <cell r="A1892" t="str">
            <v>MILOS AG. KIRIAKI</v>
          </cell>
        </row>
        <row r="1893">
          <cell r="A1893" t="str">
            <v>MILOTOPOS</v>
          </cell>
        </row>
        <row r="1894">
          <cell r="A1894" t="str">
            <v>MILTIADOU MICRO</v>
          </cell>
        </row>
        <row r="1895">
          <cell r="A1895" t="str">
            <v>MIRAGE CENTER</v>
          </cell>
        </row>
        <row r="1896">
          <cell r="A1896" t="str">
            <v>MIRIVILI</v>
          </cell>
        </row>
        <row r="1897">
          <cell r="A1897" t="str">
            <v>MIRSINI LAKONIAS</v>
          </cell>
        </row>
        <row r="1898">
          <cell r="A1898" t="str">
            <v>MIRTOFITO</v>
          </cell>
        </row>
        <row r="1899">
          <cell r="A1899" t="str">
            <v>MIRTOS</v>
          </cell>
        </row>
        <row r="1900">
          <cell r="A1900" t="str">
            <v>MISHOS</v>
          </cell>
        </row>
        <row r="1901">
          <cell r="A1901" t="str">
            <v>MISTEGNA</v>
          </cell>
        </row>
        <row r="1902">
          <cell r="A1902" t="str">
            <v>MISTRAS</v>
          </cell>
        </row>
        <row r="1903">
          <cell r="A1903" t="str">
            <v>MITIKAS</v>
          </cell>
        </row>
        <row r="1904">
          <cell r="A1904" t="str">
            <v>MITIKAS AITOLOAKARNANIA (V)</v>
          </cell>
        </row>
        <row r="1905">
          <cell r="A1905" t="str">
            <v>MITILINI</v>
          </cell>
        </row>
        <row r="1906">
          <cell r="A1906" t="str">
            <v>MITILINI AIRPORT</v>
          </cell>
        </row>
        <row r="1907">
          <cell r="A1907" t="str">
            <v>MITILINI CITY 2</v>
          </cell>
        </row>
        <row r="1908">
          <cell r="A1908" t="str">
            <v>MITILINI HOSPITAL</v>
          </cell>
        </row>
        <row r="1909">
          <cell r="A1909" t="str">
            <v>MITILINI KAMARES 2</v>
          </cell>
        </row>
        <row r="1910">
          <cell r="A1910" t="str">
            <v>MITILINI NORTH(V)</v>
          </cell>
        </row>
        <row r="1911">
          <cell r="A1911" t="str">
            <v>MITILINIOI-SAMOS</v>
          </cell>
        </row>
        <row r="1912">
          <cell r="A1912" t="str">
            <v>MITROPOLEOS 1</v>
          </cell>
        </row>
        <row r="1913">
          <cell r="A1913" t="str">
            <v>MITROPOLEOS 3</v>
          </cell>
        </row>
        <row r="1914">
          <cell r="A1914" t="str">
            <v>MITROPOLEOS MICRO</v>
          </cell>
        </row>
        <row r="1915">
          <cell r="A1915" t="str">
            <v>MITROPOLI KARDITSAS</v>
          </cell>
        </row>
        <row r="1916">
          <cell r="A1916" t="str">
            <v>MITROPOLI NIKEAS</v>
          </cell>
        </row>
        <row r="1917">
          <cell r="A1917" t="str">
            <v>MODIANO MICRO</v>
          </cell>
        </row>
        <row r="1918">
          <cell r="A1918" t="str">
            <v>MOHLOS</v>
          </cell>
        </row>
        <row r="1919">
          <cell r="A1919" t="str">
            <v>MOIRES</v>
          </cell>
        </row>
        <row r="1920">
          <cell r="A1920" t="str">
            <v>MOLAI</v>
          </cell>
        </row>
        <row r="1921">
          <cell r="A1921" t="str">
            <v>MOLAOI TOWN (V)</v>
          </cell>
        </row>
        <row r="1922">
          <cell r="A1922" t="str">
            <v>MOLISTA</v>
          </cell>
        </row>
        <row r="1923">
          <cell r="A1923" t="str">
            <v>MOLIVOS</v>
          </cell>
        </row>
        <row r="1924">
          <cell r="A1924" t="str">
            <v>MOLOS</v>
          </cell>
        </row>
        <row r="1925">
          <cell r="A1925" t="str">
            <v>MONASTIRAKI</v>
          </cell>
        </row>
        <row r="1926">
          <cell r="A1926" t="str">
            <v>MONASTIRAKI DRAMAS</v>
          </cell>
        </row>
        <row r="1927">
          <cell r="A1927" t="str">
            <v>MONASTIRAKI EVROU</v>
          </cell>
        </row>
        <row r="1928">
          <cell r="A1928" t="str">
            <v>MONASTIRAKI ISAP</v>
          </cell>
        </row>
        <row r="1929">
          <cell r="A1929" t="str">
            <v>MONASTIRAKI METRO</v>
          </cell>
        </row>
        <row r="1930">
          <cell r="A1930" t="str">
            <v>MONASTIRAKI SQ. MICRO</v>
          </cell>
        </row>
        <row r="1931">
          <cell r="A1931" t="str">
            <v>MONASTIRIOU</v>
          </cell>
        </row>
        <row r="1932">
          <cell r="A1932" t="str">
            <v>MONEMVASIA CITY</v>
          </cell>
        </row>
        <row r="1933">
          <cell r="A1933" t="str">
            <v>MONENVASIA</v>
          </cell>
        </row>
        <row r="1934">
          <cell r="A1934" t="str">
            <v>MONI VATOPEDIOU (V)</v>
          </cell>
        </row>
        <row r="1935">
          <cell r="A1935" t="str">
            <v>MONOLITHIO</v>
          </cell>
        </row>
        <row r="1936">
          <cell r="A1936" t="str">
            <v>MONOLITHOS</v>
          </cell>
        </row>
        <row r="1937">
          <cell r="A1937" t="str">
            <v>MONOLOFOS (V)</v>
          </cell>
        </row>
        <row r="1938">
          <cell r="A1938" t="str">
            <v>MONOPIGADOS</v>
          </cell>
        </row>
        <row r="1939">
          <cell r="A1939" t="str">
            <v>MONT PARNES INDOOR</v>
          </cell>
        </row>
        <row r="1940">
          <cell r="A1940" t="str">
            <v>MORFI</v>
          </cell>
        </row>
        <row r="1941">
          <cell r="A1941" t="str">
            <v>MORIA LESVOU(V)</v>
          </cell>
        </row>
        <row r="1942">
          <cell r="A1942" t="str">
            <v>MORITSA</v>
          </cell>
        </row>
        <row r="1943">
          <cell r="A1943" t="str">
            <v>MOSHATO</v>
          </cell>
        </row>
        <row r="1944">
          <cell r="A1944" t="str">
            <v>MOSHATO 2</v>
          </cell>
        </row>
        <row r="1945">
          <cell r="A1945" t="str">
            <v>MOSHATO 3</v>
          </cell>
        </row>
        <row r="1946">
          <cell r="A1946" t="str">
            <v>MOSHATO 5</v>
          </cell>
        </row>
        <row r="1947">
          <cell r="A1947" t="str">
            <v>MOSHATO 7</v>
          </cell>
        </row>
        <row r="1948">
          <cell r="A1948" t="str">
            <v>MOSHATO 8</v>
          </cell>
        </row>
        <row r="1949">
          <cell r="A1949" t="str">
            <v>MOUNDROS</v>
          </cell>
        </row>
        <row r="1950">
          <cell r="A1950" t="str">
            <v>MOURESI (V)</v>
          </cell>
        </row>
        <row r="1951">
          <cell r="A1951" t="str">
            <v>MOUSTHENI</v>
          </cell>
        </row>
        <row r="1952">
          <cell r="A1952" t="str">
            <v>MOUZAKI</v>
          </cell>
        </row>
        <row r="1953">
          <cell r="A1953" t="str">
            <v>MPOTSARI THESSALONIKI (V)</v>
          </cell>
        </row>
        <row r="1954">
          <cell r="A1954" t="str">
            <v>MPOURNIAS KALAMATA</v>
          </cell>
        </row>
        <row r="1955">
          <cell r="A1955" t="str">
            <v>MSC 2</v>
          </cell>
        </row>
        <row r="1956">
          <cell r="A1956" t="str">
            <v>MSC CRETE INDOOR</v>
          </cell>
        </row>
        <row r="1957">
          <cell r="A1957" t="str">
            <v>MSC KAVALA INDOOR</v>
          </cell>
        </row>
        <row r="1958">
          <cell r="A1958" t="str">
            <v>MSC L. ATHINON</v>
          </cell>
        </row>
        <row r="1959">
          <cell r="A1959" t="str">
            <v>MSC LIOSIA</v>
          </cell>
        </row>
        <row r="1960">
          <cell r="A1960" t="str">
            <v>MSC PATRA INDOOR</v>
          </cell>
        </row>
        <row r="1961">
          <cell r="A1961" t="str">
            <v>MSC PATRAS</v>
          </cell>
        </row>
        <row r="1962">
          <cell r="A1962" t="str">
            <v>MSC PERISTERI INDOOR</v>
          </cell>
        </row>
        <row r="1963">
          <cell r="A1963" t="str">
            <v>MSC THESSALONIKI</v>
          </cell>
        </row>
        <row r="1964">
          <cell r="A1964" t="str">
            <v>MSC THESSALONIKI 2 INDOOR</v>
          </cell>
        </row>
        <row r="1965">
          <cell r="A1965" t="str">
            <v>MTX IRAKLIOU</v>
          </cell>
        </row>
        <row r="1966">
          <cell r="A1966" t="str">
            <v>MYKINES</v>
          </cell>
        </row>
        <row r="1967">
          <cell r="A1967" t="str">
            <v>MYKONOS KOPELOUZOS MICRO</v>
          </cell>
        </row>
        <row r="1968">
          <cell r="A1968" t="str">
            <v>MYKONOS KOUNOUPAS</v>
          </cell>
        </row>
        <row r="1969">
          <cell r="A1969" t="str">
            <v>MYKONOS ORNOS</v>
          </cell>
        </row>
        <row r="1970">
          <cell r="A1970" t="str">
            <v>MYLLEROU MICRO</v>
          </cell>
        </row>
        <row r="1971">
          <cell r="A1971" t="str">
            <v>MYLOI MAKEDONIAS</v>
          </cell>
        </row>
        <row r="1972">
          <cell r="A1972" t="str">
            <v>MYLOPOTAMOS RETHIMNOY</v>
          </cell>
        </row>
        <row r="1973">
          <cell r="A1973" t="str">
            <v>N ALIKARNASSOS SOUTH 2</v>
          </cell>
        </row>
        <row r="1974">
          <cell r="A1974" t="str">
            <v>N. ERITHREA 2</v>
          </cell>
        </row>
        <row r="1975">
          <cell r="A1975" t="str">
            <v>N. ERITHREA 4</v>
          </cell>
        </row>
        <row r="1976">
          <cell r="A1976" t="str">
            <v>N. ERITHREA 5</v>
          </cell>
        </row>
        <row r="1977">
          <cell r="A1977" t="str">
            <v>N. ERITHREA MICRO</v>
          </cell>
        </row>
        <row r="1978">
          <cell r="A1978" t="str">
            <v>N. FALIRO 1</v>
          </cell>
        </row>
        <row r="1979">
          <cell r="A1979" t="str">
            <v>N. FALIRO 2</v>
          </cell>
        </row>
        <row r="1980">
          <cell r="A1980" t="str">
            <v>N. HALKIDONA 2 (V)</v>
          </cell>
        </row>
        <row r="1981">
          <cell r="A1981" t="str">
            <v>N. IONIA 1</v>
          </cell>
        </row>
        <row r="1982">
          <cell r="A1982" t="str">
            <v>N. IONIA MICRO</v>
          </cell>
        </row>
        <row r="1983">
          <cell r="A1983" t="str">
            <v>N. IRAKLIO 1</v>
          </cell>
        </row>
        <row r="1984">
          <cell r="A1984" t="str">
            <v>N. IRAKLIO 4</v>
          </cell>
        </row>
        <row r="1985">
          <cell r="A1985" t="str">
            <v>N. IRAKLIO 7</v>
          </cell>
        </row>
        <row r="1986">
          <cell r="A1986" t="str">
            <v>N. IRAKLIO 9</v>
          </cell>
        </row>
        <row r="1987">
          <cell r="A1987" t="str">
            <v>N. IRAKLIO SQUARE MICRO</v>
          </cell>
        </row>
        <row r="1988">
          <cell r="A1988" t="str">
            <v>N. KIFISIA 4</v>
          </cell>
        </row>
        <row r="1989">
          <cell r="A1989" t="str">
            <v>N. KOSMOS</v>
          </cell>
        </row>
        <row r="1990">
          <cell r="A1990" t="str">
            <v>N. KOSMOS 2</v>
          </cell>
        </row>
        <row r="1991">
          <cell r="A1991" t="str">
            <v>N. LIOSIA 12</v>
          </cell>
        </row>
        <row r="1992">
          <cell r="A1992" t="str">
            <v>N. LIOSIA 2</v>
          </cell>
        </row>
        <row r="1993">
          <cell r="A1993" t="str">
            <v>N. LIOSIA 3</v>
          </cell>
        </row>
        <row r="1994">
          <cell r="A1994" t="str">
            <v>N. LIOSIA 4</v>
          </cell>
        </row>
        <row r="1995">
          <cell r="A1995" t="str">
            <v>N. LIOSIA 5</v>
          </cell>
        </row>
        <row r="1996">
          <cell r="A1996" t="str">
            <v>N. LIOSIA 8</v>
          </cell>
        </row>
        <row r="1997">
          <cell r="A1997" t="str">
            <v>N. MAKRI 1</v>
          </cell>
        </row>
        <row r="1998">
          <cell r="A1998" t="str">
            <v>N. PALATIA OROPOU MICRO</v>
          </cell>
        </row>
        <row r="1999">
          <cell r="A1999" t="str">
            <v>N. PEDELI 1</v>
          </cell>
        </row>
        <row r="2000">
          <cell r="A2000" t="str">
            <v>N. PENDELI 4</v>
          </cell>
        </row>
        <row r="2001">
          <cell r="A2001" t="str">
            <v>N. PENTELI 1 MICRO</v>
          </cell>
        </row>
        <row r="2002">
          <cell r="A2002" t="str">
            <v>N. PHILADELPHIA</v>
          </cell>
        </row>
        <row r="2003">
          <cell r="A2003" t="str">
            <v>N. PHILADELPHIA 1</v>
          </cell>
        </row>
        <row r="2004">
          <cell r="A2004" t="str">
            <v>N. PLASTIRA 2 MICRO</v>
          </cell>
        </row>
        <row r="2005">
          <cell r="A2005" t="str">
            <v>N. PSIHIKO 2</v>
          </cell>
        </row>
        <row r="2006">
          <cell r="A2006" t="str">
            <v>N. PSIHIKO 3</v>
          </cell>
        </row>
        <row r="2007">
          <cell r="A2007" t="str">
            <v>N. SANTA</v>
          </cell>
        </row>
        <row r="2008">
          <cell r="A2008" t="str">
            <v>N. SMIRNI</v>
          </cell>
        </row>
        <row r="2009">
          <cell r="A2009" t="str">
            <v>N.GAVROS</v>
          </cell>
        </row>
        <row r="2010">
          <cell r="A2010" t="str">
            <v>N.KIFISIA TATOIOU</v>
          </cell>
        </row>
        <row r="2011">
          <cell r="A2011" t="str">
            <v>N.PERIVOLION</v>
          </cell>
        </row>
        <row r="2012">
          <cell r="A2012" t="str">
            <v>N.PSIHIKO 4</v>
          </cell>
        </row>
        <row r="2013">
          <cell r="A2013" t="str">
            <v>N.SIDOROHORI</v>
          </cell>
        </row>
        <row r="2014">
          <cell r="A2014" t="str">
            <v>NAFPAKTOS</v>
          </cell>
        </row>
        <row r="2015">
          <cell r="A2015" t="str">
            <v>NAFPLIO ARVANITIA MICRO</v>
          </cell>
        </row>
        <row r="2016">
          <cell r="A2016" t="str">
            <v>NAFPLIO CITY</v>
          </cell>
        </row>
        <row r="2017">
          <cell r="A2017" t="str">
            <v>NAFPLIO CNR</v>
          </cell>
        </row>
        <row r="2018">
          <cell r="A2018" t="str">
            <v>NAFPLIO TOWN</v>
          </cell>
        </row>
        <row r="2019">
          <cell r="A2019" t="str">
            <v>NAOUSA</v>
          </cell>
        </row>
        <row r="2020">
          <cell r="A2020" t="str">
            <v>NAOUSA EAST</v>
          </cell>
        </row>
        <row r="2021">
          <cell r="A2021" t="str">
            <v>NAOUSSA 2</v>
          </cell>
        </row>
        <row r="2022">
          <cell r="A2022" t="str">
            <v>NAOUSSA CITY</v>
          </cell>
        </row>
        <row r="2023">
          <cell r="A2023" t="str">
            <v>NAOYSA PAROS</v>
          </cell>
        </row>
        <row r="2024">
          <cell r="A2024" t="str">
            <v>NATIONAL ROAD</v>
          </cell>
        </row>
        <row r="2025">
          <cell r="A2025" t="str">
            <v>NATIONAL ROAD 2</v>
          </cell>
        </row>
        <row r="2026">
          <cell r="A2026" t="str">
            <v>NAVARINO</v>
          </cell>
        </row>
        <row r="2027">
          <cell r="A2027" t="str">
            <v>NAXOS(V)</v>
          </cell>
        </row>
        <row r="2028">
          <cell r="A2028" t="str">
            <v>NEA ARTAKI</v>
          </cell>
        </row>
        <row r="2029">
          <cell r="A2029" t="str">
            <v>NEA EPIDAVROS</v>
          </cell>
        </row>
        <row r="2030">
          <cell r="A2030" t="str">
            <v>NEA ERITHREA</v>
          </cell>
        </row>
        <row r="2031">
          <cell r="A2031" t="str">
            <v>NEA FIGALIA</v>
          </cell>
        </row>
        <row r="2032">
          <cell r="A2032" t="str">
            <v>NEA FILADELFIA PINDOU</v>
          </cell>
        </row>
        <row r="2033">
          <cell r="A2033" t="str">
            <v>NEA HALKIDONA 4</v>
          </cell>
        </row>
        <row r="2034">
          <cell r="A2034" t="str">
            <v>NEA HORA HANION</v>
          </cell>
        </row>
        <row r="2035">
          <cell r="A2035" t="str">
            <v>NEA IONIA</v>
          </cell>
        </row>
        <row r="2036">
          <cell r="A2036" t="str">
            <v>NEA IONIA 3</v>
          </cell>
        </row>
        <row r="2037">
          <cell r="A2037" t="str">
            <v>NEA IONIA 4</v>
          </cell>
        </row>
        <row r="2038">
          <cell r="A2038" t="str">
            <v>NEA IONIA 5</v>
          </cell>
        </row>
        <row r="2039">
          <cell r="A2039" t="str">
            <v>NEA IONIA 8</v>
          </cell>
        </row>
        <row r="2040">
          <cell r="A2040" t="str">
            <v>NEA IONIA ISAP</v>
          </cell>
        </row>
        <row r="2041">
          <cell r="A2041" t="str">
            <v>NEA IRAKLIA CHALKIDIKIS</v>
          </cell>
        </row>
        <row r="2042">
          <cell r="A2042" t="str">
            <v>NEA IRAKLITSA</v>
          </cell>
        </row>
        <row r="2043">
          <cell r="A2043" t="str">
            <v>NEA KALIKRATIA 2</v>
          </cell>
        </row>
        <row r="2044">
          <cell r="A2044" t="str">
            <v>NEA KALLIKRATIA</v>
          </cell>
        </row>
        <row r="2045">
          <cell r="A2045" t="str">
            <v>NEA KARIA</v>
          </cell>
        </row>
        <row r="2046">
          <cell r="A2046" t="str">
            <v>NEA KARVALI</v>
          </cell>
        </row>
        <row r="2047">
          <cell r="A2047" t="str">
            <v>NEA KIFISSIA</v>
          </cell>
        </row>
        <row r="2048">
          <cell r="A2048" t="str">
            <v>NEA KIOS</v>
          </cell>
        </row>
        <row r="2049">
          <cell r="A2049" t="str">
            <v>NEA KIPSELI</v>
          </cell>
        </row>
        <row r="2050">
          <cell r="A2050" t="str">
            <v>NEA KRINI</v>
          </cell>
        </row>
        <row r="2051">
          <cell r="A2051" t="str">
            <v>NEA MAGNISIA</v>
          </cell>
        </row>
        <row r="2052">
          <cell r="A2052" t="str">
            <v>NEA MAKRI 2</v>
          </cell>
        </row>
        <row r="2053">
          <cell r="A2053" t="str">
            <v>NEA MAKRI NORTH</v>
          </cell>
        </row>
        <row r="2054">
          <cell r="A2054" t="str">
            <v>NEA MESIMVRIA (V)</v>
          </cell>
        </row>
        <row r="2055">
          <cell r="A2055" t="str">
            <v>NEA MIHANIONA</v>
          </cell>
        </row>
        <row r="2056">
          <cell r="A2056" t="str">
            <v>NEA MOUDANIA</v>
          </cell>
        </row>
        <row r="2057">
          <cell r="A2057" t="str">
            <v>NEA MOUDANIA CITY</v>
          </cell>
        </row>
        <row r="2058">
          <cell r="A2058" t="str">
            <v>NEA PERAMOS</v>
          </cell>
        </row>
        <row r="2059">
          <cell r="A2059" t="str">
            <v>NEA PLAGIA</v>
          </cell>
        </row>
        <row r="2060">
          <cell r="A2060" t="str">
            <v>NEA POTIDAIA (C)</v>
          </cell>
        </row>
        <row r="2061">
          <cell r="A2061" t="str">
            <v>NEA RODA</v>
          </cell>
        </row>
        <row r="2062">
          <cell r="A2062" t="str">
            <v>NEA SMIRNI 1</v>
          </cell>
        </row>
        <row r="2063">
          <cell r="A2063" t="str">
            <v>NEA SMIRNI 5</v>
          </cell>
        </row>
        <row r="2064">
          <cell r="A2064" t="str">
            <v>NEA SMIRNI MYKALIS</v>
          </cell>
        </row>
        <row r="2065">
          <cell r="A2065" t="str">
            <v>NEA STIRA 2</v>
          </cell>
        </row>
        <row r="2066">
          <cell r="A2066" t="str">
            <v>NEA TRIGLIA CITY</v>
          </cell>
        </row>
        <row r="2067">
          <cell r="A2067" t="str">
            <v>NEA VARNA 2</v>
          </cell>
        </row>
        <row r="2068">
          <cell r="A2068" t="str">
            <v>NEA ZICHNI</v>
          </cell>
        </row>
        <row r="2069">
          <cell r="A2069" t="str">
            <v>NEA ZOI AG. PARASKEVI</v>
          </cell>
        </row>
        <row r="2070">
          <cell r="A2070" t="str">
            <v>NEAPOLI</v>
          </cell>
        </row>
        <row r="2071">
          <cell r="A2071" t="str">
            <v>NEAPOLI - KOZANIS</v>
          </cell>
        </row>
        <row r="2072">
          <cell r="A2072" t="str">
            <v>NEAPOLI THESSALONIKIS</v>
          </cell>
        </row>
        <row r="2073">
          <cell r="A2073" t="str">
            <v>NEMEA</v>
          </cell>
        </row>
        <row r="2074">
          <cell r="A2074" t="str">
            <v>NEO CHALKIOPOULO</v>
          </cell>
        </row>
        <row r="2075">
          <cell r="A2075" t="str">
            <v>NEO ERASMIO</v>
          </cell>
        </row>
        <row r="2076">
          <cell r="A2076" t="str">
            <v>NEO IRAKLIO 2</v>
          </cell>
        </row>
        <row r="2077">
          <cell r="A2077" t="str">
            <v>NEO IRAKLIO 3</v>
          </cell>
        </row>
        <row r="2078">
          <cell r="A2078" t="str">
            <v>NEO MONASTIRI</v>
          </cell>
        </row>
        <row r="2079">
          <cell r="A2079" t="str">
            <v>NEO PAGRATI</v>
          </cell>
        </row>
        <row r="2080">
          <cell r="A2080" t="str">
            <v>NEO PETRITSI</v>
          </cell>
        </row>
        <row r="2081">
          <cell r="A2081" t="str">
            <v>NEOCHORI (V)</v>
          </cell>
        </row>
        <row r="2082">
          <cell r="A2082" t="str">
            <v>NEOCHORIOU WEST TUNNEL</v>
          </cell>
        </row>
        <row r="2083">
          <cell r="A2083" t="str">
            <v>NEOHORI</v>
          </cell>
        </row>
        <row r="2084">
          <cell r="A2084" t="str">
            <v>NEOHORIOU EGNATIA EAST TUNNEL</v>
          </cell>
        </row>
        <row r="2085">
          <cell r="A2085" t="str">
            <v>NEOI EPIVATES PARALIA</v>
          </cell>
        </row>
        <row r="2086">
          <cell r="A2086" t="str">
            <v>NEOI EPIVATES PARALIA 2</v>
          </cell>
        </row>
        <row r="2087">
          <cell r="A2087" t="str">
            <v>NEOI POROI (V)</v>
          </cell>
        </row>
        <row r="2088">
          <cell r="A2088" t="str">
            <v>NERAIDA</v>
          </cell>
        </row>
        <row r="2089">
          <cell r="A2089" t="str">
            <v>NERAIDA MESOCHORA ROAD (V)</v>
          </cell>
        </row>
        <row r="2090">
          <cell r="A2090" t="str">
            <v>NERAIDA THESPROTIAS</v>
          </cell>
        </row>
        <row r="2091">
          <cell r="A2091" t="str">
            <v>NERAIDOHORI</v>
          </cell>
        </row>
        <row r="2092">
          <cell r="A2092" t="str">
            <v>NERAIDOLAKOMA</v>
          </cell>
        </row>
        <row r="2093">
          <cell r="A2093" t="str">
            <v>NERATZIOTISA ISAP</v>
          </cell>
        </row>
        <row r="2094">
          <cell r="A2094" t="str">
            <v>NERATZOULAS</v>
          </cell>
        </row>
        <row r="2095">
          <cell r="A2095" t="str">
            <v>NESTANI 2 (V)</v>
          </cell>
        </row>
        <row r="2096">
          <cell r="A2096" t="str">
            <v>NESTANI MOREAS</v>
          </cell>
        </row>
        <row r="2097">
          <cell r="A2097" t="str">
            <v>NESTORIO</v>
          </cell>
        </row>
        <row r="2098">
          <cell r="A2098" t="str">
            <v>NEVROKOPI</v>
          </cell>
        </row>
        <row r="2099">
          <cell r="A2099" t="str">
            <v>NIDRI</v>
          </cell>
        </row>
        <row r="2100">
          <cell r="A2100" t="str">
            <v>NIDRI NORTH</v>
          </cell>
        </row>
        <row r="2101">
          <cell r="A2101" t="str">
            <v>NIDRI STENO (V)</v>
          </cell>
        </row>
        <row r="2102">
          <cell r="A2102" t="str">
            <v>NIFOREIKA</v>
          </cell>
        </row>
        <row r="2103">
          <cell r="A2103" t="str">
            <v>NIGRITA</v>
          </cell>
        </row>
        <row r="2104">
          <cell r="A2104" t="str">
            <v>NIKAIA 3</v>
          </cell>
        </row>
        <row r="2105">
          <cell r="A2105" t="str">
            <v>NIKAIA GREVENON MICRO</v>
          </cell>
        </row>
        <row r="2106">
          <cell r="A2106" t="str">
            <v>NIKEA 16</v>
          </cell>
        </row>
        <row r="2107">
          <cell r="A2107" t="str">
            <v>NIKEA 21</v>
          </cell>
        </row>
        <row r="2108">
          <cell r="A2108" t="str">
            <v>NIKEA 4</v>
          </cell>
        </row>
        <row r="2109">
          <cell r="A2109" t="str">
            <v>NIKEA 6</v>
          </cell>
        </row>
        <row r="2110">
          <cell r="A2110" t="str">
            <v>NIKEA 7</v>
          </cell>
        </row>
        <row r="2111">
          <cell r="A2111" t="str">
            <v>NIKEA 8</v>
          </cell>
        </row>
        <row r="2112">
          <cell r="A2112" t="str">
            <v>NIKEA ALSOS VOKOU</v>
          </cell>
        </row>
        <row r="2113">
          <cell r="A2113" t="str">
            <v>NIKEA HALKIDONA</v>
          </cell>
        </row>
        <row r="2114">
          <cell r="A2114" t="str">
            <v>NIKEA LAMPRAKI MICRO</v>
          </cell>
        </row>
        <row r="2115">
          <cell r="A2115" t="str">
            <v>NIKEA LARISSAS</v>
          </cell>
        </row>
        <row r="2116">
          <cell r="A2116" t="str">
            <v>NIKEA NEAPOLI</v>
          </cell>
        </row>
        <row r="2117">
          <cell r="A2117" t="str">
            <v>NIKEA SATO</v>
          </cell>
        </row>
        <row r="2118">
          <cell r="A2118" t="str">
            <v>NIKEA SPETSON MICRO</v>
          </cell>
        </row>
        <row r="2119">
          <cell r="A2119" t="str">
            <v>NIKI FLORINAS</v>
          </cell>
        </row>
        <row r="2120">
          <cell r="A2120" t="str">
            <v>NIKISIANI (V)</v>
          </cell>
        </row>
        <row r="2121">
          <cell r="A2121" t="str">
            <v>NIKITI</v>
          </cell>
        </row>
        <row r="2122">
          <cell r="A2122" t="str">
            <v>NIKOMIDIAS MICRO</v>
          </cell>
        </row>
        <row r="2123">
          <cell r="A2123" t="str">
            <v>NIPIDITOS</v>
          </cell>
        </row>
        <row r="2124">
          <cell r="A2124" t="str">
            <v>NIPSA</v>
          </cell>
        </row>
        <row r="2125">
          <cell r="A2125" t="str">
            <v>NIRVANA</v>
          </cell>
        </row>
        <row r="2126">
          <cell r="A2126" t="str">
            <v>NISI PELLAS</v>
          </cell>
        </row>
        <row r="2127">
          <cell r="A2127" t="str">
            <v>NOHIA</v>
          </cell>
        </row>
        <row r="2128">
          <cell r="A2128" t="str">
            <v>NORTH CORFU 2</v>
          </cell>
        </row>
        <row r="2129">
          <cell r="A2129" t="str">
            <v>NOSOKOMEIO RODOU NEW VF</v>
          </cell>
        </row>
        <row r="2130">
          <cell r="A2130" t="str">
            <v>NOSTIMO</v>
          </cell>
        </row>
        <row r="2131">
          <cell r="A2131" t="str">
            <v>NOVOTEL HOTEL INDOOR</v>
          </cell>
        </row>
        <row r="2132">
          <cell r="A2132" t="str">
            <v>NYMFEON</v>
          </cell>
        </row>
        <row r="2133">
          <cell r="A2133" t="str">
            <v>OHTHONIA</v>
          </cell>
        </row>
        <row r="2134">
          <cell r="A2134" t="str">
            <v>OIA NORTH</v>
          </cell>
        </row>
        <row r="2135">
          <cell r="A2135" t="str">
            <v>OIA SANTORINIS</v>
          </cell>
        </row>
        <row r="2136">
          <cell r="A2136" t="str">
            <v>OIHALIA</v>
          </cell>
        </row>
        <row r="2137">
          <cell r="A2137" t="str">
            <v>OINOUSES</v>
          </cell>
        </row>
        <row r="2138">
          <cell r="A2138" t="str">
            <v>OKSIA</v>
          </cell>
        </row>
        <row r="2139">
          <cell r="A2139" t="str">
            <v>OLENI</v>
          </cell>
        </row>
        <row r="2140">
          <cell r="A2140" t="str">
            <v>OLIMPIADA</v>
          </cell>
        </row>
        <row r="2141">
          <cell r="A2141" t="str">
            <v>OLIMPIAKI AKTI 2</v>
          </cell>
        </row>
        <row r="2142">
          <cell r="A2142" t="str">
            <v>OLYMPIC VILLAGE 1</v>
          </cell>
        </row>
        <row r="2143">
          <cell r="A2143" t="str">
            <v>OLYMPIC VILLAGE O.E.K.</v>
          </cell>
        </row>
        <row r="2144">
          <cell r="A2144" t="str">
            <v>OMALOS</v>
          </cell>
        </row>
        <row r="2145">
          <cell r="A2145" t="str">
            <v>OMEGA BANK</v>
          </cell>
        </row>
        <row r="2146">
          <cell r="A2146" t="str">
            <v>OMONIA</v>
          </cell>
        </row>
        <row r="2147">
          <cell r="A2147" t="str">
            <v>OMONIA ISAP</v>
          </cell>
        </row>
        <row r="2148">
          <cell r="A2148" t="str">
            <v>OMONIA METRO</v>
          </cell>
        </row>
        <row r="2149">
          <cell r="A2149" t="str">
            <v>OMONIA VOULGARI</v>
          </cell>
        </row>
        <row r="2150">
          <cell r="A2150" t="str">
            <v>OMORFOHORI</v>
          </cell>
        </row>
        <row r="2151">
          <cell r="A2151" t="str">
            <v>OMVRIAKI (V)</v>
          </cell>
        </row>
        <row r="2152">
          <cell r="A2152" t="str">
            <v>OREI (V)</v>
          </cell>
        </row>
        <row r="2153">
          <cell r="A2153" t="str">
            <v>OREOKASTRO</v>
          </cell>
        </row>
        <row r="2154">
          <cell r="A2154" t="str">
            <v>OREOKASTRO CITY</v>
          </cell>
        </row>
        <row r="2155">
          <cell r="A2155" t="str">
            <v>OREOKASTRO MICRO</v>
          </cell>
        </row>
        <row r="2156">
          <cell r="A2156" t="str">
            <v>ORESTIADA</v>
          </cell>
        </row>
        <row r="2157">
          <cell r="A2157" t="str">
            <v>ORESTIADA CITY 2</v>
          </cell>
        </row>
        <row r="2158">
          <cell r="A2158" t="str">
            <v>ORESTIADA NORTH</v>
          </cell>
        </row>
        <row r="2159">
          <cell r="A2159" t="str">
            <v>ORFEOS ELEONAS</v>
          </cell>
        </row>
        <row r="2160">
          <cell r="A2160" t="str">
            <v>ORHOMENOS</v>
          </cell>
        </row>
        <row r="2161">
          <cell r="A2161" t="str">
            <v>OROPEDIO LASITHIOU</v>
          </cell>
        </row>
        <row r="2162">
          <cell r="A2162" t="str">
            <v>ORTHOVOUNI</v>
          </cell>
        </row>
        <row r="2163">
          <cell r="A2163" t="str">
            <v>OTE KASTORIA GRAMMOU</v>
          </cell>
        </row>
        <row r="2164">
          <cell r="A2164" t="str">
            <v>OTE NAFPAKTOS</v>
          </cell>
        </row>
        <row r="2165">
          <cell r="A2165" t="str">
            <v>OTE NEA AGHIALOS</v>
          </cell>
        </row>
        <row r="2166">
          <cell r="A2166" t="str">
            <v>OTHONI</v>
          </cell>
        </row>
        <row r="2167">
          <cell r="A2167" t="str">
            <v>OTHONOS</v>
          </cell>
        </row>
        <row r="2168">
          <cell r="A2168" t="str">
            <v>OTHOS KARPATHOU</v>
          </cell>
        </row>
        <row r="2169">
          <cell r="A2169" t="str">
            <v xml:space="preserve">OTZIAS </v>
          </cell>
        </row>
        <row r="2170">
          <cell r="A2170" t="str">
            <v>OXILITHOS</v>
          </cell>
        </row>
        <row r="2171">
          <cell r="A2171" t="str">
            <v>P. EPIDAVROS 2</v>
          </cell>
        </row>
        <row r="2172">
          <cell r="A2172" t="str">
            <v>P. FALIRO 1</v>
          </cell>
        </row>
        <row r="2173">
          <cell r="A2173" t="str">
            <v>P. FALIRO 10</v>
          </cell>
        </row>
        <row r="2174">
          <cell r="A2174" t="str">
            <v>P. FALIRO 11</v>
          </cell>
        </row>
        <row r="2175">
          <cell r="A2175" t="str">
            <v>P. FALIRO 2</v>
          </cell>
        </row>
        <row r="2176">
          <cell r="A2176" t="str">
            <v>P. FALIRO 3</v>
          </cell>
        </row>
        <row r="2177">
          <cell r="A2177" t="str">
            <v>P. FALIRO 4</v>
          </cell>
        </row>
        <row r="2178">
          <cell r="A2178" t="str">
            <v>P. FALIRO 5</v>
          </cell>
        </row>
        <row r="2179">
          <cell r="A2179" t="str">
            <v>P. FALIRO 8</v>
          </cell>
        </row>
        <row r="2180">
          <cell r="A2180" t="str">
            <v>P. PENDELI 2</v>
          </cell>
        </row>
        <row r="2181">
          <cell r="A2181" t="str">
            <v>P. PSIHIKO 3</v>
          </cell>
        </row>
        <row r="2182">
          <cell r="A2182" t="str">
            <v>P. RALLI 2</v>
          </cell>
        </row>
        <row r="2183">
          <cell r="A2183" t="str">
            <v>PAGANI LESVOS</v>
          </cell>
        </row>
        <row r="2184">
          <cell r="A2184" t="str">
            <v>PAGEON</v>
          </cell>
        </row>
        <row r="2185">
          <cell r="A2185" t="str">
            <v>PAGONDAS EVIAS (V)</v>
          </cell>
        </row>
        <row r="2186">
          <cell r="A2186" t="str">
            <v>PAGRATI</v>
          </cell>
        </row>
        <row r="2187">
          <cell r="A2187" t="str">
            <v>PAGRATI 2</v>
          </cell>
        </row>
        <row r="2188">
          <cell r="A2188" t="str">
            <v>PAGRATI 5</v>
          </cell>
        </row>
        <row r="2189">
          <cell r="A2189" t="str">
            <v>PAGRATI CARAVEL</v>
          </cell>
        </row>
        <row r="2190">
          <cell r="A2190" t="str">
            <v>PAHIA AMMOS</v>
          </cell>
        </row>
        <row r="2191">
          <cell r="A2191" t="str">
            <v>PAIANIA</v>
          </cell>
        </row>
        <row r="2192">
          <cell r="A2192" t="str">
            <v>PALACE HOTEL MICRO</v>
          </cell>
        </row>
        <row r="2193">
          <cell r="A2193" t="str">
            <v>PALAIFYTO PELLAS</v>
          </cell>
        </row>
        <row r="2194">
          <cell r="A2194" t="str">
            <v>PALAIKASTRO 1</v>
          </cell>
        </row>
        <row r="2195">
          <cell r="A2195" t="str">
            <v>PALAIOCHORI</v>
          </cell>
        </row>
        <row r="2196">
          <cell r="A2196" t="str">
            <v>PALAIOCHORI MILOU</v>
          </cell>
        </row>
        <row r="2197">
          <cell r="A2197" t="str">
            <v xml:space="preserve">PALAIOKASTRITSA CORFU ROAD </v>
          </cell>
        </row>
        <row r="2198">
          <cell r="A2198" t="str">
            <v>PALAIROS</v>
          </cell>
        </row>
        <row r="2199">
          <cell r="A2199" t="str">
            <v>PALAMAS</v>
          </cell>
        </row>
        <row r="2200">
          <cell r="A2200" t="str">
            <v>PALATIANO KILKIS</v>
          </cell>
        </row>
        <row r="2201">
          <cell r="A2201" t="str">
            <v>PALEA EPIDAVROS</v>
          </cell>
        </row>
        <row r="2202">
          <cell r="A2202" t="str">
            <v>PALEKASTRO</v>
          </cell>
        </row>
        <row r="2203">
          <cell r="A2203" t="str">
            <v>PALEO PSIHIKO</v>
          </cell>
        </row>
        <row r="2204">
          <cell r="A2204" t="str">
            <v>PALEOCHORI KAVALAS</v>
          </cell>
        </row>
        <row r="2205">
          <cell r="A2205" t="str">
            <v>PALEOHORA</v>
          </cell>
        </row>
        <row r="2206">
          <cell r="A2206" t="str">
            <v>PALEOKASTRITSA</v>
          </cell>
        </row>
        <row r="2207">
          <cell r="A2207" t="str">
            <v>PALEOKASTRO</v>
          </cell>
        </row>
        <row r="2208">
          <cell r="A2208" t="str">
            <v>PALEOKASTRO THESSALONIKIS</v>
          </cell>
        </row>
        <row r="2209">
          <cell r="A2209" t="str">
            <v>PALEOPLATANOS</v>
          </cell>
        </row>
        <row r="2210">
          <cell r="A2210" t="str">
            <v>PALIOURI</v>
          </cell>
        </row>
        <row r="2211">
          <cell r="A2211" t="str">
            <v>PALLINI 2</v>
          </cell>
        </row>
        <row r="2212">
          <cell r="A2212" t="str">
            <v>PALLINI CITY</v>
          </cell>
        </row>
        <row r="2213">
          <cell r="A2213" t="str">
            <v>PALOUKIA SALAMINAS</v>
          </cell>
        </row>
        <row r="2214">
          <cell r="A2214" t="str">
            <v>PANATHINAIKOS MICRO</v>
          </cell>
        </row>
        <row r="2215">
          <cell r="A2215" t="str">
            <v>PANEPISTIMIO METRO</v>
          </cell>
        </row>
        <row r="2216">
          <cell r="A2216" t="str">
            <v>PANIONIOS</v>
          </cell>
        </row>
        <row r="2217">
          <cell r="A2217" t="str">
            <v>PANKRITIO STADIUM</v>
          </cell>
        </row>
        <row r="2218">
          <cell r="A2218" t="str">
            <v>PANOPOULO ILIAS</v>
          </cell>
        </row>
        <row r="2219">
          <cell r="A2219" t="str">
            <v>PANORAMA</v>
          </cell>
        </row>
        <row r="2220">
          <cell r="A2220" t="str">
            <v>PANORAMA</v>
          </cell>
        </row>
        <row r="2221">
          <cell r="A2221" t="str">
            <v>PANORAMA 2</v>
          </cell>
        </row>
        <row r="2222">
          <cell r="A2222" t="str">
            <v>PANORAMA 3</v>
          </cell>
        </row>
        <row r="2223">
          <cell r="A2223" t="str">
            <v>PANORAMA 4</v>
          </cell>
        </row>
        <row r="2224">
          <cell r="A2224" t="str">
            <v>PANORMOS MIKONOU (V)</v>
          </cell>
        </row>
        <row r="2225">
          <cell r="A2225" t="str">
            <v>PANORMOS RETHIMNOU</v>
          </cell>
        </row>
        <row r="2226">
          <cell r="A2226" t="str">
            <v>PANORMOS TINOU</v>
          </cell>
        </row>
        <row r="2227">
          <cell r="A2227" t="str">
            <v>PANORMOU 1</v>
          </cell>
        </row>
        <row r="2228">
          <cell r="A2228" t="str">
            <v>PANORMOU 2</v>
          </cell>
        </row>
        <row r="2229">
          <cell r="A2229" t="str">
            <v>PANORMOU METRO</v>
          </cell>
        </row>
        <row r="2230">
          <cell r="A2230" t="str">
            <v>PANORMOU MICRO</v>
          </cell>
        </row>
        <row r="2231">
          <cell r="A2231" t="str">
            <v>PANOURGIAS</v>
          </cell>
        </row>
        <row r="2232">
          <cell r="A2232" t="str">
            <v>PANPELOPONNISIAKO STADIUM</v>
          </cell>
        </row>
        <row r="2233">
          <cell r="A2233" t="str">
            <v>PANTANASA</v>
          </cell>
        </row>
        <row r="2234">
          <cell r="A2234" t="str">
            <v>PANTHESSALIKO OLYMPIC STADIUM</v>
          </cell>
        </row>
        <row r="2235">
          <cell r="A2235" t="str">
            <v>PANTOKRATORAS REP</v>
          </cell>
        </row>
        <row r="2236">
          <cell r="A2236" t="str">
            <v>PAOK BASKET</v>
          </cell>
        </row>
        <row r="2237">
          <cell r="A2237" t="str">
            <v>PAPADIAMANTOPOULOU MICRO</v>
          </cell>
        </row>
        <row r="2238">
          <cell r="A2238" t="str">
            <v>PAPAFI</v>
          </cell>
        </row>
        <row r="2239">
          <cell r="A2239" t="str">
            <v>PAPAFIO</v>
          </cell>
        </row>
        <row r="2240">
          <cell r="A2240" t="str">
            <v>PAPAGOU 1</v>
          </cell>
        </row>
        <row r="2241">
          <cell r="A2241" t="str">
            <v>PAPAGOU 5</v>
          </cell>
        </row>
        <row r="2242">
          <cell r="A2242" t="str">
            <v>PAPAGOU DOGAROPOULOU</v>
          </cell>
        </row>
        <row r="2243">
          <cell r="A2243" t="str">
            <v>PAPANASTASIOU</v>
          </cell>
        </row>
        <row r="2244">
          <cell r="A2244" t="str">
            <v>PAPANDREOU MICRO</v>
          </cell>
        </row>
        <row r="2245">
          <cell r="A2245" t="str">
            <v>PAPASTRATOS</v>
          </cell>
        </row>
        <row r="2246">
          <cell r="A2246" t="str">
            <v>PAPASTRATOU</v>
          </cell>
        </row>
        <row r="2247">
          <cell r="A2247" t="str">
            <v>PAPIGO</v>
          </cell>
        </row>
        <row r="2248">
          <cell r="A2248" t="str">
            <v>PARADEISIA</v>
          </cell>
        </row>
        <row r="2249">
          <cell r="A2249" t="str">
            <v>PARADEISOS AG. PARASKEVIS</v>
          </cell>
        </row>
        <row r="2250">
          <cell r="A2250" t="str">
            <v>PARADISE</v>
          </cell>
        </row>
        <row r="2251">
          <cell r="A2251" t="str">
            <v>PARADISE MIKONOS 2 NEW V/F</v>
          </cell>
        </row>
        <row r="2252">
          <cell r="A2252" t="str">
            <v>PARADISI</v>
          </cell>
        </row>
        <row r="2253">
          <cell r="A2253" t="str">
            <v>PARALIA KARIANIS (V)</v>
          </cell>
        </row>
        <row r="2254">
          <cell r="A2254" t="str">
            <v>PARALIA KATERINIS</v>
          </cell>
        </row>
        <row r="2255">
          <cell r="A2255" t="str">
            <v>PARALIA KSI KEFALONIA</v>
          </cell>
        </row>
        <row r="2256">
          <cell r="A2256" t="str">
            <v>PARALIA PATRON</v>
          </cell>
        </row>
        <row r="2257">
          <cell r="A2257" t="str">
            <v>PARALIA PEREAS MICRO</v>
          </cell>
        </row>
        <row r="2258">
          <cell r="A2258" t="str">
            <v>PARALIA SARANTI</v>
          </cell>
        </row>
        <row r="2259">
          <cell r="A2259" t="str">
            <v>PARALIA VERGAS KALAMATA</v>
          </cell>
        </row>
        <row r="2260">
          <cell r="A2260" t="str">
            <v>PARALIMNI PELLAS</v>
          </cell>
        </row>
        <row r="2261">
          <cell r="A2261" t="str">
            <v>PARAMITHIA</v>
          </cell>
        </row>
        <row r="2262">
          <cell r="A2262" t="str">
            <v>PARAMITHIA 2</v>
          </cell>
        </row>
        <row r="2263">
          <cell r="A2263" t="str">
            <v>PARANESTI</v>
          </cell>
        </row>
        <row r="2264">
          <cell r="A2264" t="str">
            <v>PARAPOTAMOS THESPROTIAS</v>
          </cell>
        </row>
        <row r="2265">
          <cell r="A2265" t="str">
            <v>PARASKEVOPOULOU MICRO</v>
          </cell>
        </row>
        <row r="2266">
          <cell r="A2266" t="str">
            <v>PARGA (V)</v>
          </cell>
        </row>
        <row r="2267">
          <cell r="A2267" t="str">
            <v>PARIKIA CITY</v>
          </cell>
        </row>
        <row r="2268">
          <cell r="A2268" t="str">
            <v>PARIKIA PAROU NEW V/F</v>
          </cell>
        </row>
        <row r="2269">
          <cell r="A2269" t="str">
            <v>PARLIAMENT PARKING</v>
          </cell>
        </row>
        <row r="2270">
          <cell r="A2270" t="str">
            <v>PARNASOU MICRO</v>
          </cell>
        </row>
        <row r="2271">
          <cell r="A2271" t="str">
            <v>PARNASSOS</v>
          </cell>
        </row>
        <row r="2272">
          <cell r="A2272" t="str">
            <v>PARNITHA</v>
          </cell>
        </row>
        <row r="2273">
          <cell r="A2273" t="str">
            <v>PARNITHOS PERISTERI MICRO</v>
          </cell>
        </row>
        <row r="2274">
          <cell r="A2274" t="str">
            <v>PAROIKIA</v>
          </cell>
        </row>
        <row r="2275">
          <cell r="A2275" t="str">
            <v>PAROS</v>
          </cell>
        </row>
        <row r="2276">
          <cell r="A2276" t="str">
            <v>PAROS NAOUSA CENTER</v>
          </cell>
        </row>
        <row r="2277">
          <cell r="A2277" t="str">
            <v>PAROS NAOUSSA 2</v>
          </cell>
        </row>
        <row r="2278">
          <cell r="A2278" t="str">
            <v>PAROS NAOUSSA 3</v>
          </cell>
        </row>
        <row r="2279">
          <cell r="A2279" t="str">
            <v>PARTHENI LEROU</v>
          </cell>
        </row>
        <row r="2280">
          <cell r="A2280" t="str">
            <v>PARTHENIO (V)</v>
          </cell>
        </row>
        <row r="2281">
          <cell r="A2281" t="str">
            <v>PASALIDI</v>
          </cell>
        </row>
        <row r="2282">
          <cell r="A2282" t="str">
            <v>PASTERIA AG. IOANNOU MICRO</v>
          </cell>
        </row>
        <row r="2283">
          <cell r="A2283" t="str">
            <v>PATELES</v>
          </cell>
        </row>
        <row r="2284">
          <cell r="A2284" t="str">
            <v>PATIMA HALANDRIOU (V)</v>
          </cell>
        </row>
        <row r="2285">
          <cell r="A2285" t="str">
            <v>PATMOS</v>
          </cell>
        </row>
        <row r="2286">
          <cell r="A2286" t="str">
            <v>PATOUSA MICRO</v>
          </cell>
        </row>
        <row r="2287">
          <cell r="A2287" t="str">
            <v>PATRA AGIA</v>
          </cell>
        </row>
        <row r="2288">
          <cell r="A2288" t="str">
            <v>PATRA ANDREA MICRO</v>
          </cell>
        </row>
        <row r="2289">
          <cell r="A2289" t="str">
            <v>PATRA ANTHIA</v>
          </cell>
        </row>
        <row r="2290">
          <cell r="A2290" t="str">
            <v>PATRA ANTHIA 3</v>
          </cell>
        </row>
        <row r="2291">
          <cell r="A2291" t="str">
            <v>PATRA DEKAPOLIS</v>
          </cell>
        </row>
        <row r="2292">
          <cell r="A2292" t="str">
            <v>PATRA DEKAPOLIS 2</v>
          </cell>
        </row>
        <row r="2293">
          <cell r="A2293" t="str">
            <v>PATRA DOMOKOU</v>
          </cell>
        </row>
        <row r="2294">
          <cell r="A2294" t="str">
            <v>PATRA EGLYKADA</v>
          </cell>
        </row>
        <row r="2295">
          <cell r="A2295" t="str">
            <v>PATRA FILOPIMENOS</v>
          </cell>
        </row>
        <row r="2296">
          <cell r="A2296" t="str">
            <v>PATRA GEORGIOU MICRO</v>
          </cell>
        </row>
        <row r="2297">
          <cell r="A2297" t="str">
            <v>PATRA GERANEIKA</v>
          </cell>
        </row>
        <row r="2298">
          <cell r="A2298" t="str">
            <v>PATRA IFITOU</v>
          </cell>
        </row>
        <row r="2299">
          <cell r="A2299" t="str">
            <v>PATRA IND. ZONE</v>
          </cell>
        </row>
        <row r="2300">
          <cell r="A2300" t="str">
            <v>PATRA KAVOURI</v>
          </cell>
        </row>
        <row r="2301">
          <cell r="A2301" t="str">
            <v>PATRA NAVARHON MICRO</v>
          </cell>
        </row>
        <row r="2302">
          <cell r="A2302" t="str">
            <v>PATRA PORT</v>
          </cell>
        </row>
        <row r="2303">
          <cell r="A2303" t="str">
            <v>PATRA PORT 2</v>
          </cell>
        </row>
        <row r="2304">
          <cell r="A2304" t="str">
            <v>PATRA PRATSIKA</v>
          </cell>
        </row>
        <row r="2305">
          <cell r="A2305" t="str">
            <v>PATRA RING ROAD 1</v>
          </cell>
        </row>
        <row r="2306">
          <cell r="A2306" t="str">
            <v>PATRA RING ROAD 2</v>
          </cell>
        </row>
        <row r="2307">
          <cell r="A2307" t="str">
            <v>PATRA RING ROAD 3</v>
          </cell>
        </row>
        <row r="2308">
          <cell r="A2308" t="str">
            <v>PATRA SYNORA 2</v>
          </cell>
        </row>
        <row r="2309">
          <cell r="A2309" t="str">
            <v>PATRA TARABOURA</v>
          </cell>
        </row>
        <row r="2310">
          <cell r="A2310" t="str">
            <v>PATRA TERPSITHEA</v>
          </cell>
        </row>
        <row r="2311">
          <cell r="A2311" t="str">
            <v>PATRA-CENTER</v>
          </cell>
        </row>
        <row r="2312">
          <cell r="A2312" t="str">
            <v>PATRIDA IMATHIAS</v>
          </cell>
        </row>
        <row r="2313">
          <cell r="A2313" t="str">
            <v>PATRIKATA</v>
          </cell>
        </row>
        <row r="2314">
          <cell r="A2314" t="str">
            <v>PAVLIANI</v>
          </cell>
        </row>
        <row r="2315">
          <cell r="A2315" t="str">
            <v>PAVLOU MELA</v>
          </cell>
        </row>
        <row r="2316">
          <cell r="A2316" t="str">
            <v>PAVLOU MELA MICRO</v>
          </cell>
        </row>
        <row r="2317">
          <cell r="A2317" t="str">
            <v>PAXNI</v>
          </cell>
        </row>
        <row r="2318">
          <cell r="A2318" t="str">
            <v>PAXOI</v>
          </cell>
        </row>
        <row r="2319">
          <cell r="A2319" t="str">
            <v>PEDION AREOS 2</v>
          </cell>
        </row>
        <row r="2320">
          <cell r="A2320" t="str">
            <v>PEFANA</v>
          </cell>
        </row>
        <row r="2321">
          <cell r="A2321" t="str">
            <v>PEFKAKIA (V)</v>
          </cell>
        </row>
        <row r="2322">
          <cell r="A2322" t="str">
            <v>PEFKI</v>
          </cell>
        </row>
        <row r="2323">
          <cell r="A2323" t="str">
            <v>PEFKI PAPANASTASIOU SQ</v>
          </cell>
        </row>
        <row r="2324">
          <cell r="A2324" t="str">
            <v>PEFKOCHORI</v>
          </cell>
        </row>
        <row r="2325">
          <cell r="A2325" t="str">
            <v>PEFKOCHORI MICRO</v>
          </cell>
        </row>
        <row r="2326">
          <cell r="A2326" t="str">
            <v>PEFKOI RODOU NEW VF</v>
          </cell>
        </row>
        <row r="2327">
          <cell r="A2327" t="str">
            <v>PELASGIA</v>
          </cell>
        </row>
        <row r="2328">
          <cell r="A2328" t="str">
            <v>PELEKAS (V)</v>
          </cell>
        </row>
        <row r="2329">
          <cell r="A2329" t="str">
            <v>PELETA</v>
          </cell>
        </row>
        <row r="2330">
          <cell r="A2330" t="str">
            <v>PELLA</v>
          </cell>
        </row>
        <row r="2331">
          <cell r="A2331" t="str">
            <v>PELLA ALTERA MICRO</v>
          </cell>
        </row>
        <row r="2332">
          <cell r="A2332" t="str">
            <v>PENDELI</v>
          </cell>
        </row>
        <row r="2333">
          <cell r="A2333" t="str">
            <v>PENDELI 1</v>
          </cell>
        </row>
        <row r="2334">
          <cell r="A2334" t="str">
            <v>PENDELIKO MICRO</v>
          </cell>
        </row>
        <row r="2335">
          <cell r="A2335" t="str">
            <v>PENDELIKON</v>
          </cell>
        </row>
        <row r="2336">
          <cell r="A2336" t="str">
            <v>PENTAGONO</v>
          </cell>
        </row>
        <row r="2337">
          <cell r="A2337" t="str">
            <v>PENTALOFOS</v>
          </cell>
        </row>
        <row r="2338">
          <cell r="A2338" t="str">
            <v>PENTALOFOS EVROU</v>
          </cell>
        </row>
        <row r="2339">
          <cell r="A2339" t="str">
            <v>PENTAVRYSO</v>
          </cell>
        </row>
        <row r="2340">
          <cell r="A2340" t="str">
            <v>PERAHORA</v>
          </cell>
        </row>
        <row r="2341">
          <cell r="A2341" t="str">
            <v>PERAMA 1</v>
          </cell>
        </row>
        <row r="2342">
          <cell r="A2342" t="str">
            <v>PERAMA 2</v>
          </cell>
        </row>
        <row r="2343">
          <cell r="A2343" t="str">
            <v>PERAMA 4</v>
          </cell>
        </row>
        <row r="2344">
          <cell r="A2344" t="str">
            <v>PERAMA RETHIMNOU</v>
          </cell>
        </row>
        <row r="2345">
          <cell r="A2345" t="str">
            <v>PERDIKA</v>
          </cell>
        </row>
        <row r="2346">
          <cell r="A2346" t="str">
            <v>PEREA</v>
          </cell>
        </row>
        <row r="2347">
          <cell r="A2347" t="str">
            <v>PERIKLEOUS MICRO</v>
          </cell>
        </row>
        <row r="2348">
          <cell r="A2348" t="str">
            <v>PERISSOS</v>
          </cell>
        </row>
        <row r="2349">
          <cell r="A2349" t="str">
            <v>PERISSOS 2</v>
          </cell>
        </row>
        <row r="2350">
          <cell r="A2350" t="str">
            <v>PERISSOS ISAP</v>
          </cell>
        </row>
        <row r="2351">
          <cell r="A2351" t="str">
            <v>PERISTERI 1</v>
          </cell>
        </row>
        <row r="2352">
          <cell r="A2352" t="str">
            <v>PERISTERI 11</v>
          </cell>
        </row>
        <row r="2353">
          <cell r="A2353" t="str">
            <v>PERISTERI 13</v>
          </cell>
        </row>
        <row r="2354">
          <cell r="A2354" t="str">
            <v>PERISTERI 16</v>
          </cell>
        </row>
        <row r="2355">
          <cell r="A2355" t="str">
            <v>PERISTERI 18</v>
          </cell>
        </row>
        <row r="2356">
          <cell r="A2356" t="str">
            <v>PERISTERI 2</v>
          </cell>
        </row>
        <row r="2357">
          <cell r="A2357" t="str">
            <v>PERISTERI 26</v>
          </cell>
        </row>
        <row r="2358">
          <cell r="A2358" t="str">
            <v>PERISTERI 3</v>
          </cell>
        </row>
        <row r="2359">
          <cell r="A2359" t="str">
            <v>PERISTERI 4</v>
          </cell>
        </row>
        <row r="2360">
          <cell r="A2360" t="str">
            <v>PERISTERI 5</v>
          </cell>
        </row>
        <row r="2361">
          <cell r="A2361" t="str">
            <v>PERISTERI 7</v>
          </cell>
        </row>
        <row r="2362">
          <cell r="A2362" t="str">
            <v>PERISTERI 8</v>
          </cell>
        </row>
        <row r="2363">
          <cell r="A2363" t="str">
            <v>PERISTERI 9</v>
          </cell>
        </row>
        <row r="2364">
          <cell r="A2364" t="str">
            <v>PERISTERI AETOPETRA</v>
          </cell>
        </row>
        <row r="2365">
          <cell r="A2365" t="str">
            <v>PERISTERI AG. STYLIANOS</v>
          </cell>
        </row>
        <row r="2366">
          <cell r="A2366" t="str">
            <v>PERITHORI</v>
          </cell>
        </row>
        <row r="2367">
          <cell r="A2367" t="str">
            <v>PERIVOLIA RETHIMNOU</v>
          </cell>
        </row>
        <row r="2368">
          <cell r="A2368" t="str">
            <v>PEROULADES CORFU</v>
          </cell>
        </row>
        <row r="2369">
          <cell r="A2369" t="str">
            <v>PERTOULI</v>
          </cell>
        </row>
        <row r="2370">
          <cell r="A2370" t="str">
            <v>PETALIDI 2 (V)</v>
          </cell>
        </row>
        <row r="2371">
          <cell r="A2371" t="str">
            <v>PETALOUDES PAROU</v>
          </cell>
        </row>
        <row r="2372">
          <cell r="A2372" t="str">
            <v>PETALOUDES RODOU NEW VF</v>
          </cell>
        </row>
        <row r="2373">
          <cell r="A2373" t="str">
            <v>PETOUSI</v>
          </cell>
        </row>
        <row r="2374">
          <cell r="A2374" t="str">
            <v>PETRA MOLIVOU</v>
          </cell>
        </row>
        <row r="2375">
          <cell r="A2375" t="str">
            <v>PETRALONA</v>
          </cell>
        </row>
        <row r="2376">
          <cell r="A2376" t="str">
            <v>PETRALONA 2</v>
          </cell>
        </row>
        <row r="2377">
          <cell r="A2377" t="str">
            <v>PETRALONA 3</v>
          </cell>
        </row>
        <row r="2378">
          <cell r="A2378" t="str">
            <v>PETRALONA IOUS MICRO</v>
          </cell>
        </row>
        <row r="2379">
          <cell r="A2379" t="str">
            <v>PETRIES</v>
          </cell>
        </row>
        <row r="2380">
          <cell r="A2380" t="str">
            <v>PETRILO KARDITSAS</v>
          </cell>
        </row>
        <row r="2381">
          <cell r="A2381" t="str">
            <v>PETRINA</v>
          </cell>
        </row>
        <row r="2382">
          <cell r="A2382" t="str">
            <v>PETROTA</v>
          </cell>
        </row>
        <row r="2383">
          <cell r="A2383" t="str">
            <v>PETROU RALLI</v>
          </cell>
        </row>
        <row r="2384">
          <cell r="A2384" t="str">
            <v>PETROUPOLI 11</v>
          </cell>
        </row>
        <row r="2385">
          <cell r="A2385" t="str">
            <v>PETROUPOLI SQ.</v>
          </cell>
        </row>
        <row r="2386">
          <cell r="A2386" t="str">
            <v>PETROUPOLI SQ. MICRO</v>
          </cell>
        </row>
        <row r="2387">
          <cell r="A2387" t="str">
            <v>PEYKI</v>
          </cell>
        </row>
        <row r="2388">
          <cell r="A2388" t="str">
            <v>PEZA</v>
          </cell>
        </row>
        <row r="2389">
          <cell r="A2389" t="str">
            <v>PEZOGEFYRA MALAKOPIS</v>
          </cell>
        </row>
        <row r="2390">
          <cell r="A2390" t="str">
            <v>PIANA ARKADIAS</v>
          </cell>
        </row>
        <row r="2391">
          <cell r="A2391" t="str">
            <v>PIGES AHERONTA (V)</v>
          </cell>
        </row>
        <row r="2392">
          <cell r="A2392" t="str">
            <v>PIGI TRIKALON</v>
          </cell>
        </row>
        <row r="2393">
          <cell r="A2393" t="str">
            <v>PIKERMI</v>
          </cell>
        </row>
        <row r="2394">
          <cell r="A2394" t="str">
            <v>PIKILO</v>
          </cell>
        </row>
        <row r="2395">
          <cell r="A2395" t="str">
            <v>PILEA 3</v>
          </cell>
        </row>
        <row r="2396">
          <cell r="A2396" t="str">
            <v>PILI-KOS</v>
          </cell>
        </row>
        <row r="2397">
          <cell r="A2397" t="str">
            <v>PILIO</v>
          </cell>
        </row>
        <row r="2398">
          <cell r="A2398" t="str">
            <v>PILOS CITY</v>
          </cell>
        </row>
        <row r="2399">
          <cell r="A2399" t="str">
            <v>PINIOS</v>
          </cell>
        </row>
        <row r="2400">
          <cell r="A2400" t="str">
            <v>PIRAEUS 3</v>
          </cell>
        </row>
        <row r="2401">
          <cell r="A2401" t="str">
            <v>PIREAS 2</v>
          </cell>
        </row>
        <row r="2402">
          <cell r="A2402" t="str">
            <v>PIREAS 5</v>
          </cell>
        </row>
        <row r="2403">
          <cell r="A2403" t="str">
            <v>PIREAS IDREIKA</v>
          </cell>
        </row>
        <row r="2404">
          <cell r="A2404" t="str">
            <v>PIREAS IRODOTOU</v>
          </cell>
        </row>
        <row r="2405">
          <cell r="A2405" t="str">
            <v>PIREAS ISAP</v>
          </cell>
        </row>
        <row r="2406">
          <cell r="A2406" t="str">
            <v>PIREAS OLP</v>
          </cell>
        </row>
        <row r="2407">
          <cell r="A2407" t="str">
            <v>PIREAS PORT</v>
          </cell>
        </row>
        <row r="2408">
          <cell r="A2408" t="str">
            <v>PIREO 2</v>
          </cell>
        </row>
        <row r="2409">
          <cell r="A2409" t="str">
            <v>PIREO HILL 3</v>
          </cell>
        </row>
        <row r="2410">
          <cell r="A2410" t="str">
            <v>PIREOS AV.</v>
          </cell>
        </row>
        <row r="2411">
          <cell r="A2411" t="str">
            <v>PIREOS KATO PETRALONA (V)</v>
          </cell>
        </row>
        <row r="2412">
          <cell r="A2412" t="str">
            <v>PIREOS KERAMIKOS</v>
          </cell>
        </row>
        <row r="2413">
          <cell r="A2413" t="str">
            <v>PIRGI</v>
          </cell>
        </row>
        <row r="2414">
          <cell r="A2414" t="str">
            <v>PIRGOI KOZANIS</v>
          </cell>
        </row>
        <row r="2415">
          <cell r="A2415" t="str">
            <v>PIRGOS APOLLONIA</v>
          </cell>
        </row>
        <row r="2416">
          <cell r="A2416" t="str">
            <v>PIRGOS CITY 3</v>
          </cell>
        </row>
        <row r="2417">
          <cell r="A2417" t="str">
            <v>PIRGOS CITY 4</v>
          </cell>
        </row>
        <row r="2418">
          <cell r="A2418" t="str">
            <v>PIRGOS EVRYTANIAS</v>
          </cell>
        </row>
        <row r="2419">
          <cell r="A2419" t="str">
            <v>PIRGOS HLIAS</v>
          </cell>
        </row>
        <row r="2420">
          <cell r="A2420" t="str">
            <v>PIRGOS SANTORINIS</v>
          </cell>
        </row>
        <row r="2421">
          <cell r="A2421" t="str">
            <v>PIRGOS THESSALONIKI</v>
          </cell>
        </row>
        <row r="2422">
          <cell r="A2422" t="str">
            <v>PISO LIVADI</v>
          </cell>
        </row>
        <row r="2423">
          <cell r="A2423" t="str">
            <v>PISODERI (V)</v>
          </cell>
        </row>
        <row r="2424">
          <cell r="A2424" t="str">
            <v>PISTIANA</v>
          </cell>
        </row>
        <row r="2425">
          <cell r="A2425" t="str">
            <v>PITHAGORIO</v>
          </cell>
        </row>
        <row r="2426">
          <cell r="A2426" t="str">
            <v>PITHIAS MICRO</v>
          </cell>
        </row>
        <row r="2427">
          <cell r="A2427" t="str">
            <v>PLAGIA</v>
          </cell>
        </row>
        <row r="2428">
          <cell r="A2428" t="str">
            <v>PLAKA</v>
          </cell>
        </row>
        <row r="2429">
          <cell r="A2429" t="str">
            <v>PLAKA EVROU (V)</v>
          </cell>
        </row>
        <row r="2430">
          <cell r="A2430" t="str">
            <v>PLAKA LEONIDIOU (V)</v>
          </cell>
        </row>
        <row r="2431">
          <cell r="A2431" t="str">
            <v>PLAKIAS</v>
          </cell>
        </row>
        <row r="2432">
          <cell r="A2432" t="str">
            <v>PLATAMONAS</v>
          </cell>
        </row>
        <row r="2433">
          <cell r="A2433" t="str">
            <v>PLATAMONAS 2</v>
          </cell>
        </row>
        <row r="2434">
          <cell r="A2434" t="str">
            <v>PLATAMONAS PARALIA</v>
          </cell>
        </row>
        <row r="2435">
          <cell r="A2435" t="str">
            <v>PLATANIA</v>
          </cell>
        </row>
        <row r="2436">
          <cell r="A2436" t="str">
            <v>PLATANIAS</v>
          </cell>
        </row>
        <row r="2437">
          <cell r="A2437" t="str">
            <v>PLATANIAS HANION 2</v>
          </cell>
        </row>
        <row r="2438">
          <cell r="A2438" t="str">
            <v>PLATANOS</v>
          </cell>
        </row>
        <row r="2439">
          <cell r="A2439" t="str">
            <v>PLATARIA</v>
          </cell>
        </row>
        <row r="2440">
          <cell r="A2440" t="str">
            <v>PLATEIA DIOIKITIRIOU MICRO</v>
          </cell>
        </row>
        <row r="2441">
          <cell r="A2441" t="str">
            <v>PLATI EVROU (V)</v>
          </cell>
        </row>
        <row r="2442">
          <cell r="A2442" t="str">
            <v>PLATI IMATHIAS</v>
          </cell>
        </row>
        <row r="2443">
          <cell r="A2443" t="str">
            <v>PLATI IMATHIAS 2</v>
          </cell>
        </row>
        <row r="2444">
          <cell r="A2444" t="str">
            <v>PLATIA AMERIKIS</v>
          </cell>
        </row>
        <row r="2445">
          <cell r="A2445" t="str">
            <v>PLATIA DIMOKRATIAS</v>
          </cell>
        </row>
        <row r="2446">
          <cell r="A2446" t="str">
            <v>PLATIA DOUROU</v>
          </cell>
        </row>
        <row r="2447">
          <cell r="A2447" t="str">
            <v>PLATIA KANIGOS</v>
          </cell>
        </row>
        <row r="2448">
          <cell r="A2448" t="str">
            <v>PLATIA KOLIATSOU</v>
          </cell>
        </row>
        <row r="2449">
          <cell r="A2449" t="str">
            <v>PLATIA NEAS PENTELIS</v>
          </cell>
        </row>
        <row r="2450">
          <cell r="A2450" t="str">
            <v>PLATIA PALEAS AGORAS</v>
          </cell>
        </row>
        <row r="2451">
          <cell r="A2451" t="str">
            <v>PLATIA VICTORIAS MICRO</v>
          </cell>
        </row>
        <row r="2452">
          <cell r="A2452" t="str">
            <v>PLATIANAS</v>
          </cell>
        </row>
        <row r="2453">
          <cell r="A2453" t="str">
            <v>PLATIS GIALOS</v>
          </cell>
        </row>
        <row r="2454">
          <cell r="A2454" t="str">
            <v>PLATONOS MICRO</v>
          </cell>
        </row>
        <row r="2455">
          <cell r="A2455" t="str">
            <v>PLATYSTOMO</v>
          </cell>
        </row>
        <row r="2456">
          <cell r="A2456" t="str">
            <v>PLOMARION</v>
          </cell>
        </row>
        <row r="2457">
          <cell r="A2457" t="str">
            <v>PLYTA SQUARE MICRO</v>
          </cell>
        </row>
        <row r="2458">
          <cell r="A2458" t="str">
            <v>POIMENIKO (V)</v>
          </cell>
        </row>
        <row r="2459">
          <cell r="A2459" t="str">
            <v>POLICHNI</v>
          </cell>
        </row>
        <row r="2460">
          <cell r="A2460" t="str">
            <v>POLICHNI 2</v>
          </cell>
        </row>
        <row r="2461">
          <cell r="A2461" t="str">
            <v>POLICHNI PSYCHIATREIO</v>
          </cell>
        </row>
        <row r="2462">
          <cell r="A2462" t="str">
            <v>POLICHRONO</v>
          </cell>
        </row>
        <row r="2463">
          <cell r="A2463" t="str">
            <v>POLIDENDRI</v>
          </cell>
        </row>
        <row r="2464">
          <cell r="A2464" t="str">
            <v>POLIDENDRI IMATHIAS</v>
          </cell>
        </row>
        <row r="2465">
          <cell r="A2465" t="str">
            <v>POLIHNITOS</v>
          </cell>
        </row>
        <row r="2466">
          <cell r="A2466" t="str">
            <v>POLISITO XANTHIS(V)</v>
          </cell>
        </row>
        <row r="2467">
          <cell r="A2467" t="str">
            <v>POLITEHNIOU MICRO</v>
          </cell>
        </row>
        <row r="2468">
          <cell r="A2468" t="str">
            <v>POLITHEA</v>
          </cell>
        </row>
        <row r="2469">
          <cell r="A2469" t="str">
            <v>POLITIA</v>
          </cell>
        </row>
        <row r="2470">
          <cell r="A2470" t="str">
            <v>POLITIA CENTER</v>
          </cell>
        </row>
        <row r="2471">
          <cell r="A2471" t="str">
            <v>POLYGYROS</v>
          </cell>
        </row>
        <row r="2472">
          <cell r="A2472" t="str">
            <v>POLYGYROS CENTER</v>
          </cell>
        </row>
        <row r="2473">
          <cell r="A2473" t="str">
            <v>POLYGYROS IOANNINON</v>
          </cell>
        </row>
        <row r="2474">
          <cell r="A2474" t="str">
            <v>POLYKASTRO</v>
          </cell>
        </row>
        <row r="2475">
          <cell r="A2475" t="str">
            <v>POLYMYLOS (V)</v>
          </cell>
        </row>
        <row r="2476">
          <cell r="A2476" t="str">
            <v>POLYNERIO (V)</v>
          </cell>
        </row>
        <row r="2477">
          <cell r="A2477" t="str">
            <v>POMPIA</v>
          </cell>
        </row>
        <row r="2478">
          <cell r="A2478" t="str">
            <v>PONTOKOMI</v>
          </cell>
        </row>
        <row r="2479">
          <cell r="A2479" t="str">
            <v>PONTOU MICRO</v>
          </cell>
        </row>
        <row r="2480">
          <cell r="A2480" t="str">
            <v>POROS KEFALLONIA</v>
          </cell>
        </row>
        <row r="2481">
          <cell r="A2481" t="str">
            <v>POROS KEFALONIAS NORTH</v>
          </cell>
        </row>
        <row r="2482">
          <cell r="A2482" t="str">
            <v>POROS LEFKADA</v>
          </cell>
        </row>
        <row r="2483">
          <cell r="A2483" t="str">
            <v>PORTARIAS MICRO</v>
          </cell>
        </row>
        <row r="2484">
          <cell r="A2484" t="str">
            <v>PORTO BELLO KOS</v>
          </cell>
        </row>
        <row r="2485">
          <cell r="A2485" t="str">
            <v>PORTO HELI</v>
          </cell>
        </row>
        <row r="2486">
          <cell r="A2486" t="str">
            <v>PORTO KARRAS</v>
          </cell>
        </row>
        <row r="2487">
          <cell r="A2487" t="str">
            <v>PORTO KARRAS - GALINI VILLAGE</v>
          </cell>
        </row>
        <row r="2488">
          <cell r="A2488" t="str">
            <v>PORTO KATSIKI</v>
          </cell>
        </row>
        <row r="2489">
          <cell r="A2489" t="str">
            <v>PORTO KOUFO</v>
          </cell>
        </row>
        <row r="2490">
          <cell r="A2490" t="str">
            <v>PORTO RAFTI</v>
          </cell>
        </row>
        <row r="2491">
          <cell r="A2491" t="str">
            <v>PORTO RETHIMNO</v>
          </cell>
        </row>
        <row r="2492">
          <cell r="A2492" t="str">
            <v>PORTO YDRA</v>
          </cell>
        </row>
        <row r="2493">
          <cell r="A2493" t="str">
            <v>POSIDI</v>
          </cell>
        </row>
        <row r="2494">
          <cell r="A2494" t="str">
            <v>POSIDONIA FINIKAS</v>
          </cell>
        </row>
        <row r="2495">
          <cell r="A2495" t="str">
            <v>POSIDONIA MICRO</v>
          </cell>
        </row>
        <row r="2496">
          <cell r="A2496" t="str">
            <v xml:space="preserve">POSIDONIO SAMOU (C)  </v>
          </cell>
        </row>
        <row r="2497">
          <cell r="A2497" t="str">
            <v>POTAMIA NAXOU</v>
          </cell>
        </row>
        <row r="2498">
          <cell r="A2498" t="str">
            <v>POTAMIES-AVDOU</v>
          </cell>
        </row>
        <row r="2499">
          <cell r="A2499" t="str">
            <v>POTAMOS KITHIRON</v>
          </cell>
        </row>
        <row r="2500">
          <cell r="A2500" t="str">
            <v>POTHIA KARPATHOU</v>
          </cell>
        </row>
        <row r="2501">
          <cell r="A2501" t="str">
            <v>POTOS THASSOU</v>
          </cell>
        </row>
        <row r="2502">
          <cell r="A2502" t="str">
            <v>PRAITORIO</v>
          </cell>
        </row>
        <row r="2503">
          <cell r="A2503" t="str">
            <v>PRASONISI RODOU</v>
          </cell>
        </row>
        <row r="2504">
          <cell r="A2504" t="str">
            <v>PRASSES</v>
          </cell>
        </row>
        <row r="2505">
          <cell r="A2505" t="str">
            <v>PRESPES (V)</v>
          </cell>
        </row>
        <row r="2506">
          <cell r="A2506" t="str">
            <v>PREVEZA</v>
          </cell>
        </row>
        <row r="2507">
          <cell r="A2507" t="str">
            <v>PRINOS</v>
          </cell>
        </row>
        <row r="2508">
          <cell r="A2508" t="str">
            <v>PRIOLITHOS</v>
          </cell>
        </row>
        <row r="2509">
          <cell r="A2509" t="str">
            <v>PROASTIO</v>
          </cell>
        </row>
        <row r="2510">
          <cell r="A2510" t="str">
            <v>PRODROMOS</v>
          </cell>
        </row>
        <row r="2511">
          <cell r="A2511" t="str">
            <v>PROF ELIAS THIRA</v>
          </cell>
        </row>
        <row r="2512">
          <cell r="A2512" t="str">
            <v>PROFILIA</v>
          </cell>
        </row>
        <row r="2513">
          <cell r="A2513" t="str">
            <v>PROFITIS</v>
          </cell>
        </row>
        <row r="2514">
          <cell r="A2514" t="str">
            <v>PROFITIS ILIAS ACHARNON</v>
          </cell>
        </row>
        <row r="2515">
          <cell r="A2515" t="str">
            <v>PROMACHONAS</v>
          </cell>
        </row>
        <row r="2516">
          <cell r="A2516" t="str">
            <v>PROMAHI PELLAS (V)</v>
          </cell>
        </row>
        <row r="2517">
          <cell r="A2517" t="str">
            <v>PROSILIO</v>
          </cell>
        </row>
        <row r="2518">
          <cell r="A2518" t="str">
            <v>PROSOTSANI</v>
          </cell>
        </row>
        <row r="2519">
          <cell r="A2519" t="str">
            <v>PROTOKLISI</v>
          </cell>
        </row>
        <row r="2520">
          <cell r="A2520" t="str">
            <v>PROUSSIS MICRO</v>
          </cell>
        </row>
        <row r="2521">
          <cell r="A2521" t="str">
            <v>PROUSSOS</v>
          </cell>
        </row>
        <row r="2522">
          <cell r="A2522" t="str">
            <v>PSAHNA</v>
          </cell>
        </row>
        <row r="2523">
          <cell r="A2523" t="str">
            <v>PSAKA</v>
          </cell>
        </row>
        <row r="2524">
          <cell r="A2524" t="str">
            <v>PSAKA THESPROTIAS TUNNEL</v>
          </cell>
        </row>
        <row r="2525">
          <cell r="A2525" t="str">
            <v>PSARA</v>
          </cell>
        </row>
        <row r="2526">
          <cell r="A2526" t="str">
            <v>PSARADES</v>
          </cell>
        </row>
        <row r="2527">
          <cell r="A2527" t="str">
            <v>PSARON MICRO</v>
          </cell>
        </row>
        <row r="2528">
          <cell r="A2528" t="str">
            <v>PSATHOPIRGOS</v>
          </cell>
        </row>
        <row r="2529">
          <cell r="A2529" t="str">
            <v>PSILA ALONIA 1 MICRO</v>
          </cell>
        </row>
        <row r="2530">
          <cell r="A2530" t="str">
            <v>PSILORITIS</v>
          </cell>
        </row>
        <row r="2531">
          <cell r="A2531" t="str">
            <v>PSINTHOS (V)</v>
          </cell>
        </row>
        <row r="2532">
          <cell r="A2532" t="str">
            <v>PTELEOS</v>
          </cell>
        </row>
        <row r="2533">
          <cell r="A2533" t="str">
            <v>PTELOPOULA KARDITSAS</v>
          </cell>
        </row>
        <row r="2534">
          <cell r="A2534" t="str">
            <v>PTOLEMAIDA</v>
          </cell>
        </row>
        <row r="2535">
          <cell r="A2535" t="str">
            <v>PTOLEMAIDA CENTER</v>
          </cell>
        </row>
        <row r="2536">
          <cell r="A2536" t="str">
            <v>PTOLEMAIDA CITY</v>
          </cell>
        </row>
        <row r="2537">
          <cell r="A2537" t="str">
            <v>PTOLEMAIDA CITY 3</v>
          </cell>
        </row>
        <row r="2538">
          <cell r="A2538" t="str">
            <v>PTOLEMAIDA DEI (C)</v>
          </cell>
        </row>
        <row r="2539">
          <cell r="A2539" t="str">
            <v>PTOLEMAIDA SOUTH EAST (V)</v>
          </cell>
        </row>
        <row r="2540">
          <cell r="A2540" t="str">
            <v>PUBLIC CHALANDRI</v>
          </cell>
        </row>
        <row r="2541">
          <cell r="A2541" t="str">
            <v>PUBLIC LAMIA</v>
          </cell>
        </row>
        <row r="2542">
          <cell r="A2542" t="str">
            <v>PUBLIC N. SMIRNI</v>
          </cell>
        </row>
        <row r="2543">
          <cell r="A2543" t="str">
            <v xml:space="preserve">PUBLIC NEA ERITHREA </v>
          </cell>
        </row>
        <row r="2544">
          <cell r="A2544" t="str">
            <v>PUBLIC NEA KIFISSIA INDOOR</v>
          </cell>
        </row>
        <row r="2545">
          <cell r="A2545" t="str">
            <v>PYLOS</v>
          </cell>
        </row>
        <row r="2546">
          <cell r="A2546" t="str">
            <v>Q ARMODIOU</v>
          </cell>
        </row>
        <row r="2547">
          <cell r="A2547" t="str">
            <v>Q ECDL ATHENS</v>
          </cell>
        </row>
        <row r="2548">
          <cell r="A2548" t="str">
            <v>Q IMITTOS NORTH</v>
          </cell>
        </row>
        <row r="2549">
          <cell r="A2549" t="str">
            <v>Q IMITTOS SOUTH</v>
          </cell>
        </row>
        <row r="2550">
          <cell r="A2550" t="str">
            <v>Q KALOCHORI 2</v>
          </cell>
        </row>
        <row r="2551">
          <cell r="A2551" t="str">
            <v>Q NOC METAMORFOSI</v>
          </cell>
        </row>
        <row r="2552">
          <cell r="A2552" t="str">
            <v>Q OREOKASTRO</v>
          </cell>
        </row>
        <row r="2553">
          <cell r="A2553" t="str">
            <v>Q PENDELI</v>
          </cell>
        </row>
        <row r="2554">
          <cell r="A2554" t="str">
            <v>Q PIKILO</v>
          </cell>
        </row>
        <row r="2555">
          <cell r="A2555" t="str">
            <v>Q TL ELEFTHEROUDAKIS</v>
          </cell>
        </row>
        <row r="2556">
          <cell r="A2556" t="str">
            <v>Q TL SHOP &amp; TRADE</v>
          </cell>
        </row>
        <row r="2557">
          <cell r="A2557" t="str">
            <v>QUEST RENTI</v>
          </cell>
        </row>
        <row r="2558">
          <cell r="A2558" t="str">
            <v>RADIO IRODOTOS</v>
          </cell>
        </row>
        <row r="2559">
          <cell r="A2559" t="str">
            <v>RADO</v>
          </cell>
        </row>
        <row r="2560">
          <cell r="A2560" t="str">
            <v>RAFINA 4</v>
          </cell>
        </row>
        <row r="2561">
          <cell r="A2561" t="str">
            <v>RAFINA 7</v>
          </cell>
        </row>
        <row r="2562">
          <cell r="A2562" t="str">
            <v>RAFINA CITY</v>
          </cell>
        </row>
        <row r="2563">
          <cell r="A2563" t="str">
            <v>RAHES FTHIOTIDOS</v>
          </cell>
        </row>
        <row r="2564">
          <cell r="A2564" t="str">
            <v>RAHI</v>
          </cell>
        </row>
        <row r="2565">
          <cell r="A2565" t="str">
            <v>RAPSANI</v>
          </cell>
        </row>
        <row r="2566">
          <cell r="A2566" t="str">
            <v>RAPSOMANIKI</v>
          </cell>
        </row>
        <row r="2567">
          <cell r="A2567" t="str">
            <v>RAPSOMATI EAST TUNNEL</v>
          </cell>
        </row>
        <row r="2568">
          <cell r="A2568" t="str">
            <v>RAPSOMATIS ARKADIAS</v>
          </cell>
        </row>
        <row r="2569">
          <cell r="A2569" t="str">
            <v>RENTI 1</v>
          </cell>
        </row>
        <row r="2570">
          <cell r="A2570" t="str">
            <v>RENTI 2</v>
          </cell>
        </row>
        <row r="2571">
          <cell r="A2571" t="str">
            <v>RENTI 3</v>
          </cell>
        </row>
        <row r="2572">
          <cell r="A2572" t="str">
            <v>RENTI 7</v>
          </cell>
        </row>
        <row r="2573">
          <cell r="A2573" t="str">
            <v>RENTINA</v>
          </cell>
        </row>
        <row r="2574">
          <cell r="A2574" t="str">
            <v>RENTIS 4</v>
          </cell>
        </row>
        <row r="2575">
          <cell r="A2575" t="str">
            <v>RENTIS 5</v>
          </cell>
        </row>
        <row r="2576">
          <cell r="A2576" t="str">
            <v>RETHIMNO</v>
          </cell>
        </row>
        <row r="2577">
          <cell r="A2577" t="str">
            <v>RETHIMNO CITY 2</v>
          </cell>
        </row>
        <row r="2578">
          <cell r="A2578" t="str">
            <v>RETHIMNO CITY 4</v>
          </cell>
        </row>
        <row r="2579">
          <cell r="A2579" t="str">
            <v>RETHIMNO HUB</v>
          </cell>
        </row>
        <row r="2580">
          <cell r="A2580" t="str">
            <v>RETHIMNO UNIVERSITY (V)</v>
          </cell>
        </row>
        <row r="2581">
          <cell r="A2581" t="str">
            <v>RETHIMNO WEST (V)</v>
          </cell>
        </row>
        <row r="2582">
          <cell r="A2582" t="str">
            <v>RETHYMNO CITY 1(V)</v>
          </cell>
        </row>
        <row r="2583">
          <cell r="A2583" t="str">
            <v>RETZIKI</v>
          </cell>
        </row>
        <row r="2584">
          <cell r="A2584" t="str">
            <v>RHODES CASTLE NEW VF</v>
          </cell>
        </row>
        <row r="2585">
          <cell r="A2585" t="str">
            <v>RHODES NORTH NEW VF</v>
          </cell>
        </row>
        <row r="2586">
          <cell r="A2586" t="str">
            <v>RHODES SHOOTING RANGE TEMP NEW VF</v>
          </cell>
        </row>
        <row r="2587">
          <cell r="A2587" t="str">
            <v>RIHEA</v>
          </cell>
        </row>
        <row r="2588">
          <cell r="A2588" t="str">
            <v>RING ROAD WEST IRAKLIO (V)</v>
          </cell>
        </row>
        <row r="2589">
          <cell r="A2589" t="str">
            <v>RIO</v>
          </cell>
        </row>
        <row r="2590">
          <cell r="A2590" t="str">
            <v>RIO HOSPITAL</v>
          </cell>
        </row>
        <row r="2591">
          <cell r="A2591" t="str">
            <v>RIOLOS</v>
          </cell>
        </row>
        <row r="2592">
          <cell r="A2592" t="str">
            <v>RITHYMNA BEACH</v>
          </cell>
        </row>
        <row r="2593">
          <cell r="A2593" t="str">
            <v>RIVER WEST MALL</v>
          </cell>
        </row>
        <row r="2594">
          <cell r="A2594" t="str">
            <v>RIZO</v>
          </cell>
        </row>
        <row r="2595">
          <cell r="A2595" t="str">
            <v>ROAD LINDOS RODOS</v>
          </cell>
        </row>
        <row r="2596">
          <cell r="A2596" t="str">
            <v>RODAKINO</v>
          </cell>
        </row>
        <row r="2597">
          <cell r="A2597" t="str">
            <v>RODIA</v>
          </cell>
        </row>
        <row r="2598">
          <cell r="A2598" t="str">
            <v>RODIA AMIGDALIES</v>
          </cell>
        </row>
        <row r="2599">
          <cell r="A2599" t="str">
            <v>RODINI RODOU 2</v>
          </cell>
        </row>
        <row r="2600">
          <cell r="A2600" t="str">
            <v>RODOS AIRPORT NEW VF</v>
          </cell>
        </row>
        <row r="2601">
          <cell r="A2601" t="str">
            <v>RODOS ANALIPSI</v>
          </cell>
        </row>
        <row r="2602">
          <cell r="A2602" t="str">
            <v>RODOS CENTER</v>
          </cell>
        </row>
        <row r="2603">
          <cell r="A2603" t="str">
            <v>RODOS CITY 1</v>
          </cell>
        </row>
        <row r="2604">
          <cell r="A2604" t="str">
            <v>RODOS CITY 2</v>
          </cell>
        </row>
        <row r="2605">
          <cell r="A2605" t="str">
            <v>RODOS CITY 3</v>
          </cell>
        </row>
        <row r="2606">
          <cell r="A2606" t="str">
            <v>RODOS HILTON</v>
          </cell>
        </row>
        <row r="2607">
          <cell r="A2607" t="str">
            <v>RODOS HOSPITAL</v>
          </cell>
        </row>
        <row r="2608">
          <cell r="A2608" t="str">
            <v>RODOS IPPOKRATOUS MICRO</v>
          </cell>
        </row>
        <row r="2609">
          <cell r="A2609" t="str">
            <v>RODOS KOLOKOTRONI 2</v>
          </cell>
        </row>
        <row r="2610">
          <cell r="A2610" t="str">
            <v>RODOS NEW PORT (V)</v>
          </cell>
        </row>
        <row r="2611">
          <cell r="A2611" t="str">
            <v>RODOS OLD TOWN</v>
          </cell>
        </row>
        <row r="2612">
          <cell r="A2612" t="str">
            <v>RODOS PALACE</v>
          </cell>
        </row>
        <row r="2613">
          <cell r="A2613" t="str">
            <v>RODOS PSAROPOULA(V)</v>
          </cell>
        </row>
        <row r="2614">
          <cell r="A2614" t="str">
            <v>RODOS SOUTH(V)</v>
          </cell>
        </row>
        <row r="2615">
          <cell r="A2615" t="str">
            <v>RODOS STADIUM</v>
          </cell>
        </row>
        <row r="2616">
          <cell r="A2616" t="str">
            <v>ROGI (V)</v>
          </cell>
        </row>
        <row r="2617">
          <cell r="A2617" t="str">
            <v>ROGKIA TRIKALON (C)</v>
          </cell>
        </row>
        <row r="2618">
          <cell r="A2618" t="str">
            <v>ROMAIKI AGORA</v>
          </cell>
        </row>
        <row r="2619">
          <cell r="A2619" t="str">
            <v>ROTONDA</v>
          </cell>
        </row>
        <row r="2620">
          <cell r="A2620" t="str">
            <v>ROUF 2</v>
          </cell>
        </row>
        <row r="2621">
          <cell r="A2621" t="str">
            <v>ROVIES</v>
          </cell>
        </row>
        <row r="2622">
          <cell r="A2622" t="str">
            <v>ROYAL OLYMPIC 2</v>
          </cell>
        </row>
        <row r="2623">
          <cell r="A2623" t="str">
            <v>ROZENA</v>
          </cell>
        </row>
        <row r="2624">
          <cell r="A2624" t="str">
            <v>S&amp;B KIFISSIA INDOOR</v>
          </cell>
        </row>
        <row r="2625">
          <cell r="A2625" t="str">
            <v>S2 TUNNEL</v>
          </cell>
        </row>
        <row r="2626">
          <cell r="A2626" t="str">
            <v>SAGIADA</v>
          </cell>
        </row>
        <row r="2627">
          <cell r="A2627" t="str">
            <v>SAITES</v>
          </cell>
        </row>
        <row r="2628">
          <cell r="A2628" t="str">
            <v>SALADI ARGOLIDAS</v>
          </cell>
        </row>
        <row r="2629">
          <cell r="A2629" t="str">
            <v>SALAMINA</v>
          </cell>
        </row>
        <row r="2630">
          <cell r="A2630" t="str">
            <v>SALAMINA CITY</v>
          </cell>
        </row>
        <row r="2631">
          <cell r="A2631" t="str">
            <v>SALAMINOS</v>
          </cell>
        </row>
        <row r="2632">
          <cell r="A2632" t="str">
            <v>SAMARINA</v>
          </cell>
        </row>
        <row r="2633">
          <cell r="A2633" t="str">
            <v>SAMI</v>
          </cell>
        </row>
        <row r="2634">
          <cell r="A2634" t="str">
            <v>SAMI 2</v>
          </cell>
        </row>
        <row r="2635">
          <cell r="A2635" t="str">
            <v>SAMIKON</v>
          </cell>
        </row>
        <row r="2636">
          <cell r="A2636" t="str">
            <v>SAMOS</v>
          </cell>
        </row>
        <row r="2637">
          <cell r="A2637" t="str">
            <v>SAMOS LIVADAKI</v>
          </cell>
        </row>
        <row r="2638">
          <cell r="A2638" t="str">
            <v>SAMOS-KARLOVASI</v>
          </cell>
        </row>
        <row r="2639">
          <cell r="A2639" t="str">
            <v>SAMOS-SPATHAREI</v>
          </cell>
        </row>
        <row r="2640">
          <cell r="A2640" t="str">
            <v>SAMOTHRAKI</v>
          </cell>
        </row>
        <row r="2641">
          <cell r="A2641" t="str">
            <v>SAMOTHRAKI HORA</v>
          </cell>
        </row>
        <row r="2642">
          <cell r="A2642" t="str">
            <v>SAMOTHRAKI PROFITIS ILIAS</v>
          </cell>
        </row>
        <row r="2643">
          <cell r="A2643" t="str">
            <v>SAMOTHRAKI THERMA</v>
          </cell>
        </row>
        <row r="2644">
          <cell r="A2644" t="str">
            <v>SANDY BEACH</v>
          </cell>
        </row>
        <row r="2645">
          <cell r="A2645" t="str">
            <v>SANDY BEACH 2</v>
          </cell>
        </row>
        <row r="2646">
          <cell r="A2646" t="str">
            <v>SANI</v>
          </cell>
        </row>
        <row r="2647">
          <cell r="A2647" t="str">
            <v>SANTORINI 2</v>
          </cell>
        </row>
        <row r="2648">
          <cell r="A2648" t="str">
            <v>SANTORINI MESSARIA 2</v>
          </cell>
        </row>
        <row r="2649">
          <cell r="A2649" t="str">
            <v>SANTORINI-KAMARI</v>
          </cell>
        </row>
        <row r="2650">
          <cell r="A2650" t="str">
            <v>SAPES</v>
          </cell>
        </row>
        <row r="2651">
          <cell r="A2651" t="str">
            <v>SAPES 2</v>
          </cell>
        </row>
        <row r="2652">
          <cell r="A2652" t="str">
            <v>SAPFOUS VOULIAGMENIS</v>
          </cell>
        </row>
        <row r="2653">
          <cell r="A2653" t="str">
            <v>SARANTA EKKLISIES</v>
          </cell>
        </row>
        <row r="2654">
          <cell r="A2654" t="str">
            <v>SARANTAPORO</v>
          </cell>
        </row>
        <row r="2655">
          <cell r="A2655" t="str">
            <v>SARANTIS - INOFITA</v>
          </cell>
        </row>
        <row r="2656">
          <cell r="A2656" t="str">
            <v>SARGIADA</v>
          </cell>
        </row>
        <row r="2657">
          <cell r="A2657" t="str">
            <v>SAROKO SQ CORFU</v>
          </cell>
        </row>
        <row r="2658">
          <cell r="A2658" t="str">
            <v>SARTI</v>
          </cell>
        </row>
        <row r="2659">
          <cell r="A2659" t="str">
            <v>SATELITE INDOOR</v>
          </cell>
        </row>
        <row r="2660">
          <cell r="A2660" t="str">
            <v>SCHISTO INDUSTRIAL</v>
          </cell>
        </row>
        <row r="2661">
          <cell r="A2661" t="str">
            <v>SEDES AIRPORT</v>
          </cell>
        </row>
        <row r="2662">
          <cell r="A2662" t="str">
            <v>SEF INDOOR</v>
          </cell>
        </row>
        <row r="2663">
          <cell r="A2663" t="str">
            <v>SEF OUTDOOR</v>
          </cell>
        </row>
        <row r="2664">
          <cell r="A2664" t="str">
            <v>SELASIA</v>
          </cell>
        </row>
        <row r="2665">
          <cell r="A2665" t="str">
            <v>SELERON</v>
          </cell>
        </row>
        <row r="2666">
          <cell r="A2666" t="str">
            <v>SELI</v>
          </cell>
        </row>
        <row r="2667">
          <cell r="A2667" t="str">
            <v>SELIANI</v>
          </cell>
        </row>
        <row r="2668">
          <cell r="A2668" t="str">
            <v>SELIANITIKA</v>
          </cell>
        </row>
        <row r="2669">
          <cell r="A2669" t="str">
            <v>SELINIA</v>
          </cell>
        </row>
        <row r="2670">
          <cell r="A2670" t="str">
            <v>SEPOLIA 1</v>
          </cell>
        </row>
        <row r="2671">
          <cell r="A2671" t="str">
            <v>SEPOLIA 5</v>
          </cell>
        </row>
        <row r="2672">
          <cell r="A2672" t="str">
            <v>SEPOLIA METRO</v>
          </cell>
        </row>
        <row r="2673">
          <cell r="A2673" t="str">
            <v>SERIFOS</v>
          </cell>
        </row>
        <row r="2674">
          <cell r="A2674" t="str">
            <v>SERIFOS HORA</v>
          </cell>
        </row>
        <row r="2675">
          <cell r="A2675" t="str">
            <v>SERIFOS KOUTALAS</v>
          </cell>
        </row>
        <row r="2676">
          <cell r="A2676" t="str">
            <v>SERRES</v>
          </cell>
        </row>
        <row r="2677">
          <cell r="A2677" t="str">
            <v>SERRES CITY 2</v>
          </cell>
        </row>
        <row r="2678">
          <cell r="A2678" t="str">
            <v>SERRES CITY 3</v>
          </cell>
        </row>
        <row r="2679">
          <cell r="A2679" t="str">
            <v>SERRES CITY 5</v>
          </cell>
        </row>
        <row r="2680">
          <cell r="A2680" t="str">
            <v>SERRES INDUSTRIAL</v>
          </cell>
        </row>
        <row r="2681">
          <cell r="A2681" t="str">
            <v>SERRES WEST</v>
          </cell>
        </row>
        <row r="2682">
          <cell r="A2682" t="str">
            <v>SERVIA</v>
          </cell>
        </row>
        <row r="2683">
          <cell r="A2683" t="str">
            <v>SERVIA CITY</v>
          </cell>
        </row>
        <row r="2684">
          <cell r="A2684" t="str">
            <v>SESKLO</v>
          </cell>
        </row>
        <row r="2685">
          <cell r="A2685" t="str">
            <v>SETA</v>
          </cell>
        </row>
        <row r="2686">
          <cell r="A2686" t="str">
            <v>SETE GENERAL</v>
          </cell>
        </row>
        <row r="2687">
          <cell r="A2687" t="str">
            <v>SFENDAMI</v>
          </cell>
        </row>
        <row r="2688">
          <cell r="A2688" t="str">
            <v>SFINARI</v>
          </cell>
        </row>
        <row r="2689">
          <cell r="A2689" t="str">
            <v>SGOUROU</v>
          </cell>
        </row>
        <row r="2690">
          <cell r="A2690" t="str">
            <v>SHINIAS</v>
          </cell>
        </row>
        <row r="2691">
          <cell r="A2691" t="str">
            <v>SHINIAS OLYMPIC ROWING CENTER</v>
          </cell>
        </row>
        <row r="2692">
          <cell r="A2692" t="str">
            <v>SHINOCHORI</v>
          </cell>
        </row>
        <row r="2693">
          <cell r="A2693" t="str">
            <v>SIATISTA</v>
          </cell>
        </row>
        <row r="2694">
          <cell r="A2694" t="str">
            <v>SIATISTA KOZANI EGNATIA ROAD</v>
          </cell>
        </row>
        <row r="2695">
          <cell r="A2695" t="str">
            <v>SIATISTA WEST</v>
          </cell>
        </row>
        <row r="2696">
          <cell r="A2696" t="str">
            <v>SIDARI</v>
          </cell>
        </row>
        <row r="2697">
          <cell r="A2697" t="str">
            <v>SIDERO EVROU</v>
          </cell>
        </row>
        <row r="2698">
          <cell r="A2698" t="str">
            <v>SIDIROKASTRO</v>
          </cell>
        </row>
        <row r="2699">
          <cell r="A2699" t="str">
            <v>SIDIROKASTRO CITY</v>
          </cell>
        </row>
        <row r="2700">
          <cell r="A2700" t="str">
            <v>SIDIRONERO</v>
          </cell>
        </row>
        <row r="2701">
          <cell r="A2701" t="str">
            <v>SIDMA OREOKASTRO</v>
          </cell>
        </row>
        <row r="2702">
          <cell r="A2702" t="str">
            <v>SIFNOS FAROS (V)</v>
          </cell>
        </row>
        <row r="2703">
          <cell r="A2703" t="str">
            <v>SIFNOS PORT</v>
          </cell>
        </row>
        <row r="2704">
          <cell r="A2704" t="str">
            <v>SIGRI</v>
          </cell>
        </row>
        <row r="2705">
          <cell r="A2705" t="str">
            <v>SIGROU 3</v>
          </cell>
        </row>
        <row r="2706">
          <cell r="A2706" t="str">
            <v>SIKEA</v>
          </cell>
        </row>
        <row r="2707">
          <cell r="A2707" t="str">
            <v>SIKINOS</v>
          </cell>
        </row>
        <row r="2708">
          <cell r="A2708" t="str">
            <v>SIKIONOS</v>
          </cell>
        </row>
        <row r="2709">
          <cell r="A2709" t="str">
            <v>SIMI CITY (V)</v>
          </cell>
        </row>
        <row r="2710">
          <cell r="A2710" t="str">
            <v>SIMI PANORMITIS</v>
          </cell>
        </row>
        <row r="2711">
          <cell r="A2711" t="str">
            <v>SIMIADES</v>
          </cell>
        </row>
        <row r="2712">
          <cell r="A2712" t="str">
            <v>SINA ARKADIAS</v>
          </cell>
        </row>
        <row r="2713">
          <cell r="A2713" t="str">
            <v>SINARADES</v>
          </cell>
        </row>
        <row r="2714">
          <cell r="A2714" t="str">
            <v>SINDIKA MICRO</v>
          </cell>
        </row>
        <row r="2715">
          <cell r="A2715" t="str">
            <v>SINDOS</v>
          </cell>
        </row>
        <row r="2716">
          <cell r="A2716" t="str">
            <v>SINDOS 2</v>
          </cell>
        </row>
        <row r="2717">
          <cell r="A2717" t="str">
            <v>SINDOS CITY</v>
          </cell>
        </row>
        <row r="2718">
          <cell r="A2718" t="str">
            <v>SINDOS INDUSTRIAL (V)</v>
          </cell>
        </row>
        <row r="2719">
          <cell r="A2719" t="str">
            <v>SINETI ANDROU</v>
          </cell>
        </row>
        <row r="2720">
          <cell r="A2720" t="str">
            <v>SIROS MEGAS GIALOS</v>
          </cell>
        </row>
        <row r="2721">
          <cell r="A2721" t="str">
            <v>SIROS VARI</v>
          </cell>
        </row>
        <row r="2722">
          <cell r="A2722" t="str">
            <v>SISES (V)</v>
          </cell>
        </row>
        <row r="2723">
          <cell r="A2723" t="str">
            <v>SISMANOGLIO</v>
          </cell>
        </row>
        <row r="2724">
          <cell r="A2724" t="str">
            <v>SITIA</v>
          </cell>
        </row>
        <row r="2725">
          <cell r="A2725" t="str">
            <v>SITIA 1</v>
          </cell>
        </row>
        <row r="2726">
          <cell r="A2726" t="str">
            <v>SITIA 2</v>
          </cell>
        </row>
        <row r="2727">
          <cell r="A2727" t="str">
            <v>SITIA 3</v>
          </cell>
        </row>
        <row r="2728">
          <cell r="A2728" t="str">
            <v>SITIA CITY</v>
          </cell>
        </row>
        <row r="2729">
          <cell r="A2729" t="str">
            <v>SIVIRI</v>
          </cell>
        </row>
        <row r="2730">
          <cell r="A2730" t="str">
            <v>SIVOTA</v>
          </cell>
        </row>
        <row r="2731">
          <cell r="A2731" t="str">
            <v>SKAFIDIA</v>
          </cell>
        </row>
        <row r="2732">
          <cell r="A2732" t="str">
            <v>SKALA FOURKAS 2 MICRO</v>
          </cell>
        </row>
        <row r="2733">
          <cell r="A2733" t="str">
            <v>SKALA KEFALONIA</v>
          </cell>
        </row>
        <row r="2734">
          <cell r="A2734" t="str">
            <v>SKALA LAKONIAS 2</v>
          </cell>
        </row>
        <row r="2735">
          <cell r="A2735" t="str">
            <v>SKALA OROPOU</v>
          </cell>
        </row>
        <row r="2736">
          <cell r="A2736" t="str">
            <v>SKALA POROS ROAD (V)</v>
          </cell>
        </row>
        <row r="2737">
          <cell r="A2737" t="str">
            <v>SKALETA</v>
          </cell>
        </row>
        <row r="2738">
          <cell r="A2738" t="str">
            <v>SKARAMAGAS</v>
          </cell>
        </row>
        <row r="2739">
          <cell r="A2739" t="str">
            <v>SKIATHOS</v>
          </cell>
        </row>
        <row r="2740">
          <cell r="A2740" t="str">
            <v>SKIATHOS KOUKOUNARIES</v>
          </cell>
        </row>
        <row r="2741">
          <cell r="A2741" t="str">
            <v>SKIDRA (C)</v>
          </cell>
        </row>
        <row r="2742">
          <cell r="A2742" t="str">
            <v>SKIDRA SOUTH</v>
          </cell>
        </row>
        <row r="2743">
          <cell r="A2743" t="str">
            <v>SKIROS</v>
          </cell>
        </row>
        <row r="2744">
          <cell r="A2744" t="str">
            <v>SKIROS NORTH</v>
          </cell>
        </row>
        <row r="2745">
          <cell r="A2745" t="str">
            <v>SKIROS PORT</v>
          </cell>
        </row>
        <row r="2746">
          <cell r="A2746" t="str">
            <v>SKLAVENITIS KALLITHEA</v>
          </cell>
        </row>
        <row r="2747">
          <cell r="A2747" t="str">
            <v>SKLIVA ILIAS</v>
          </cell>
        </row>
        <row r="2748">
          <cell r="A2748" t="str">
            <v>SKOPELOS</v>
          </cell>
        </row>
        <row r="2749">
          <cell r="A2749" t="str">
            <v>SKOPELOS CITY</v>
          </cell>
        </row>
        <row r="2750">
          <cell r="A2750" t="str">
            <v>SKOPELOS LESVOU</v>
          </cell>
        </row>
        <row r="2751">
          <cell r="A2751" t="str">
            <v>SKOPELOS-PANORMOS</v>
          </cell>
        </row>
        <row r="2752">
          <cell r="A2752" t="str">
            <v>SKOPIA</v>
          </cell>
        </row>
        <row r="2753">
          <cell r="A2753" t="str">
            <v>SKOTINA</v>
          </cell>
        </row>
        <row r="2754">
          <cell r="A2754" t="str">
            <v>SKOTOUSA SERRON</v>
          </cell>
        </row>
        <row r="2755">
          <cell r="A2755" t="str">
            <v>SKOUFA</v>
          </cell>
        </row>
        <row r="2756">
          <cell r="A2756" t="str">
            <v>SKOURA LAKONIAS</v>
          </cell>
        </row>
        <row r="2757">
          <cell r="A2757" t="str">
            <v>SKOURTA (V)</v>
          </cell>
        </row>
        <row r="2758">
          <cell r="A2758" t="str">
            <v>SKOUTARI</v>
          </cell>
        </row>
        <row r="2759">
          <cell r="A2759" t="str">
            <v>SKOUTERA</v>
          </cell>
        </row>
        <row r="2760">
          <cell r="A2760" t="str">
            <v>SMERNA</v>
          </cell>
        </row>
        <row r="2761">
          <cell r="A2761" t="str">
            <v>SMIGOS</v>
          </cell>
        </row>
        <row r="2762">
          <cell r="A2762" t="str">
            <v>SMOKOVO</v>
          </cell>
        </row>
        <row r="2763">
          <cell r="A2763" t="str">
            <v>SODY HANION NEW (V)</v>
          </cell>
        </row>
        <row r="2764">
          <cell r="A2764" t="str">
            <v>SOFADES</v>
          </cell>
        </row>
        <row r="2765">
          <cell r="A2765" t="str">
            <v>SOFADES CITY (V)</v>
          </cell>
        </row>
        <row r="2766">
          <cell r="A2766" t="str">
            <v>SOFADES PIRGOS</v>
          </cell>
        </row>
        <row r="2767">
          <cell r="A2767" t="str">
            <v>SOFIKO 2</v>
          </cell>
        </row>
        <row r="2768">
          <cell r="A2768" t="str">
            <v>SOFIKO EVROU (V)</v>
          </cell>
        </row>
        <row r="2769">
          <cell r="A2769" t="str">
            <v>SOFIKO VILLAGE</v>
          </cell>
        </row>
        <row r="2770">
          <cell r="A2770" t="str">
            <v>SOHOS</v>
          </cell>
        </row>
        <row r="2771">
          <cell r="A2771" t="str">
            <v>SOLOMOS</v>
          </cell>
        </row>
        <row r="2772">
          <cell r="A2772" t="str">
            <v>SOLONOS</v>
          </cell>
        </row>
        <row r="2773">
          <cell r="A2773" t="str">
            <v>SORONI RODOU NEW VF</v>
          </cell>
        </row>
        <row r="2774">
          <cell r="A2774" t="str">
            <v>SOTIRA</v>
          </cell>
        </row>
        <row r="2775">
          <cell r="A2775" t="str">
            <v>SOTIROS</v>
          </cell>
        </row>
        <row r="2776">
          <cell r="A2776" t="str">
            <v>SOTIROS DIOS MICRO</v>
          </cell>
        </row>
        <row r="2777">
          <cell r="A2777" t="str">
            <v>SOUDA</v>
          </cell>
        </row>
        <row r="2778">
          <cell r="A2778" t="str">
            <v>SOUFLI</v>
          </cell>
        </row>
        <row r="2779">
          <cell r="A2779" t="str">
            <v>SOUGIA</v>
          </cell>
        </row>
        <row r="2780">
          <cell r="A2780" t="str">
            <v>SOURPI</v>
          </cell>
        </row>
        <row r="2781">
          <cell r="A2781" t="str">
            <v>SOZOPOLI</v>
          </cell>
        </row>
        <row r="2782">
          <cell r="A2782" t="str">
            <v>SPANOVAGELI MICRO</v>
          </cell>
        </row>
        <row r="2783">
          <cell r="A2783" t="str">
            <v>SPARTA</v>
          </cell>
        </row>
        <row r="2784">
          <cell r="A2784" t="str">
            <v>SPARTI CNR</v>
          </cell>
        </row>
        <row r="2785">
          <cell r="A2785" t="str">
            <v>SPARTI EAST</v>
          </cell>
        </row>
        <row r="2786">
          <cell r="A2786" t="str">
            <v>SPARTIAS (V)</v>
          </cell>
        </row>
        <row r="2787">
          <cell r="A2787" t="str">
            <v>SPARTO</v>
          </cell>
        </row>
        <row r="2788">
          <cell r="A2788" t="str">
            <v>SPATA</v>
          </cell>
        </row>
        <row r="2789">
          <cell r="A2789" t="str">
            <v>SPATA AG. NIKOLAOS</v>
          </cell>
        </row>
        <row r="2790">
          <cell r="A2790" t="str">
            <v>SPATA CITY</v>
          </cell>
        </row>
        <row r="2791">
          <cell r="A2791" t="str">
            <v>SPATHOVOUNI</v>
          </cell>
        </row>
        <row r="2792">
          <cell r="A2792" t="str">
            <v>SPERCHOGIA (V)</v>
          </cell>
        </row>
        <row r="2793">
          <cell r="A2793" t="str">
            <v>SPERHIAS</v>
          </cell>
        </row>
        <row r="2794">
          <cell r="A2794" t="str">
            <v>SPETSES OLD PORT</v>
          </cell>
        </row>
        <row r="2795">
          <cell r="A2795" t="str">
            <v>SPILI RETHIMNO ROAD (V)</v>
          </cell>
        </row>
        <row r="2796">
          <cell r="A2796" t="str">
            <v>SPILIA KISSAVOU</v>
          </cell>
        </row>
        <row r="2797">
          <cell r="A2797" t="str">
            <v>SPIROU LOUI</v>
          </cell>
        </row>
        <row r="2798">
          <cell r="A2798" t="str">
            <v>STADIO ARKADIAS</v>
          </cell>
        </row>
        <row r="2799">
          <cell r="A2799" t="str">
            <v>STAFILORAKI</v>
          </cell>
        </row>
        <row r="2800">
          <cell r="A2800" t="str">
            <v>STAGIRA</v>
          </cell>
        </row>
        <row r="2801">
          <cell r="A2801" t="str">
            <v>STALIDA</v>
          </cell>
        </row>
        <row r="2802">
          <cell r="A2802" t="str">
            <v>STALIDA CITY</v>
          </cell>
        </row>
        <row r="2803">
          <cell r="A2803" t="str">
            <v>STALIDA CITY</v>
          </cell>
        </row>
        <row r="2804">
          <cell r="A2804" t="str">
            <v>STAR CHANNEL INDOOR (V)</v>
          </cell>
        </row>
        <row r="2805">
          <cell r="A2805" t="str">
            <v>STAVROCHORI (C)</v>
          </cell>
        </row>
        <row r="2806">
          <cell r="A2806" t="str">
            <v>STAVROPIGIO</v>
          </cell>
        </row>
        <row r="2807">
          <cell r="A2807" t="str">
            <v>STAVROS 1</v>
          </cell>
        </row>
        <row r="2808">
          <cell r="A2808" t="str">
            <v>STAVROS FTHIOTIDAS ( C)</v>
          </cell>
        </row>
        <row r="2809">
          <cell r="A2809" t="str">
            <v>STAVROS HANION NEW (V)</v>
          </cell>
        </row>
        <row r="2810">
          <cell r="A2810" t="str">
            <v>STAVROS IMATHIAS (V)</v>
          </cell>
        </row>
        <row r="2811">
          <cell r="A2811" t="str">
            <v>STAVROUPOLI 1</v>
          </cell>
        </row>
        <row r="2812">
          <cell r="A2812" t="str">
            <v>STAVROUPOLI 2</v>
          </cell>
        </row>
        <row r="2813">
          <cell r="A2813" t="str">
            <v>STAVROUPOLI 3 (Q)</v>
          </cell>
        </row>
        <row r="2814">
          <cell r="A2814" t="str">
            <v>STAVROUPOLI 4</v>
          </cell>
        </row>
        <row r="2815">
          <cell r="A2815" t="str">
            <v>STAVROUPOLI 5</v>
          </cell>
        </row>
        <row r="2816">
          <cell r="A2816" t="str">
            <v>STAVROUPOLIS</v>
          </cell>
        </row>
        <row r="2817">
          <cell r="A2817" t="str">
            <v>STEFANI</v>
          </cell>
        </row>
        <row r="2818">
          <cell r="A2818" t="str">
            <v>STEFANIA LAKONIAS</v>
          </cell>
        </row>
        <row r="2819">
          <cell r="A2819" t="str">
            <v>STEMNITSA</v>
          </cell>
        </row>
        <row r="2820">
          <cell r="A2820" t="str">
            <v>STENI</v>
          </cell>
        </row>
        <row r="2821">
          <cell r="A2821" t="str">
            <v>STER ACHARNON INDOOR</v>
          </cell>
        </row>
        <row r="2822">
          <cell r="A2822" t="str">
            <v>STERNA NORTH TUNNEL</v>
          </cell>
        </row>
        <row r="2823">
          <cell r="A2823" t="str">
            <v>STET KIFISIAS 66</v>
          </cell>
        </row>
        <row r="2824">
          <cell r="A2824" t="str">
            <v>STILIDA</v>
          </cell>
        </row>
        <row r="2825">
          <cell r="A2825" t="str">
            <v>STIMFALIA</v>
          </cell>
        </row>
        <row r="2826">
          <cell r="A2826" t="str">
            <v>STIPSI</v>
          </cell>
        </row>
        <row r="2827">
          <cell r="A2827" t="str">
            <v>STOMIO</v>
          </cell>
        </row>
        <row r="2828">
          <cell r="A2828" t="str">
            <v>STOUPA</v>
          </cell>
        </row>
        <row r="2829">
          <cell r="A2829" t="str">
            <v>STOURNAREIKA (V)</v>
          </cell>
        </row>
        <row r="2830">
          <cell r="A2830" t="str">
            <v>STOURNARI MICRO</v>
          </cell>
        </row>
        <row r="2831">
          <cell r="A2831" t="str">
            <v>STRATIGOU KALARI MICRO</v>
          </cell>
        </row>
        <row r="2832">
          <cell r="A2832" t="str">
            <v>STRATONI</v>
          </cell>
        </row>
        <row r="2833">
          <cell r="A2833" t="str">
            <v>STRATONIKO</v>
          </cell>
        </row>
        <row r="2834">
          <cell r="A2834" t="str">
            <v>STRIMI</v>
          </cell>
        </row>
        <row r="2835">
          <cell r="A2835" t="str">
            <v>STRIMONIKOS</v>
          </cell>
        </row>
        <row r="2836">
          <cell r="A2836" t="str">
            <v>STRINTZIS RAFINA</v>
          </cell>
        </row>
        <row r="2837">
          <cell r="A2837" t="str">
            <v>SULPHUR</v>
          </cell>
        </row>
        <row r="2838">
          <cell r="A2838" t="str">
            <v>SUNLIGHT XANTHI INDOOR</v>
          </cell>
        </row>
        <row r="2839">
          <cell r="A2839" t="str">
            <v>SVORONOS PIERIAS</v>
          </cell>
        </row>
        <row r="2840">
          <cell r="A2840" t="str">
            <v>SXOINOUSA (V)</v>
          </cell>
        </row>
        <row r="2841">
          <cell r="A2841" t="str">
            <v>SXOLARI</v>
          </cell>
        </row>
        <row r="2842">
          <cell r="A2842" t="str">
            <v>SYGROU 2</v>
          </cell>
        </row>
        <row r="2843">
          <cell r="A2843" t="str">
            <v>SYKEA LAKONIAS</v>
          </cell>
        </row>
        <row r="2844">
          <cell r="A2844" t="str">
            <v>SYKIES 1</v>
          </cell>
        </row>
        <row r="2845">
          <cell r="A2845" t="str">
            <v>SYKIES SEIH SOU</v>
          </cell>
        </row>
        <row r="2846">
          <cell r="A2846" t="str">
            <v>SYKOURIO</v>
          </cell>
        </row>
        <row r="2847">
          <cell r="A2847" t="str">
            <v>SYMH</v>
          </cell>
        </row>
        <row r="2848">
          <cell r="A2848" t="str">
            <v>SYNTAGMA 2</v>
          </cell>
        </row>
        <row r="2849">
          <cell r="A2849" t="str">
            <v>SYNTAGMA METRO</v>
          </cell>
        </row>
        <row r="2850">
          <cell r="A2850" t="str">
            <v>SYROS</v>
          </cell>
        </row>
        <row r="2851">
          <cell r="A2851" t="str">
            <v>SYROS NORTH</v>
          </cell>
        </row>
        <row r="2852">
          <cell r="A2852" t="str">
            <v>SYVOTA BAY LEFKADAS</v>
          </cell>
        </row>
        <row r="2853">
          <cell r="A2853" t="str">
            <v>SYVROS LEFKADAS</v>
          </cell>
        </row>
        <row r="2854">
          <cell r="A2854" t="str">
            <v>TABOURIA 1</v>
          </cell>
        </row>
        <row r="2855">
          <cell r="A2855" t="str">
            <v>TABOURIA 2</v>
          </cell>
        </row>
        <row r="2856">
          <cell r="A2856" t="str">
            <v>TABOURIA 6</v>
          </cell>
        </row>
        <row r="2857">
          <cell r="A2857" t="str">
            <v>TABOURIA 9</v>
          </cell>
        </row>
        <row r="2858">
          <cell r="A2858" t="str">
            <v>TABOURIA AG. SOFIA</v>
          </cell>
        </row>
        <row r="2859">
          <cell r="A2859" t="str">
            <v>TAGARADES</v>
          </cell>
        </row>
        <row r="2860">
          <cell r="A2860" t="str">
            <v xml:space="preserve">TALOS MALL </v>
          </cell>
        </row>
        <row r="2861">
          <cell r="A2861" t="str">
            <v>TANAGRA</v>
          </cell>
        </row>
        <row r="2862">
          <cell r="A2862" t="str">
            <v>TANTALOU MICRO</v>
          </cell>
        </row>
        <row r="2863">
          <cell r="A2863" t="str">
            <v>TATOI TENNIS CLUB</v>
          </cell>
        </row>
        <row r="2864">
          <cell r="A2864" t="str">
            <v>TAVROPOS</v>
          </cell>
        </row>
        <row r="2865">
          <cell r="A2865" t="str">
            <v>TAVROS</v>
          </cell>
        </row>
        <row r="2866">
          <cell r="A2866" t="str">
            <v>TAVROS 1</v>
          </cell>
        </row>
        <row r="2867">
          <cell r="A2867" t="str">
            <v>TAVROS 3</v>
          </cell>
        </row>
        <row r="2868">
          <cell r="A2868" t="str">
            <v>TAVROS 5</v>
          </cell>
        </row>
        <row r="2869">
          <cell r="A2869" t="str">
            <v>TAVROS ISAP</v>
          </cell>
        </row>
        <row r="2870">
          <cell r="A2870" t="str">
            <v>TAXIARHIS</v>
          </cell>
        </row>
        <row r="2871">
          <cell r="A2871" t="str">
            <v>TAXIARHIS HALKIDIKIS (V)</v>
          </cell>
        </row>
        <row r="2872">
          <cell r="A2872" t="str">
            <v>TC EGNATIA</v>
          </cell>
        </row>
        <row r="2873">
          <cell r="A2873" t="str">
            <v>TC KALAMARIA 1</v>
          </cell>
        </row>
        <row r="2874">
          <cell r="A2874" t="str">
            <v>TC N. IRAKLIO</v>
          </cell>
        </row>
        <row r="2875">
          <cell r="A2875" t="str">
            <v>TC NEAPOLI</v>
          </cell>
        </row>
        <row r="2876">
          <cell r="A2876" t="str">
            <v>TEFELION</v>
          </cell>
        </row>
        <row r="2877">
          <cell r="A2877" t="str">
            <v>TELESTET KOLONAKI</v>
          </cell>
        </row>
        <row r="2878">
          <cell r="A2878" t="str">
            <v>TELLAS NEAPOLEOS</v>
          </cell>
        </row>
        <row r="2879">
          <cell r="A2879" t="str">
            <v>TELONIO EVZONOI</v>
          </cell>
        </row>
        <row r="2880">
          <cell r="A2880" t="str">
            <v>TEMPI</v>
          </cell>
        </row>
        <row r="2881">
          <cell r="A2881" t="str">
            <v>TENARO</v>
          </cell>
        </row>
        <row r="2882">
          <cell r="A2882" t="str">
            <v>TEROVO (V)</v>
          </cell>
        </row>
        <row r="2883">
          <cell r="A2883" t="str">
            <v>TERPSITHEA THESSALONIKIS</v>
          </cell>
        </row>
        <row r="2884">
          <cell r="A2884" t="str">
            <v>TERRA VIBE VAN</v>
          </cell>
        </row>
        <row r="2885">
          <cell r="A2885" t="str">
            <v>TEST BTS LA</v>
          </cell>
        </row>
        <row r="2886">
          <cell r="A2886" t="str">
            <v>THANASAKI</v>
          </cell>
        </row>
        <row r="2887">
          <cell r="A2887" t="str">
            <v>THASOS CITY</v>
          </cell>
        </row>
        <row r="2888">
          <cell r="A2888" t="str">
            <v>THASSOS</v>
          </cell>
        </row>
        <row r="2889">
          <cell r="A2889" t="str">
            <v>THEODORIANA ARTAS (V)</v>
          </cell>
        </row>
        <row r="2890">
          <cell r="A2890" t="str">
            <v>THEOLOGOS</v>
          </cell>
        </row>
        <row r="2891">
          <cell r="A2891" t="str">
            <v>THERISOS</v>
          </cell>
        </row>
        <row r="2892">
          <cell r="A2892" t="str">
            <v>THERMI</v>
          </cell>
        </row>
        <row r="2893">
          <cell r="A2893" t="str">
            <v>THERMI (V)</v>
          </cell>
        </row>
        <row r="2894">
          <cell r="A2894" t="str">
            <v>THERMO</v>
          </cell>
        </row>
        <row r="2895">
          <cell r="A2895" t="str">
            <v>THESPIES</v>
          </cell>
        </row>
        <row r="2896">
          <cell r="A2896" t="str">
            <v>THESPROTIKO</v>
          </cell>
        </row>
        <row r="2897">
          <cell r="A2897" t="str">
            <v>THESSALONIKI AIRPORT (V)</v>
          </cell>
        </row>
        <row r="2898">
          <cell r="A2898" t="str">
            <v>THESSALONIKI CENTER 2</v>
          </cell>
        </row>
        <row r="2899">
          <cell r="A2899" t="str">
            <v>THESSALONIKI FAIR</v>
          </cell>
        </row>
        <row r="2900">
          <cell r="A2900" t="str">
            <v>THESSALONIKI MSC 2</v>
          </cell>
        </row>
        <row r="2901">
          <cell r="A2901" t="str">
            <v>THESSALONIKI PORT</v>
          </cell>
        </row>
        <row r="2902">
          <cell r="A2902" t="str">
            <v>THISIO ISAP</v>
          </cell>
        </row>
        <row r="2903">
          <cell r="A2903" t="str">
            <v>THISSEOS KALLITHEA</v>
          </cell>
        </row>
        <row r="2904">
          <cell r="A2904" t="str">
            <v>THISVI</v>
          </cell>
        </row>
        <row r="2905">
          <cell r="A2905" t="str">
            <v>THIVA</v>
          </cell>
        </row>
        <row r="2906">
          <cell r="A2906" t="str">
            <v>THIVA CITY</v>
          </cell>
        </row>
        <row r="2907">
          <cell r="A2907" t="str">
            <v>THIVA MICRO</v>
          </cell>
        </row>
        <row r="2908">
          <cell r="A2908" t="str">
            <v>THIVA NORTH</v>
          </cell>
        </row>
        <row r="2909">
          <cell r="A2909" t="str">
            <v>THIVON</v>
          </cell>
        </row>
        <row r="2910">
          <cell r="A2910" t="str">
            <v>THIVON &amp; KENNEDY MICRO</v>
          </cell>
        </row>
        <row r="2911">
          <cell r="A2911" t="str">
            <v>THRAKOMAKEDONES 1</v>
          </cell>
        </row>
        <row r="2912">
          <cell r="A2912" t="str">
            <v>THRAKOMAKEDONES 2</v>
          </cell>
        </row>
        <row r="2913">
          <cell r="A2913" t="str">
            <v>THRAKOMAKEDONES 4</v>
          </cell>
        </row>
        <row r="2914">
          <cell r="A2914" t="str">
            <v>THRIASIO</v>
          </cell>
        </row>
        <row r="2915">
          <cell r="A2915" t="str">
            <v>THRIPTI</v>
          </cell>
        </row>
        <row r="2916">
          <cell r="A2916" t="str">
            <v>TICHERO EVROU (V)</v>
          </cell>
        </row>
        <row r="2917">
          <cell r="A2917" t="str">
            <v>TILISOS</v>
          </cell>
        </row>
        <row r="2918">
          <cell r="A2918" t="str">
            <v>TILOS</v>
          </cell>
        </row>
        <row r="2919">
          <cell r="A2919" t="str">
            <v>TIMBAKI CITY</v>
          </cell>
        </row>
        <row r="2920">
          <cell r="A2920" t="str">
            <v>TIMBAKI NORTH</v>
          </cell>
        </row>
        <row r="2921">
          <cell r="A2921" t="str">
            <v>TIMBAKI RURAL NEW VF</v>
          </cell>
        </row>
        <row r="2922">
          <cell r="A2922" t="str">
            <v>TIMFRISTOS</v>
          </cell>
        </row>
        <row r="2923">
          <cell r="A2923" t="str">
            <v>TIMFRISTOS-KARPENISI RD (V)</v>
          </cell>
        </row>
        <row r="2924">
          <cell r="A2924" t="str">
            <v>TIMOTHEOU</v>
          </cell>
        </row>
        <row r="2925">
          <cell r="A2925" t="str">
            <v>TINOS 2</v>
          </cell>
        </row>
        <row r="2926">
          <cell r="A2926" t="str">
            <v>TINOS CITY</v>
          </cell>
        </row>
        <row r="2927">
          <cell r="A2927" t="str">
            <v>TINOU</v>
          </cell>
        </row>
        <row r="2928">
          <cell r="A2928" t="str">
            <v>TIRNAVOS</v>
          </cell>
        </row>
        <row r="2929">
          <cell r="A2929" t="str">
            <v>TIRNAVOS CENTER</v>
          </cell>
        </row>
        <row r="2930">
          <cell r="A2930" t="str">
            <v>TIROS</v>
          </cell>
        </row>
        <row r="2931">
          <cell r="A2931" t="str">
            <v>TOLO CITY</v>
          </cell>
        </row>
        <row r="2932">
          <cell r="A2932" t="str">
            <v>TOPOLIA (V)</v>
          </cell>
        </row>
        <row r="2933">
          <cell r="A2933" t="str">
            <v>TOUMBA STADIUM</v>
          </cell>
        </row>
        <row r="2934">
          <cell r="A2934" t="str">
            <v>TOURKOVOUNIA 1</v>
          </cell>
        </row>
        <row r="2935">
          <cell r="A2935" t="str">
            <v>TRAGANA</v>
          </cell>
        </row>
        <row r="2936">
          <cell r="A2936" t="str">
            <v>TRANSCOMBI INOI</v>
          </cell>
        </row>
        <row r="2937">
          <cell r="A2937" t="str">
            <v>TRIANDRIA 2 (V)</v>
          </cell>
        </row>
        <row r="2938">
          <cell r="A2938" t="str">
            <v>TRIKALA</v>
          </cell>
        </row>
        <row r="2939">
          <cell r="A2939" t="str">
            <v>TRIKALA EAST</v>
          </cell>
        </row>
        <row r="2940">
          <cell r="A2940" t="str">
            <v>TRIKALA KORINTHIAS</v>
          </cell>
        </row>
        <row r="2941">
          <cell r="A2941" t="str">
            <v>TRIKALA KORINTHIAS 2</v>
          </cell>
        </row>
        <row r="2942">
          <cell r="A2942" t="str">
            <v>TRIKALA NORTH</v>
          </cell>
        </row>
        <row r="2943">
          <cell r="A2943" t="str">
            <v>TRIKERI</v>
          </cell>
        </row>
        <row r="2944">
          <cell r="A2944" t="str">
            <v>TRILOFO FTHIOTIDOS</v>
          </cell>
        </row>
        <row r="2945">
          <cell r="A2945" t="str">
            <v>TRILOFOS</v>
          </cell>
        </row>
        <row r="2946">
          <cell r="A2946" t="str">
            <v>TRILOFOS 2</v>
          </cell>
        </row>
        <row r="2947">
          <cell r="A2947" t="str">
            <v>TRIOVASALOS MILOU</v>
          </cell>
        </row>
        <row r="2948">
          <cell r="A2948" t="str">
            <v>TRIPILA</v>
          </cell>
        </row>
        <row r="2949">
          <cell r="A2949" t="str">
            <v>TRIPOLI 2</v>
          </cell>
        </row>
        <row r="2950">
          <cell r="A2950" t="str">
            <v>TRIPOLI CITY</v>
          </cell>
        </row>
        <row r="2951">
          <cell r="A2951" t="str">
            <v>TRIPOLI CNR 3</v>
          </cell>
        </row>
        <row r="2952">
          <cell r="A2952" t="str">
            <v>TRIPOTAMA</v>
          </cell>
        </row>
        <row r="2953">
          <cell r="A2953" t="str">
            <v>TRIS GEFIRES 2</v>
          </cell>
        </row>
        <row r="2954">
          <cell r="A2954" t="str">
            <v>TRISTENI ZAGORIOU</v>
          </cell>
        </row>
        <row r="2955">
          <cell r="A2955" t="str">
            <v>TRIZONIA</v>
          </cell>
        </row>
        <row r="2956">
          <cell r="A2956" t="str">
            <v>TROPEA</v>
          </cell>
        </row>
        <row r="2957">
          <cell r="A2957" t="str">
            <v>TS AMFISSA</v>
          </cell>
        </row>
        <row r="2958">
          <cell r="A2958" t="str">
            <v>TS KORDELIO</v>
          </cell>
        </row>
        <row r="2959">
          <cell r="A2959" t="str">
            <v>TS LOUTRAKI</v>
          </cell>
        </row>
        <row r="2960">
          <cell r="A2960" t="str">
            <v>TS MAROUSSI 2</v>
          </cell>
        </row>
        <row r="2961">
          <cell r="A2961" t="str">
            <v>TS PATRA</v>
          </cell>
        </row>
        <row r="2962">
          <cell r="A2962" t="str">
            <v>TS SKALA LAKONIAS</v>
          </cell>
        </row>
        <row r="2963">
          <cell r="A2963" t="str">
            <v>TS SYROS</v>
          </cell>
        </row>
        <row r="2964">
          <cell r="A2964" t="str">
            <v>TS THERMI MICRO</v>
          </cell>
        </row>
        <row r="2965">
          <cell r="A2965" t="str">
            <v>TS VRILISSIA</v>
          </cell>
        </row>
        <row r="2966">
          <cell r="A2966" t="str">
            <v>TS XILOKASTRO MICRO</v>
          </cell>
        </row>
        <row r="2967">
          <cell r="A2967" t="str">
            <v>TSAGARADA</v>
          </cell>
        </row>
        <row r="2968">
          <cell r="A2968" t="str">
            <v>TSAGAROPOULO</v>
          </cell>
        </row>
        <row r="2969">
          <cell r="A2969" t="str">
            <v>TSAKOS</v>
          </cell>
        </row>
        <row r="2970">
          <cell r="A2970" t="str">
            <v>TSAKOS 1</v>
          </cell>
        </row>
        <row r="2971">
          <cell r="A2971" t="str">
            <v>TSAMADAS</v>
          </cell>
        </row>
        <row r="2972">
          <cell r="A2972" t="str">
            <v>TSAMBIKA</v>
          </cell>
        </row>
        <row r="2973">
          <cell r="A2973" t="str">
            <v>TSEPELOVO-SKAMNELI</v>
          </cell>
        </row>
        <row r="2974">
          <cell r="A2974" t="str">
            <v>TSILIVI</v>
          </cell>
        </row>
        <row r="2975">
          <cell r="A2975" t="str">
            <v>TSIMENTA KATEHAKI</v>
          </cell>
        </row>
        <row r="2976">
          <cell r="A2976" t="str">
            <v>TSIMISKI</v>
          </cell>
        </row>
        <row r="2977">
          <cell r="A2977" t="str">
            <v>TSIMISKI 2</v>
          </cell>
        </row>
        <row r="2978">
          <cell r="A2978" t="str">
            <v>TSIMISKI MICRO</v>
          </cell>
        </row>
        <row r="2979">
          <cell r="A2979" t="str">
            <v>TSIMISKI PERISTERI</v>
          </cell>
        </row>
        <row r="2980">
          <cell r="A2980" t="str">
            <v>TSITALIA</v>
          </cell>
        </row>
        <row r="2981">
          <cell r="A2981" t="str">
            <v>TSOTILIO (V)</v>
          </cell>
        </row>
        <row r="2982">
          <cell r="A2982" t="str">
            <v xml:space="preserve">TSOUTSOUROS </v>
          </cell>
        </row>
        <row r="2983">
          <cell r="A2983" t="str">
            <v>TUNNEL PILEAS EAST (V)</v>
          </cell>
        </row>
        <row r="2984">
          <cell r="A2984" t="str">
            <v>TUNNEL PILEAS WEST (V)</v>
          </cell>
        </row>
        <row r="2985">
          <cell r="A2985" t="str">
            <v>TZAVELA MICRO</v>
          </cell>
        </row>
        <row r="2986">
          <cell r="A2986" t="str">
            <v>TZITZIFIES</v>
          </cell>
        </row>
        <row r="2987">
          <cell r="A2987" t="str">
            <v>VAFIOCHORI</v>
          </cell>
        </row>
        <row r="2988">
          <cell r="A2988" t="str">
            <v>VAGIA</v>
          </cell>
        </row>
        <row r="2989">
          <cell r="A2989" t="str">
            <v>VAGIONIA NEW VF</v>
          </cell>
        </row>
        <row r="2990">
          <cell r="A2990" t="str">
            <v>VAI</v>
          </cell>
        </row>
        <row r="2991">
          <cell r="A2991" t="str">
            <v>VALSAMATA (V)</v>
          </cell>
        </row>
        <row r="2992">
          <cell r="A2992" t="str">
            <v>VALTETSIOU</v>
          </cell>
        </row>
        <row r="2993">
          <cell r="A2993" t="str">
            <v>VALTOS</v>
          </cell>
        </row>
        <row r="2994">
          <cell r="A2994" t="str">
            <v>VAMOS</v>
          </cell>
        </row>
        <row r="2995">
          <cell r="A2995" t="str">
            <v>VARDA</v>
          </cell>
        </row>
        <row r="2996">
          <cell r="A2996" t="str">
            <v>VARDARIS</v>
          </cell>
        </row>
        <row r="2997">
          <cell r="A2997" t="str">
            <v>VARDARIS 2</v>
          </cell>
        </row>
        <row r="2998">
          <cell r="A2998" t="str">
            <v>VARDARIS 3</v>
          </cell>
        </row>
        <row r="2999">
          <cell r="A2999" t="str">
            <v>VARI</v>
          </cell>
        </row>
        <row r="3000">
          <cell r="A3000" t="str">
            <v>VARI 1</v>
          </cell>
        </row>
        <row r="3001">
          <cell r="A3001" t="str">
            <v>VARIBOMPI 1</v>
          </cell>
        </row>
        <row r="3002">
          <cell r="A3002" t="str">
            <v>VARIS KOROPIOU</v>
          </cell>
        </row>
        <row r="3003">
          <cell r="A3003" t="str">
            <v>VARKIZA</v>
          </cell>
        </row>
        <row r="3004">
          <cell r="A3004" t="str">
            <v>VARNAVAS</v>
          </cell>
        </row>
        <row r="3005">
          <cell r="A3005" t="str">
            <v>VARTHOLOMIO</v>
          </cell>
        </row>
        <row r="3006">
          <cell r="A3006" t="str">
            <v>VARTHOLOMIO NEW V/F</v>
          </cell>
        </row>
        <row r="3007">
          <cell r="A3007" t="str">
            <v>VARVASENA</v>
          </cell>
        </row>
        <row r="3008">
          <cell r="A3008" t="str">
            <v>VAS. GEORGIOU MICRO</v>
          </cell>
        </row>
        <row r="3009">
          <cell r="A3009" t="str">
            <v>VAS. OLGAS 1</v>
          </cell>
        </row>
        <row r="3010">
          <cell r="A3010" t="str">
            <v>VAS. OLGAS MICRO</v>
          </cell>
        </row>
        <row r="3011">
          <cell r="A3011" t="str">
            <v>VASILAKI</v>
          </cell>
        </row>
        <row r="3012">
          <cell r="A3012" t="str">
            <v>VASILIKA</v>
          </cell>
        </row>
        <row r="3013">
          <cell r="A3013" t="str">
            <v>VASILIKO</v>
          </cell>
        </row>
        <row r="3014">
          <cell r="A3014" t="str">
            <v>VASILIKO ZAKINTHOS</v>
          </cell>
        </row>
        <row r="3015">
          <cell r="A3015" t="str">
            <v>VASILIKON</v>
          </cell>
        </row>
        <row r="3016">
          <cell r="A3016" t="str">
            <v>VASILIKOS THESPROTIAS TUNNEL</v>
          </cell>
        </row>
        <row r="3017">
          <cell r="A3017" t="str">
            <v>VASILITSA</v>
          </cell>
        </row>
        <row r="3018">
          <cell r="A3018" t="str">
            <v>VASILOPOULON</v>
          </cell>
        </row>
        <row r="3019">
          <cell r="A3019" t="str">
            <v>VATESION</v>
          </cell>
        </row>
        <row r="3020">
          <cell r="A3020" t="str">
            <v>VATHI</v>
          </cell>
        </row>
        <row r="3021">
          <cell r="A3021" t="str">
            <v>VATHI</v>
          </cell>
        </row>
        <row r="3022">
          <cell r="A3022" t="str">
            <v>VATHI EVIAS (V)</v>
          </cell>
        </row>
        <row r="3023">
          <cell r="A3023" t="str">
            <v>VATHI KILKIS (V)</v>
          </cell>
        </row>
        <row r="3024">
          <cell r="A3024" t="str">
            <v>VATHIS SQUARE MICRO</v>
          </cell>
        </row>
        <row r="3025">
          <cell r="A3025" t="str">
            <v>VATOPEDIO</v>
          </cell>
        </row>
        <row r="3026">
          <cell r="A3026" t="str">
            <v>VAVDOS</v>
          </cell>
        </row>
        <row r="3027">
          <cell r="A3027" t="str">
            <v>VEGORITIDA</v>
          </cell>
        </row>
        <row r="3028">
          <cell r="A3028" t="str">
            <v>VELANIDIA LAKONIAS</v>
          </cell>
        </row>
        <row r="3029">
          <cell r="A3029" t="str">
            <v>VELESTINO</v>
          </cell>
        </row>
        <row r="3030">
          <cell r="A3030" t="str">
            <v>VELIA</v>
          </cell>
        </row>
        <row r="3031">
          <cell r="A3031" t="str">
            <v>VELVENTOS</v>
          </cell>
        </row>
        <row r="3032">
          <cell r="A3032" t="str">
            <v>VENDIRI</v>
          </cell>
        </row>
        <row r="3033">
          <cell r="A3033" t="str">
            <v>VENIZELOU</v>
          </cell>
        </row>
        <row r="3034">
          <cell r="A3034" t="str">
            <v>VENIZELOU SQ. KORIDALLOS</v>
          </cell>
        </row>
        <row r="3035">
          <cell r="A3035" t="str">
            <v>VENNA</v>
          </cell>
        </row>
        <row r="3036">
          <cell r="A3036" t="str">
            <v>VERANZEROU</v>
          </cell>
        </row>
        <row r="3037">
          <cell r="A3037" t="str">
            <v>VERDE MICRO</v>
          </cell>
        </row>
        <row r="3038">
          <cell r="A3038" t="str">
            <v>VERGAS</v>
          </cell>
        </row>
        <row r="3039">
          <cell r="A3039" t="str">
            <v>VERIA CITY</v>
          </cell>
        </row>
        <row r="3040">
          <cell r="A3040" t="str">
            <v>VERIA CITY 2</v>
          </cell>
        </row>
        <row r="3041">
          <cell r="A3041" t="str">
            <v>VERIA DIMARHIO</v>
          </cell>
        </row>
        <row r="3042">
          <cell r="A3042" t="str">
            <v>VERIKOKOS</v>
          </cell>
        </row>
        <row r="3043">
          <cell r="A3043" t="str">
            <v>VICTORIA ISAP</v>
          </cell>
        </row>
        <row r="3044">
          <cell r="A3044" t="str">
            <v>VICTUS INDOOR PALLINI</v>
          </cell>
        </row>
        <row r="3045">
          <cell r="A3045" t="str">
            <v>VIGLA</v>
          </cell>
        </row>
        <row r="3046">
          <cell r="A3046" t="str">
            <v>VILLIA</v>
          </cell>
        </row>
        <row r="3047">
          <cell r="A3047" t="str">
            <v>VILLIA CENTER OTE</v>
          </cell>
        </row>
        <row r="3048">
          <cell r="A3048" t="str">
            <v>VINIANI</v>
          </cell>
        </row>
        <row r="3049">
          <cell r="A3049" t="str">
            <v>VIOHALKO AMAROUSIOU HALANDRIOU</v>
          </cell>
        </row>
        <row r="3050">
          <cell r="A3050" t="str">
            <v>VIOHALKO CHALKOR PIREOS</v>
          </cell>
        </row>
        <row r="3051">
          <cell r="A3051" t="str">
            <v>VIOHALKO INOFITA</v>
          </cell>
        </row>
        <row r="3052">
          <cell r="A3052" t="str">
            <v>VIOHALKO SIDENOR ASPROPIRGOS</v>
          </cell>
        </row>
        <row r="3053">
          <cell r="A3053" t="str">
            <v>VIOLOGIKOS SYROU</v>
          </cell>
        </row>
        <row r="3054">
          <cell r="A3054" t="str">
            <v>VIPE PREVEZAS</v>
          </cell>
        </row>
        <row r="3055">
          <cell r="A3055" t="str">
            <v>VIRONAS</v>
          </cell>
        </row>
        <row r="3056">
          <cell r="A3056" t="str">
            <v>VIRONAS 10</v>
          </cell>
        </row>
        <row r="3057">
          <cell r="A3057" t="str">
            <v>VIRONAS 11</v>
          </cell>
        </row>
        <row r="3058">
          <cell r="A3058" t="str">
            <v>VIRONAS 15</v>
          </cell>
        </row>
        <row r="3059">
          <cell r="A3059" t="str">
            <v>VIRONAS 16</v>
          </cell>
        </row>
        <row r="3060">
          <cell r="A3060" t="str">
            <v>VIRONAS 17</v>
          </cell>
        </row>
        <row r="3061">
          <cell r="A3061" t="str">
            <v>VIRONAS 2</v>
          </cell>
        </row>
        <row r="3062">
          <cell r="A3062" t="str">
            <v>VIRONAS 4</v>
          </cell>
        </row>
        <row r="3063">
          <cell r="A3063" t="str">
            <v>VIRONAS 5</v>
          </cell>
        </row>
        <row r="3064">
          <cell r="A3064" t="str">
            <v>VIRONAS 6</v>
          </cell>
        </row>
        <row r="3065">
          <cell r="A3065" t="str">
            <v>VIRSINI</v>
          </cell>
        </row>
        <row r="3066">
          <cell r="A3066" t="str">
            <v>VISTONAS 2</v>
          </cell>
        </row>
        <row r="3067">
          <cell r="A3067" t="str">
            <v>VITALI ANDROU</v>
          </cell>
        </row>
        <row r="3068">
          <cell r="A3068" t="str">
            <v>VITINA (V)</v>
          </cell>
        </row>
        <row r="3069">
          <cell r="A3069" t="str">
            <v>VITSI KASTORIAS</v>
          </cell>
        </row>
        <row r="3070">
          <cell r="A3070" t="str">
            <v>VIVARI KANTIA</v>
          </cell>
        </row>
        <row r="3071">
          <cell r="A3071" t="str">
            <v>VLACHATA KEFALONIAS</v>
          </cell>
        </row>
        <row r="3072">
          <cell r="A3072" t="str">
            <v>VLAHAVA THESSALONIKI</v>
          </cell>
        </row>
        <row r="3073">
          <cell r="A3073" t="str">
            <v>VLAHERNA</v>
          </cell>
        </row>
        <row r="3074">
          <cell r="A3074" t="str">
            <v>VLAHIOTIS</v>
          </cell>
        </row>
        <row r="3075">
          <cell r="A3075" t="str">
            <v>VLASSIA</v>
          </cell>
        </row>
        <row r="3076">
          <cell r="A3076" t="str">
            <v>VLASTI</v>
          </cell>
        </row>
        <row r="3077">
          <cell r="A3077" t="str">
            <v>VODAFONE HQ</v>
          </cell>
        </row>
        <row r="3078">
          <cell r="A3078" t="str">
            <v>VOGATSIKO</v>
          </cell>
        </row>
        <row r="3079">
          <cell r="A3079" t="str">
            <v>VOLAKAS (V)</v>
          </cell>
        </row>
        <row r="3080">
          <cell r="A3080" t="str">
            <v>VOLIMES</v>
          </cell>
        </row>
        <row r="3081">
          <cell r="A3081" t="str">
            <v>VOLISSOS</v>
          </cell>
        </row>
        <row r="3082">
          <cell r="A3082" t="str">
            <v>VOLOS</v>
          </cell>
        </row>
        <row r="3083">
          <cell r="A3083" t="str">
            <v>VOLOS 2</v>
          </cell>
        </row>
        <row r="3084">
          <cell r="A3084" t="str">
            <v>VOLOS DIMOTIKO STADIO</v>
          </cell>
        </row>
        <row r="3085">
          <cell r="A3085" t="str">
            <v>VOLOS HILIADOU MICRO</v>
          </cell>
        </row>
        <row r="3086">
          <cell r="A3086" t="str">
            <v>VOLOS KOUMOUNDOUROU MICRO</v>
          </cell>
        </row>
        <row r="3087">
          <cell r="A3087" t="str">
            <v>VOLOS NEAPOLI</v>
          </cell>
        </row>
        <row r="3088">
          <cell r="A3088" t="str">
            <v>VOLOS NEAPOLI 4</v>
          </cell>
        </row>
        <row r="3089">
          <cell r="A3089" t="str">
            <v>VOLOS PAGASON MICRO</v>
          </cell>
        </row>
        <row r="3090">
          <cell r="A3090" t="str">
            <v>VOLOS-SOROS</v>
          </cell>
        </row>
        <row r="3091">
          <cell r="A3091" t="str">
            <v>VONITSA</v>
          </cell>
        </row>
        <row r="3092">
          <cell r="A3092" t="str">
            <v>VONITSA 2 (V)</v>
          </cell>
        </row>
        <row r="3093">
          <cell r="A3093" t="str">
            <v>VONITSA MICRO</v>
          </cell>
        </row>
        <row r="3094">
          <cell r="A3094" t="str">
            <v>VORAS SKI</v>
          </cell>
        </row>
        <row r="3095">
          <cell r="A3095" t="str">
            <v>VOTANIKOS</v>
          </cell>
        </row>
        <row r="3096">
          <cell r="A3096" t="str">
            <v>VOTANIKOS 2</v>
          </cell>
        </row>
        <row r="3097">
          <cell r="A3097" t="str">
            <v>VOTONOSIOU</v>
          </cell>
        </row>
        <row r="3098">
          <cell r="A3098" t="str">
            <v>VOUDIA MILOU</v>
          </cell>
        </row>
        <row r="3099">
          <cell r="A3099" t="str">
            <v>VOULA</v>
          </cell>
        </row>
        <row r="3100">
          <cell r="A3100" t="str">
            <v>VOULA 2</v>
          </cell>
        </row>
        <row r="3101">
          <cell r="A3101" t="str">
            <v>VOULA METAXA</v>
          </cell>
        </row>
        <row r="3102">
          <cell r="A3102" t="str">
            <v>VOULA PANORAMA</v>
          </cell>
        </row>
        <row r="3103">
          <cell r="A3103" t="str">
            <v>VOULIAGMENIS THEOTOKOS</v>
          </cell>
        </row>
        <row r="3104">
          <cell r="A3104" t="str">
            <v>VOURVOULO SANTORINIS</v>
          </cell>
        </row>
        <row r="3105">
          <cell r="A3105" t="str">
            <v>VOURVOUROU</v>
          </cell>
        </row>
        <row r="3106">
          <cell r="A3106" t="str">
            <v>VOUTA</v>
          </cell>
        </row>
        <row r="3107">
          <cell r="A3107" t="str">
            <v>VRACHATI</v>
          </cell>
        </row>
        <row r="3108">
          <cell r="A3108" t="str">
            <v>VRACHATI 2</v>
          </cell>
        </row>
        <row r="3109">
          <cell r="A3109" t="str">
            <v>VRACHOS (V)</v>
          </cell>
        </row>
        <row r="3110">
          <cell r="A3110" t="str">
            <v>VRAGIANA</v>
          </cell>
        </row>
        <row r="3111">
          <cell r="A3111" t="str">
            <v>VRAHASI</v>
          </cell>
        </row>
        <row r="3112">
          <cell r="A3112" t="str">
            <v>VRAHNEIKA</v>
          </cell>
        </row>
        <row r="3113">
          <cell r="A3113" t="str">
            <v>VRAVRONA CITY</v>
          </cell>
        </row>
        <row r="3114">
          <cell r="A3114" t="str">
            <v>VRAVRONA CITY 2</v>
          </cell>
        </row>
        <row r="3115">
          <cell r="A3115" t="str">
            <v>VRESTENA</v>
          </cell>
        </row>
        <row r="3116">
          <cell r="A3116" t="str">
            <v>VRIANTOS</v>
          </cell>
        </row>
        <row r="3117">
          <cell r="A3117" t="str">
            <v>VRILISSIA 1</v>
          </cell>
        </row>
        <row r="3118">
          <cell r="A3118" t="str">
            <v>VRILISSIA 5</v>
          </cell>
        </row>
        <row r="3119">
          <cell r="A3119" t="str">
            <v>VRILISSIA TUNNEL</v>
          </cell>
        </row>
        <row r="3120">
          <cell r="A3120" t="str">
            <v>VRILISSOU MICRO</v>
          </cell>
        </row>
        <row r="3121">
          <cell r="A3121" t="str">
            <v>VRINENA MAGNISIAS (C)</v>
          </cell>
        </row>
        <row r="3122">
          <cell r="A3122" t="str">
            <v>VRIOULON NIKEA MICRO</v>
          </cell>
        </row>
        <row r="3123">
          <cell r="A3123" t="str">
            <v>VRISES CHANION</v>
          </cell>
        </row>
        <row r="3124">
          <cell r="A3124" t="str">
            <v>VRONTERO FLORINAS</v>
          </cell>
        </row>
        <row r="3125">
          <cell r="A3125" t="str">
            <v>VROUCHAS LASITHIOU</v>
          </cell>
        </row>
        <row r="3126">
          <cell r="A3126" t="str">
            <v>WACKENHUT METAMORFOSI</v>
          </cell>
        </row>
        <row r="3127">
          <cell r="A3127" t="str">
            <v>WEST AIRPORT</v>
          </cell>
        </row>
        <row r="3128">
          <cell r="A3128" t="str">
            <v>WEST IN - ASTERAS VOULIAGMENIS</v>
          </cell>
        </row>
        <row r="3129">
          <cell r="A3129" t="str">
            <v>WS AG. NIKOLAOS MICRO</v>
          </cell>
        </row>
        <row r="3130">
          <cell r="A3130" t="str">
            <v>WS AMBELOKIPOI</v>
          </cell>
        </row>
        <row r="3131">
          <cell r="A3131" t="str">
            <v>WS ARTA CENTER MICRO</v>
          </cell>
        </row>
        <row r="3132">
          <cell r="A3132" t="str">
            <v>WS CHIOS</v>
          </cell>
        </row>
        <row r="3133">
          <cell r="A3133" t="str">
            <v>WS ELEFSINA MICRO</v>
          </cell>
        </row>
        <row r="3134">
          <cell r="A3134" t="str">
            <v>WS GYZI MICRO</v>
          </cell>
        </row>
        <row r="3135">
          <cell r="A3135" t="str">
            <v>WS IOANNINA L. DODONIS MICRO</v>
          </cell>
        </row>
        <row r="3136">
          <cell r="A3136" t="str">
            <v>WS KIFISSIA</v>
          </cell>
        </row>
        <row r="3137">
          <cell r="A3137" t="str">
            <v xml:space="preserve">WS KILKIS MICRO </v>
          </cell>
        </row>
        <row r="3138">
          <cell r="A3138" t="str">
            <v>WS KOMOTINI IRINIS SQ MICRO</v>
          </cell>
        </row>
        <row r="3139">
          <cell r="A3139" t="str">
            <v>WS LAMIA</v>
          </cell>
        </row>
        <row r="3140">
          <cell r="A3140" t="str">
            <v>WS LAVRIO MICRO</v>
          </cell>
        </row>
        <row r="3141">
          <cell r="A3141" t="str">
            <v>WS MARNIS MICRO</v>
          </cell>
        </row>
        <row r="3142">
          <cell r="A3142" t="str">
            <v>WS MAROUSSI INDOOR</v>
          </cell>
        </row>
        <row r="3143">
          <cell r="A3143" t="str">
            <v>WS MARTIOU &amp; DELFON MICRO</v>
          </cell>
        </row>
        <row r="3144">
          <cell r="A3144" t="str">
            <v>WS MEGALOPOLI MICRO</v>
          </cell>
        </row>
        <row r="3145">
          <cell r="A3145" t="str">
            <v>WS N. IONIA 1</v>
          </cell>
        </row>
        <row r="3146">
          <cell r="A3146" t="str">
            <v>WS N. KOSMOS KARAISKAKI SQ.</v>
          </cell>
        </row>
        <row r="3147">
          <cell r="A3147" t="str">
            <v>WS N. MAKRI</v>
          </cell>
        </row>
        <row r="3148">
          <cell r="A3148" t="str">
            <v>WS NIKAIAS</v>
          </cell>
        </row>
        <row r="3149">
          <cell r="A3149" t="str">
            <v>WS SEPOLIA</v>
          </cell>
        </row>
        <row r="3150">
          <cell r="A3150" t="str">
            <v>WS SOFADES MICRO</v>
          </cell>
        </row>
        <row r="3151">
          <cell r="A3151" t="str">
            <v>WS TRIPOLI MICRO</v>
          </cell>
        </row>
        <row r="3152">
          <cell r="A3152" t="str">
            <v>WS VOLOS DIMITRIADOS MICRO</v>
          </cell>
        </row>
        <row r="3153">
          <cell r="A3153" t="str">
            <v>WS VOLOS NEA IONIA MICRO</v>
          </cell>
        </row>
        <row r="3154">
          <cell r="A3154" t="str">
            <v>XANTHI</v>
          </cell>
        </row>
        <row r="3155">
          <cell r="A3155" t="str">
            <v>XANTHI CENTER</v>
          </cell>
        </row>
        <row r="3156">
          <cell r="A3156" t="str">
            <v>XANTHI CENTER 2</v>
          </cell>
        </row>
        <row r="3157">
          <cell r="A3157" t="str">
            <v>XANTHI CHRISA</v>
          </cell>
        </row>
        <row r="3158">
          <cell r="A3158" t="str">
            <v>XANTHI CITY</v>
          </cell>
        </row>
        <row r="3159">
          <cell r="A3159" t="str">
            <v>XANTHI CITY 2</v>
          </cell>
        </row>
        <row r="3160">
          <cell r="A3160" t="str">
            <v>XANTHI SOUTH(V)</v>
          </cell>
        </row>
        <row r="3161">
          <cell r="A3161" t="str">
            <v>XANTHI UNIVERSITY MICRO</v>
          </cell>
        </row>
        <row r="3162">
          <cell r="A3162" t="str">
            <v>XEROKAMBOS</v>
          </cell>
        </row>
        <row r="3163">
          <cell r="A3163" t="str">
            <v>XEROVOUNI</v>
          </cell>
        </row>
        <row r="3164">
          <cell r="A3164" t="str">
            <v>XILAGANI</v>
          </cell>
        </row>
        <row r="3165">
          <cell r="A3165" t="str">
            <v>XILOKERATIA MILOU</v>
          </cell>
        </row>
        <row r="3166">
          <cell r="A3166" t="str">
            <v>XINO NERO</v>
          </cell>
        </row>
        <row r="3167">
          <cell r="A3167" t="str">
            <v>XIROKAMBOS AGIOU NIKOLAOU</v>
          </cell>
        </row>
        <row r="3168">
          <cell r="A3168" t="str">
            <v>XIROKRINI</v>
          </cell>
        </row>
        <row r="3169">
          <cell r="A3169" t="str">
            <v>XIROPIGADO</v>
          </cell>
        </row>
        <row r="3170">
          <cell r="A3170" t="str">
            <v>XYLOKASTRO (V)</v>
          </cell>
        </row>
        <row r="3171">
          <cell r="A3171" t="str">
            <v>YDRA</v>
          </cell>
        </row>
        <row r="3172">
          <cell r="A3172" t="str">
            <v>YPSOS CORFU</v>
          </cell>
        </row>
        <row r="3173">
          <cell r="A3173" t="str">
            <v>ZACHARO</v>
          </cell>
        </row>
        <row r="3174">
          <cell r="A3174" t="str">
            <v>ZAGLIVERI</v>
          </cell>
        </row>
        <row r="3175">
          <cell r="A3175" t="str">
            <v>ZAGORA</v>
          </cell>
        </row>
        <row r="3176">
          <cell r="A3176" t="str">
            <v>ZAKINTHOS AG. NIKOLAOS</v>
          </cell>
        </row>
        <row r="3177">
          <cell r="A3177" t="str">
            <v>ZAKINTHOS ARGASI</v>
          </cell>
        </row>
        <row r="3178">
          <cell r="A3178" t="str">
            <v>ZAKROS</v>
          </cell>
        </row>
        <row r="3179">
          <cell r="A3179" t="str">
            <v>ZAKYNTHOS 2</v>
          </cell>
        </row>
        <row r="3180">
          <cell r="A3180" t="str">
            <v>ZANTE(SCOPOS)</v>
          </cell>
        </row>
        <row r="3181">
          <cell r="A3181" t="str">
            <v>ZAPEIO LARISSA</v>
          </cell>
        </row>
        <row r="3182">
          <cell r="A3182" t="str">
            <v>ZAROS</v>
          </cell>
        </row>
        <row r="3183">
          <cell r="A3183" t="str">
            <v>ZAROUHLA (V)</v>
          </cell>
        </row>
        <row r="3184">
          <cell r="A3184" t="str">
            <v>ZEA</v>
          </cell>
        </row>
        <row r="3185">
          <cell r="A3185" t="str">
            <v>ZEFIRI 3</v>
          </cell>
        </row>
        <row r="3186">
          <cell r="A3186" t="str">
            <v>ZEFIRI 6</v>
          </cell>
        </row>
        <row r="3187">
          <cell r="A3187" t="str">
            <v>ZEFIRI TUNNEL</v>
          </cell>
        </row>
        <row r="3188">
          <cell r="A3188" t="str">
            <v>ZERVOU MICRO</v>
          </cell>
        </row>
        <row r="3189">
          <cell r="A3189" t="str">
            <v>ZEUGOLATIO</v>
          </cell>
        </row>
        <row r="3190">
          <cell r="A3190" t="str">
            <v>ZIPARI KOS</v>
          </cell>
        </row>
        <row r="3191">
          <cell r="A3191" t="str">
            <v>ZIRIA</v>
          </cell>
        </row>
        <row r="3192">
          <cell r="A3192" t="str">
            <v>ZIRIA KORINTHIAS SKI</v>
          </cell>
        </row>
        <row r="3193">
          <cell r="A3193" t="str">
            <v>ZIRIHIDIS MICRO</v>
          </cell>
        </row>
        <row r="3194">
          <cell r="A3194" t="str">
            <v>ZIROS</v>
          </cell>
        </row>
        <row r="3195">
          <cell r="A3195" t="str">
            <v>ZITSA</v>
          </cell>
        </row>
        <row r="3196">
          <cell r="A3196" t="str">
            <v>ZOGRAFOU 1</v>
          </cell>
        </row>
        <row r="3197">
          <cell r="A3197" t="str">
            <v>ZOGRAFOU 2</v>
          </cell>
        </row>
        <row r="3198">
          <cell r="A3198" t="str">
            <v>ZOGRAFOU 3</v>
          </cell>
        </row>
        <row r="3199">
          <cell r="A3199" t="str">
            <v>ZONIANA 2</v>
          </cell>
        </row>
        <row r="3200">
          <cell r="A3200" t="str">
            <v>ZOODOHOS PIGI</v>
          </cell>
        </row>
        <row r="3201">
          <cell r="A3201" t="str">
            <v>BHADO_0191_07758_WV_BBU0_PSAKA_THESP_TUNNEL</v>
          </cell>
        </row>
        <row r="3202">
          <cell r="A3202" t="str">
            <v>BHAPT_0158_01598_VW_BBU0_SCHINOHORI_ARGOLIDOS</v>
          </cell>
        </row>
        <row r="3203">
          <cell r="A3203" t="str">
            <v>BHAPT_0164_06097_VW_BBU0_NEA_KIOS_CNR</v>
          </cell>
        </row>
        <row r="3204">
          <cell r="A3204" t="str">
            <v>BHAAL_0232_06127_VW_BBU0_AGIOS_NIKOLAOS_ET_NIAS</v>
          </cell>
        </row>
        <row r="3205">
          <cell r="A3205" t="str">
            <v>BHL1_0217_06375_VW_BBU0_KRANIONAS</v>
          </cell>
        </row>
        <row r="3206">
          <cell r="A3206" t="str">
            <v>BHADO_0113_05514_VW_BBU0_PEROULADES_CORFU</v>
          </cell>
        </row>
        <row r="3207">
          <cell r="A3207" t="str">
            <v>BHADO_0196_00848_VW_BBU0_KANALLAKI</v>
          </cell>
        </row>
        <row r="3208">
          <cell r="A3208" t="str">
            <v>BHAAL_0307_01468_WV_BBU0_CHRANOI</v>
          </cell>
        </row>
        <row r="3209">
          <cell r="A3209" t="str">
            <v>BHADO_0139_03953_VW_SAROKO_SQ_CORFU</v>
          </cell>
        </row>
        <row r="3210">
          <cell r="A3210" t="str">
            <v>BHAAL_0244_03208_WV_BBU0_PORTO_KATSIKI</v>
          </cell>
        </row>
        <row r="3211">
          <cell r="A3211" t="str">
            <v>BHAAL_0248_00214_VW_BBU0_ITHAKI</v>
          </cell>
        </row>
        <row r="3212">
          <cell r="A3212" t="str">
            <v>BHAAL_0309_02108_WV_BBU0_AVLONAS</v>
          </cell>
        </row>
        <row r="3213">
          <cell r="A3213" t="str">
            <v>BHAAL_0227_00486_VW_BBU0_NIDRI</v>
          </cell>
        </row>
        <row r="3214">
          <cell r="A3214" t="str">
            <v>BHADO_0172_02347_VW_BBU0_SAGIADA</v>
          </cell>
        </row>
        <row r="3215">
          <cell r="A3215" t="str">
            <v>BHP1_0538_05592_VW_BBU1_ILIDA_ILIAS</v>
          </cell>
        </row>
        <row r="3216">
          <cell r="A3216" t="str">
            <v>BHP1_0159_02305_VW_BBU0_KALAVRITA_SKI</v>
          </cell>
        </row>
        <row r="3217">
          <cell r="A3217" t="str">
            <v>BHAPT_0262_02310_VW_BBU0_TRIPOLI_SPARTI_ROAD</v>
          </cell>
        </row>
        <row r="3218">
          <cell r="A3218" t="str">
            <v>BHADO_0161_03219_WV_BBU0_DONZELOT_MICRO</v>
          </cell>
        </row>
        <row r="3219">
          <cell r="A3219" t="str">
            <v>BHAPT_0202_09062_WV_BBU0_SKALA_LAKONIAS_2</v>
          </cell>
        </row>
        <row r="3220">
          <cell r="A3220" t="str">
            <v>BHAAL_0041_00827_WV_BBU0_VLAHERNA</v>
          </cell>
        </row>
        <row r="3221">
          <cell r="A3221" t="str">
            <v>BHAAL_0162_02933_VW_BBU0_N_PAOS</v>
          </cell>
        </row>
        <row r="3222">
          <cell r="A3222" t="str">
            <v>BHP1_0152_00821_WV_BBU0_KLITORIA</v>
          </cell>
        </row>
        <row r="3223">
          <cell r="A3223" t="str">
            <v>BHP1_0153_01465_WV_BBU0_FILIA</v>
          </cell>
        </row>
        <row r="3224">
          <cell r="A3224" t="str">
            <v>BHADO_0110_01600_VW_BBU0_ERMONES</v>
          </cell>
        </row>
        <row r="3225">
          <cell r="A3225" t="str">
            <v>BHADO_0201_01215_VW_BBU0_NERAIDA_MESOCHORA_ROAD</v>
          </cell>
        </row>
        <row r="3226">
          <cell r="A3226" t="str">
            <v>71_0209_03953_VW_BBU0_SAROKO_SQ_CORFU</v>
          </cell>
        </row>
        <row r="3227">
          <cell r="A3227" t="str">
            <v>BHAAL_0257_02470_VW_BBU0_VALSAMATA</v>
          </cell>
        </row>
        <row r="3228">
          <cell r="A3228" t="str">
            <v>BHADO_0212_00869_WV_BBU0_LOUROS</v>
          </cell>
        </row>
        <row r="3229">
          <cell r="A3229" t="str">
            <v>BHADO_0213_01411_WV_BBU0_MONOLITHIO</v>
          </cell>
        </row>
        <row r="3230">
          <cell r="A3230" t="str">
            <v>BHAPT_0197_00283_WV_BBU0_AEROPOLIS</v>
          </cell>
        </row>
        <row r="3231">
          <cell r="A3231" t="str">
            <v>BHAAL_0205_00281_WV_BBU0_KARDAMILI</v>
          </cell>
        </row>
        <row r="3232">
          <cell r="A3232" t="str">
            <v>BHADO_0150_00251_WV_BBU0_PALEOKASTRITSA</v>
          </cell>
        </row>
        <row r="3233">
          <cell r="A3233" t="str">
            <v>BHAPT_0182_06285_WV_BBU0_EGIES_LAKONIAS</v>
          </cell>
        </row>
        <row r="3234">
          <cell r="A3234" t="str">
            <v>BHAAL_0203_01478_WO_BBU0_STAVROPIGIO</v>
          </cell>
        </row>
        <row r="3235">
          <cell r="A3235" t="str">
            <v>BHL1_0225_05541_VW_BBU0_VRONTERO_FLORINAS</v>
          </cell>
        </row>
        <row r="3236">
          <cell r="A3236" t="str">
            <v>BHAPT_0203_01455_WV_BBU0_KOTRONAS</v>
          </cell>
        </row>
        <row r="3237">
          <cell r="A3237" t="str">
            <v>BHAPT_0204_00258_WV_BBU0_TENARO</v>
          </cell>
        </row>
        <row r="3238">
          <cell r="A3238" t="str">
            <v>BHAPT_0201_02104_WV_BBU0_GEROLIMENAS</v>
          </cell>
        </row>
        <row r="3239">
          <cell r="A3239" t="str">
            <v>BHAAL_0197_01449_WV_BBU0_KALAMATA_CITY_2</v>
          </cell>
        </row>
        <row r="3240">
          <cell r="A3240" t="str">
            <v>BHAPT_0156_01154_VW_BBU0_IRIA_ARGOLIDAS</v>
          </cell>
        </row>
        <row r="3241">
          <cell r="A3241" t="str">
            <v xml:space="preserve">BHAAL_0201_00873_WV_BBU0_METHONI </v>
          </cell>
        </row>
        <row r="3242">
          <cell r="A3242" t="str">
            <v>BHP1_0376_03144_WO_BBU0_SPATHOVOUNI</v>
          </cell>
        </row>
        <row r="3243">
          <cell r="A3243" t="str">
            <v>BHAPT_0187_02038_VW_BBU0_VLAHIOTIS_GYTHEIO</v>
          </cell>
        </row>
        <row r="3244">
          <cell r="A3244" t="str">
            <v>BHAAL_0244_03208_WV_BBU0_ATHANI</v>
          </cell>
        </row>
        <row r="3245">
          <cell r="A3245" t="str">
            <v>BHAAL_0242_01439_WV_BBU0_PORTO_KATSIKI</v>
          </cell>
        </row>
        <row r="3246">
          <cell r="A3246" t="str">
            <v>BHADO_0210_00831_WV_BBU0_PISTIANA</v>
          </cell>
        </row>
        <row r="3247">
          <cell r="A3247" t="str">
            <v>BHAPT_0179_06035_VW_BBU0_LIMANI_IERAKA_LAKONIAS</v>
          </cell>
        </row>
        <row r="3248">
          <cell r="A3248" t="str">
            <v>BHADO_0158_03190_WO_BBU0_CORFU_SOLOMOU</v>
          </cell>
        </row>
        <row r="3249">
          <cell r="A3249" t="str">
            <v>BHAPT_0300_01425_WV_BBU0_STIMFALIA</v>
          </cell>
        </row>
        <row r="3250">
          <cell r="A3250" t="str">
            <v>BHAAL_0323_03020_VW_BBU0_KALOGERIKOS_TUNNEL_NORTH</v>
          </cell>
        </row>
        <row r="3251">
          <cell r="A3251" t="str">
            <v>BHADO_0102_00888_VW_BBU0_OTHONOI</v>
          </cell>
        </row>
        <row r="3252">
          <cell r="A3252" t="str">
            <v>BHADO_0171_02345_VW_BBU0_PARAMITHIA</v>
          </cell>
        </row>
        <row r="3253">
          <cell r="A3253" t="str">
            <v>BHADO_0123_00271_WV_BBU0_CORFU_GLIFADA</v>
          </cell>
        </row>
        <row r="3254">
          <cell r="A3254" t="str">
            <v>BHADO_0106_02498_VW_BBU0_AGIOS_GORDIOS_CORFU</v>
          </cell>
        </row>
        <row r="3255">
          <cell r="A3255" t="str">
            <v>BHP1_0540_06295_VW_BBU0_PANOPOULOS_ILIAS</v>
          </cell>
        </row>
        <row r="3256">
          <cell r="A3256" t="str">
            <v>BHA4_0123_04304_WV_BBU0_SERIFOS_HORA</v>
          </cell>
        </row>
        <row r="3257">
          <cell r="A3257" t="str">
            <v>BHA4_0124_04305_WV_BBU0_SERIFOS_KOUTALAS</v>
          </cell>
        </row>
        <row r="3258">
          <cell r="A3258" t="str">
            <v>BHAAL_0242_01439_WV_BBU0_ATHANI</v>
          </cell>
        </row>
        <row r="3259">
          <cell r="A3259" t="str">
            <v>BHAAL_0312_07676_WO_BBU0_WS_MEGALOPOLI</v>
          </cell>
        </row>
        <row r="3260">
          <cell r="A3260" t="str">
            <v>BHADO_0214_01729_WV_BBU0_MORFI</v>
          </cell>
        </row>
        <row r="3261">
          <cell r="A3261" t="str">
            <v>BHADO_0118_00855_WV_BBU0_AHARAVI</v>
          </cell>
        </row>
        <row r="3262">
          <cell r="A3262" t="str">
            <v>BHA4_0136_09325_WV_BBU0_SIROS_MEGAS_GIALOS</v>
          </cell>
        </row>
        <row r="3263">
          <cell r="A3263" t="str">
            <v>BHADO_0161_03219_WV_BBU0_CORFU_N.THEOTOKI</v>
          </cell>
        </row>
        <row r="3264">
          <cell r="A3264" t="str">
            <v>BHADO_0159_03195_WV_BBU0_CORFU_N.THEOTOKI</v>
          </cell>
        </row>
        <row r="3265">
          <cell r="A3265" t="str">
            <v>BHAPT_0184_00308_VW_BBU0_MONEMVASIA</v>
          </cell>
        </row>
        <row r="3266">
          <cell r="A3266" t="str">
            <v>BHADO_0209_00210_WV_BBU0_AGIA</v>
          </cell>
        </row>
        <row r="3267">
          <cell r="A3267" t="str">
            <v>BHL1_0204_00797_WV_BBU0_NESTORIO</v>
          </cell>
        </row>
        <row r="3268">
          <cell r="A3268" t="str">
            <v>BHP1_0326_05531_VW_BBU0_AGGELOKASTRO_KORINTHIAS</v>
          </cell>
        </row>
        <row r="3269">
          <cell r="A3269" t="str">
            <v>BHAPT_0182_06285_VW_BBU0_EGIES_LAKONIAS</v>
          </cell>
        </row>
        <row r="3270">
          <cell r="A3270" t="str">
            <v>BHAAL_0040_00826_WV_BBU0_WS_TROPEA</v>
          </cell>
        </row>
        <row r="3271">
          <cell r="A3271" t="str">
            <v>BHAAL_0043_01466_WV_BBU0_WS_LAGADIA</v>
          </cell>
        </row>
        <row r="3272">
          <cell r="A3272" t="str">
            <v>BHAAL_0310_04227_WV_BBU0_ELEA_BEACH</v>
          </cell>
        </row>
        <row r="3273">
          <cell r="A3273" t="str">
            <v>BHAAL_0304_00828_WV_BBU0_ASSEA</v>
          </cell>
        </row>
        <row r="3274">
          <cell r="A3274" t="str">
            <v>BHAAL_0321_06299_VW_BBU0_MEGALOPOLI_CENTRAL</v>
          </cell>
        </row>
        <row r="3275">
          <cell r="A3275" t="str">
            <v>BHAAL_0319_02960_VW_BBU0_EPIKOURIOS_APOLLONAS</v>
          </cell>
        </row>
        <row r="3276">
          <cell r="A3276" t="str">
            <v>BHAAL_0300_00227_WV_BBU0_ISSARIS</v>
          </cell>
        </row>
        <row r="3277">
          <cell r="A3277" t="str">
            <v>BHAAL_0311_04243_WV_BBU0_ARACHAMITES</v>
          </cell>
        </row>
        <row r="3278">
          <cell r="A3278" t="str">
            <v>BHP1_0513_01457_WV_BBU0_CHAVARI</v>
          </cell>
        </row>
        <row r="3279">
          <cell r="A3279" t="str">
            <v>BHAPT_0206_00280_WV_BBU0_RIHEA</v>
          </cell>
        </row>
        <row r="3280">
          <cell r="A3280" t="str">
            <v>BHP1_0133_00892_WV_BBU0_DIAKOFTO</v>
          </cell>
        </row>
        <row r="3281">
          <cell r="A3281" t="str">
            <v>BHP1_0123_04203_WO_BBU0_EGIO_CITY</v>
          </cell>
        </row>
        <row r="3282">
          <cell r="A3282" t="str">
            <v>BHAPT_0233_00485_WO_BBU0_NAFPLIO ARVANITIA_MICRO</v>
          </cell>
        </row>
        <row r="3283">
          <cell r="A3283" t="str">
            <v>BHAPT_0145_01094_WV_BBU0_NAFPLIO_CITY</v>
          </cell>
        </row>
        <row r="3284">
          <cell r="A3284" t="str">
            <v>BHAAL 0040 00826 WV BBU0 TROPEA</v>
          </cell>
        </row>
        <row r="3285">
          <cell r="A3285" t="str">
            <v>BHAAL_0043_01466_WV_BBU0_LAGADIA</v>
          </cell>
        </row>
        <row r="3286">
          <cell r="A3286" t="str">
            <v>BHADO_0157_02017_WO_BBU0_CORFU_KAPODISTRIOU</v>
          </cell>
        </row>
        <row r="3287">
          <cell r="A3287" t="str">
            <v>BHAPT_0155_01139_VW_BBU0_AGIONORIO_KORINTHIAS</v>
          </cell>
        </row>
        <row r="3288">
          <cell r="A3288" t="str">
            <v>BHADO_0189_03180_WV_BBU0_PALAIOCHORI</v>
          </cell>
        </row>
        <row r="3289">
          <cell r="A3289" t="str">
            <v>BHADO_207_05526_VW_THEODORIANA_ARTAS</v>
          </cell>
        </row>
        <row r="3290">
          <cell r="A3290" t="str">
            <v>BHP1_0161_2931_VW_BBU0_FENEOS_LAKE</v>
          </cell>
        </row>
        <row r="3291">
          <cell r="A3291" t="str">
            <v>BHAPT_0298_02040_VW_BBU0_KASTANIA</v>
          </cell>
        </row>
        <row r="3292">
          <cell r="A3292" t="str">
            <v>BHAAL_0221_00290_VW_BBU0_LEFKADA_TOWN</v>
          </cell>
        </row>
        <row r="3293">
          <cell r="A3293" t="str">
            <v>BHAPT_0174_05447_VW_BBU0_CHARAKAS_LAKONIAS</v>
          </cell>
        </row>
        <row r="3294">
          <cell r="A3294" t="str">
            <v>BHP1_0506_00844_WV_BBU0_DAFNI</v>
          </cell>
        </row>
        <row r="3295">
          <cell r="A3295" t="str">
            <v>BHP1_0529_02934_VW_BBU0_LIMNI_PINIOU</v>
          </cell>
        </row>
        <row r="3296">
          <cell r="A3296" t="str">
            <v>BHP1_0516_03980_WV_BBU0_ASTEREIKA</v>
          </cell>
        </row>
        <row r="3297">
          <cell r="A3297" t="str">
            <v>BHP1_0537_05592_VW_BBU0_ILIDA_ILIAS</v>
          </cell>
        </row>
        <row r="3298">
          <cell r="A3298" t="str">
            <v>BHP1_0536_05587_VW_BBU0_SKLIVA_ILIAS</v>
          </cell>
        </row>
        <row r="3299">
          <cell r="A3299" t="str">
            <v>BHP1_0140_07272_WV_BBU0_TS_AMFISSA</v>
          </cell>
        </row>
        <row r="3300">
          <cell r="A3300" t="str">
            <v>BHA4_0148_02057_VW_BBU0_VRIOKASTRO_ANDROU</v>
          </cell>
        </row>
        <row r="3301">
          <cell r="A3301" t="str">
            <v>BHP1_0136_00377_VW_BBU0_DELFI</v>
          </cell>
        </row>
        <row r="3302">
          <cell r="A3302" t="str">
            <v>BHAPT_0055_00377_VW_BBU0_PARNASSOS</v>
          </cell>
        </row>
        <row r="3303">
          <cell r="A3303" t="str">
            <v>BHP1_0130_00338_VW_BBU0_MIKROVOUNO</v>
          </cell>
        </row>
        <row r="3304">
          <cell r="A3304" t="str">
            <v>BHP1_0129_05794_VW_BBU0_MARATHIAS</v>
          </cell>
        </row>
        <row r="3305">
          <cell r="A3305" t="str">
            <v>BHADO_0125_01418_WV_BBU0_ANO_KORAKIANA</v>
          </cell>
        </row>
        <row r="3306">
          <cell r="A3306" t="str">
            <v>BHP1_0317_02324_WV_BBU0_LAGANAS</v>
          </cell>
        </row>
        <row r="3307">
          <cell r="A3307" t="str">
            <v>BHA4_0116_02334_WV_BBU0_GALISSAS_MICRO</v>
          </cell>
        </row>
        <row r="3308">
          <cell r="A3308" t="str">
            <v>BHAPT_0142_00635_WV_BBU0_ARIA</v>
          </cell>
        </row>
        <row r="3309">
          <cell r="A3309" t="str">
            <v>BHADO_0134_02494_VW_BBU0_ALEPOU</v>
          </cell>
        </row>
        <row r="3310">
          <cell r="A3310" t="str">
            <v>BHADO_0233_06126_VW_BBU0_AETOS_ET_NIAS</v>
          </cell>
        </row>
        <row r="3311">
          <cell r="A3311" t="str">
            <v>BHA4_0130_04525_WV_BBU0_KITHNOS_DRIOPIDA</v>
          </cell>
        </row>
        <row r="3312">
          <cell r="A3312" t="str">
            <v>BHADO_0206_06222_WV_BBU0_JOYMERKA_ARTAS</v>
          </cell>
        </row>
        <row r="3313">
          <cell r="A3313" t="str">
            <v>BHA4_0117_04291_WV_BBU0_KITHNOS_NORTH_WEST</v>
          </cell>
        </row>
        <row r="3314">
          <cell r="A3314" t="str">
            <v>BHAAL_0256_01092_VW_BBU0_SAMI_KEFALONIAS</v>
          </cell>
        </row>
        <row r="3315">
          <cell r="A3315" t="str">
            <v>BHA4_0178_02249_WO_BBU1_KOUFONISIA</v>
          </cell>
        </row>
        <row r="3316">
          <cell r="A3316" t="str">
            <v>BHA4_0218_00355_WV_BBU0_APOLLONAS_NAXOU</v>
          </cell>
        </row>
        <row r="3317">
          <cell r="A3317" t="str">
            <v>BHADO_0107_06211_VW_BBU0_ARGYRADES</v>
          </cell>
        </row>
        <row r="3318">
          <cell r="A3318" t="str">
            <v>BHADO_0139_03953_VW_BBU0_SAROKO_SQ_CORFU</v>
          </cell>
        </row>
        <row r="3319">
          <cell r="A3319" t="str">
            <v>BHADO_0229_04783_VW_BBU0_ASTROHORI_ARTAS</v>
          </cell>
        </row>
        <row r="3320">
          <cell r="A3320" t="str">
            <v>BHAPT_0281_05184_WO_BBU1_ZIRIA_KORINTHIAS_SKI</v>
          </cell>
        </row>
        <row r="3321">
          <cell r="A3321" t="str">
            <v>BHAPT_0276_02937_VW_BBU0_KARYA_ARGOLIDOS</v>
          </cell>
        </row>
        <row r="3322">
          <cell r="A3322" t="str">
            <v>BHAPT_0306_07934_WV_BBU0_ARTEMISIO_NORTH_TUNNEL</v>
          </cell>
        </row>
        <row r="3323">
          <cell r="A3323" t="str">
            <v>BHAPT_0290_05532_VW_BBU0_ALEA_ARGOLIDAS</v>
          </cell>
        </row>
        <row r="3324">
          <cell r="A3324" t="str">
            <v>BHAPT_0305_07933_WV_BBU0_NEOCHORIOU_WEST_TUNNEL</v>
          </cell>
        </row>
        <row r="3325">
          <cell r="A3325" t="str">
            <v>BHAAL_0222_00346_VW_BBU0_AKARNANIKA</v>
          </cell>
        </row>
        <row r="3326">
          <cell r="A3326" t="str">
            <v>BHADO_0225_03461_VW_BBU0_AKARNANIKA</v>
          </cell>
        </row>
        <row r="3327">
          <cell r="A3327" t="str">
            <v>BHAAL_0247_00833_WV_BBU0_VONITSA</v>
          </cell>
        </row>
        <row r="3328">
          <cell r="A3328" t="str">
            <v>BHAAL_0246_01444_WO_BBU0_LEFKADA_CITY</v>
          </cell>
        </row>
        <row r="3329">
          <cell r="A3329" t="str">
            <v>BHAAL_0228_02486_VW_BBU0_NYDRI_COAST</v>
          </cell>
        </row>
        <row r="3330">
          <cell r="A3330" t="str">
            <v>BHAAL_0238_03905_WV_BBU0_PALAIROS</v>
          </cell>
        </row>
        <row r="3331">
          <cell r="A3331" t="str">
            <v>BHAAL_0243_01430_WV_BBU0_POROS_LEFKADAS</v>
          </cell>
        </row>
        <row r="3332">
          <cell r="A3332" t="str">
            <v>BHAAL_0235_00883_WV_BBU0_PLAGIA</v>
          </cell>
        </row>
        <row r="3333">
          <cell r="A3333" t="str">
            <v>BHAAL_0237_00866_VW_BBU0_KARIA</v>
          </cell>
        </row>
        <row r="3334">
          <cell r="A3334" t="str">
            <v>BHAAL_0245_00810_WV_BBU0_NIDRI</v>
          </cell>
        </row>
        <row r="3335">
          <cell r="A3335" t="str">
            <v>BHAAL_0236_00206_WV_BBU0_LEFKADA</v>
          </cell>
        </row>
        <row r="3336">
          <cell r="A3336" t="str">
            <v>BHAAL_0233_06208_VW_BBU0_SYVOTA_BAY_LEFKADA</v>
          </cell>
        </row>
        <row r="3337">
          <cell r="A3337" t="str">
            <v>BHAAL_0229_02489_VW_BBU0_SYVROS_LEFKADAS</v>
          </cell>
        </row>
        <row r="3338">
          <cell r="A3338" t="str">
            <v>BHAAL_0223_00972_VW_BBU0_LEFKADA_SOUTH</v>
          </cell>
        </row>
        <row r="3339">
          <cell r="A3339" t="str">
            <v>BHADO_0238_03177_WV_BBU0_KARPINO</v>
          </cell>
        </row>
        <row r="3340">
          <cell r="A3340" t="str">
            <v>BHAPT_0057_05782_VW_BBU0_AGIA_ANNA_VIOTIAS</v>
          </cell>
        </row>
        <row r="3341">
          <cell r="A3341" t="str">
            <v>BHAPT_0295_05720_WO_BBU1_TRIPOLI_CNR_3</v>
          </cell>
        </row>
        <row r="3342">
          <cell r="A3342" t="str">
            <v>BHAPT_0279_02943_VW_BBU0_KATO_DOLIANA</v>
          </cell>
        </row>
        <row r="3343">
          <cell r="A3343" t="str">
            <v>BHAAL_0185_05619_VW_BBU0_DIRRAHIO_ARKADIAS</v>
          </cell>
        </row>
        <row r="3344">
          <cell r="A3344" t="str">
            <v>071_1077_01422_WV_BBU0_SIDARI</v>
          </cell>
        </row>
        <row r="3345">
          <cell r="A3345" t="str">
            <v>BHADO_0104_06201_VW_BBU0_DOUKADES</v>
          </cell>
        </row>
        <row r="3346">
          <cell r="A3346" t="str">
            <v>BHP1_0530_02996_VW_BBU0_ANDRAVIDA_TEMP</v>
          </cell>
        </row>
        <row r="3347">
          <cell r="A3347" t="str">
            <v>BHAAL_0241_00865_WV_BBU0_AGIOS_NIKITAS</v>
          </cell>
        </row>
        <row r="3348">
          <cell r="A3348" t="str">
            <v>BHAAL_0046_02107_WV_BBU0_SIMIADES</v>
          </cell>
        </row>
        <row r="3349">
          <cell r="A3349" t="str">
            <v xml:space="preserve">BHADO_0183_00877_WV_BBU0_SIVOTA </v>
          </cell>
        </row>
        <row r="3350">
          <cell r="A3350" t="str">
            <v>BHAPT_0233_00485_WO_BBU0_NAFPLIO_ARVANITIA_MICRO</v>
          </cell>
        </row>
        <row r="3351">
          <cell r="A3351" t="str">
            <v>BHAPT_0162_02319_VW_BBU0_NAFPLIO_CNR</v>
          </cell>
        </row>
        <row r="3352">
          <cell r="A3352" t="str">
            <v>BHAAL_0199_03118_WV_BBU0_ALAGONIA</v>
          </cell>
        </row>
        <row r="3353">
          <cell r="A3353" t="str">
            <v>BHADO_0207_05526_VW_BBU0_THEODORIANA_ARTAS</v>
          </cell>
        </row>
        <row r="3354">
          <cell r="A3354" t="str">
            <v>BHL1_0227_06044_VW_BBU0_GRAMMOS_KASTORIAS</v>
          </cell>
        </row>
        <row r="3355">
          <cell r="A3355" t="str">
            <v>BHAPT_0307_00857_WV_BBU0_NEMEA</v>
          </cell>
        </row>
        <row r="3356">
          <cell r="A3356" t="str">
            <v>BHP1_0512_01443_WV_BBU0_SAMIKON</v>
          </cell>
        </row>
        <row r="3357">
          <cell r="A3357" t="str">
            <v>BHADO_0230_05528_VW_BBU0_NEOHORI_ARTAS</v>
          </cell>
        </row>
        <row r="3358">
          <cell r="A3358" t="str">
            <v>BHADO_0194_00347_VW_BBU0_AGIOS_GEORGIOS</v>
          </cell>
        </row>
        <row r="3359">
          <cell r="A3359" t="str">
            <v xml:space="preserve">BHP1_0507_00845_WV_BBU0_AG_TRIADA </v>
          </cell>
        </row>
        <row r="3360">
          <cell r="A3360" t="str">
            <v>BHAPT_0254_01476_WV_BBU0_SELASIA</v>
          </cell>
        </row>
        <row r="3361">
          <cell r="A3361" t="str">
            <v>BHAPT_0275_02921_VW_BBU0_PARTHENI</v>
          </cell>
        </row>
        <row r="3362">
          <cell r="A3362" t="str">
            <v>BHAAL_0253_00884_VW_BBU0_SPARTIA_KEFALLONIAS</v>
          </cell>
        </row>
        <row r="3363">
          <cell r="A3363" t="str">
            <v>BHAAL_0049_00398_VW_BBU0_VITINA</v>
          </cell>
        </row>
        <row r="3364">
          <cell r="A3364" t="str">
            <v>BHAAL_0054_05546_VW_BBU0_PLATANIAS_ILIAS</v>
          </cell>
        </row>
        <row r="3365">
          <cell r="A3365" t="str">
            <v>BHAAL 0271 01413 WV BBU0 SKALA POROS KEFALONIAS</v>
          </cell>
        </row>
        <row r="3366">
          <cell r="A3366" t="str">
            <v>BHAAL_0258_02471_VW_BBU0_TZANATA_KEFALONIAS</v>
          </cell>
        </row>
        <row r="3367">
          <cell r="A3367" t="str">
            <v>BHAAL_0252_00483_VW_BBU0_POROS_KEFALLINIAS</v>
          </cell>
        </row>
        <row r="3368">
          <cell r="A3368" t="str">
            <v>BHAAL_0266_00294_WV_BBU0_POROS_KEFALLINIAS</v>
          </cell>
        </row>
        <row r="3369">
          <cell r="A3369" t="str">
            <v>BHADO_0105_02490_VW_BBU0_VISTONAS</v>
          </cell>
        </row>
        <row r="3370">
          <cell r="A3370" t="str">
            <v>BHADO_0109_01090_VW_BBU0_AI_GIORGIS_ARGYRADON</v>
          </cell>
        </row>
        <row r="3371">
          <cell r="A3371" t="str">
            <v>BHAPT_0252_01458_WV_BBU0_MISTRAS</v>
          </cell>
        </row>
        <row r="3372">
          <cell r="A3372" t="str">
            <v>BHAAL_0050_02315_VW_BBU0_LAMBIA</v>
          </cell>
        </row>
        <row r="3373">
          <cell r="A3373" t="str">
            <v>BHAAL_0053_02995_VW_BBU0_LIVADAKI</v>
          </cell>
        </row>
        <row r="3374">
          <cell r="A3374" t="str">
            <v>BHAAL_0048_00327_VW_BBU0_DIMITSANA</v>
          </cell>
        </row>
        <row r="3375">
          <cell r="A3375" t="str">
            <v>BHAAL_0240_00270_WV_BBU0_MIHALITSION</v>
          </cell>
        </row>
        <row r="3376">
          <cell r="A3376" t="str">
            <v>BHADO_0220_02851_VW_BBU0_KOMPOTI_ARTAS</v>
          </cell>
        </row>
        <row r="3377">
          <cell r="A3377" t="str">
            <v>BHADO_0237_03174_WV_BBU0_KALOGERIKO</v>
          </cell>
        </row>
        <row r="3378">
          <cell r="A3378" t="str">
            <v>BHP1_0510_00888_WV_BBU0_MILIES</v>
          </cell>
        </row>
        <row r="3379">
          <cell r="A3379" t="str">
            <v>BHAAL_0243_01430_WV_BBU0_POROS_LEFKADA</v>
          </cell>
        </row>
        <row r="3380">
          <cell r="A3380" t="str">
            <v>BHAAL_0227_000486_VW_BBU0_NIDRI</v>
          </cell>
        </row>
        <row r="3381">
          <cell r="A3381" t="str">
            <v>BHAAL_0236_00206_WO_BBU0_LEFKADA</v>
          </cell>
        </row>
        <row r="3382">
          <cell r="A3382" t="str">
            <v>BHA4_0120_04099_WV_BBU0_KEA_SOUTH</v>
          </cell>
        </row>
        <row r="3383">
          <cell r="A3383" t="str">
            <v>BHADO_0241_03156_WV_BBU0_ANO_KALENTINI</v>
          </cell>
        </row>
        <row r="3384">
          <cell r="A3384" t="str">
            <v>BHADO_0228_01973_VW_BBU0_KALENTINI_ARTAS</v>
          </cell>
        </row>
        <row r="3385">
          <cell r="A3385" t="str">
            <v>BHP1_0507_00845_WV_BBU0_AG_TRIADA</v>
          </cell>
        </row>
        <row r="3386">
          <cell r="A3386" t="str">
            <v>BHAAL 0265 05781 VW BBU0 PARALIA KSI KEFALONIA</v>
          </cell>
        </row>
        <row r="3387">
          <cell r="A3387" t="str">
            <v>BHP1 0512 01443 WV BBU0 SAMIKON</v>
          </cell>
        </row>
        <row r="3388">
          <cell r="A3388" t="str">
            <v>BHP1_0120_06238_VW_BBU0_ERATINI_TOWN</v>
          </cell>
        </row>
        <row r="3389">
          <cell r="A3389" t="str">
            <v>BHAAL 0244 03208 WV BBU0 PORTO KATSIKI</v>
          </cell>
        </row>
        <row r="3390">
          <cell r="A3390" t="str">
            <v>BHA4_0186_02269_VW_BBU0_DRYOS_PAROU_2</v>
          </cell>
        </row>
        <row r="3391">
          <cell r="A3391" t="str">
            <v>BHAAL_0316_01311_VW_BBU0_AGALIANI_REP</v>
          </cell>
        </row>
        <row r="3392">
          <cell r="A3392" t="str">
            <v>PBSC_0024_03930_VW_BBU0_KELARIA_PARNASSOU</v>
          </cell>
        </row>
        <row r="3393">
          <cell r="A3393" t="str">
            <v>BHP1_0358_00053_WV_BBU0_GERANIA</v>
          </cell>
        </row>
        <row r="3394">
          <cell r="A3394" t="str">
            <v xml:space="preserve">BHAAL_0200_00876_WV_BBU0_MELIGALAS </v>
          </cell>
        </row>
        <row r="3395">
          <cell r="A3395" t="str">
            <v>BHA4_0121_04290_WV_BBU0_ANDROS_WEST</v>
          </cell>
        </row>
        <row r="3396">
          <cell r="A3396" t="str">
            <v>BHADO_0206_06222_WV_WV_BBU0_JOUMERKA_ARTAS</v>
          </cell>
        </row>
        <row r="3397">
          <cell r="A3397" t="str">
            <v xml:space="preserve">BHADO_0229_04783_VW_BBU0_ASTROHORI_ARTAS </v>
          </cell>
        </row>
        <row r="3398">
          <cell r="A3398" t="str">
            <v>BHP1_0161_02931_VW_BBU0_FENELOS_LAKE</v>
          </cell>
        </row>
        <row r="3399">
          <cell r="A3399" t="str">
            <v xml:space="preserve">BHAAL_0199_03118_WV_BBU0_ALAGONIA </v>
          </cell>
        </row>
        <row r="3400">
          <cell r="A3400" t="str">
            <v>BHADO_0159_03195_WV_BBU0_CORFU_N_THEOTOKI</v>
          </cell>
        </row>
        <row r="3401">
          <cell r="A3401" t="str">
            <v>BHA4_0207_00320_WV_BBU0_MIKONOS_ANO_MERA</v>
          </cell>
        </row>
        <row r="3402">
          <cell r="A3402" t="str">
            <v>BHA4_0179_02257_VW_BBU0_KALAFATIS_MYKONOU</v>
          </cell>
        </row>
        <row r="3403">
          <cell r="A3403" t="str">
            <v>BHA4_0180_02257_WO_BBU1_KALAFATIS_MYKONOU</v>
          </cell>
        </row>
        <row r="3404">
          <cell r="A3404" t="str">
            <v>BHAAL_0220_02339_VW_BBU0_MYTIKAS</v>
          </cell>
        </row>
        <row r="3405">
          <cell r="A3405" t="str">
            <v>BHAPT_0180_06091_VW_BBU0_SYKEA_LAKONIAS</v>
          </cell>
        </row>
        <row r="3406">
          <cell r="A3406" t="str">
            <v>BHL1_0232_02875_VW_BBU0_MANIAKI_KASTORIAS</v>
          </cell>
        </row>
        <row r="3407">
          <cell r="A3407" t="str">
            <v>BHA5_0100_00196_WV_BBU0_KATTAVIA</v>
          </cell>
        </row>
        <row r="3408">
          <cell r="A3408" t="str">
            <v>BHA4_0353_04323_WV_BBU0_PARALIA_SPATHI_MHLOU</v>
          </cell>
        </row>
        <row r="3409">
          <cell r="A3409" t="str">
            <v>BHAAL 0199 03118 WV BBU0 ALAGONIA</v>
          </cell>
        </row>
        <row r="3410">
          <cell r="A3410" t="str">
            <v>BHA4_0353_04323_WV_BBUO_PARALIA_SPATHI_MHLOU</v>
          </cell>
        </row>
        <row r="3411">
          <cell r="A3411" t="str">
            <v>BHA4_0228_09041_WO_BBU0_MYKONOS_KOPELOUZOS_MICRO</v>
          </cell>
        </row>
        <row r="3412">
          <cell r="A3412" t="str">
            <v>BHAAL_0269_00246_WV_BBU0_KEFALONIA</v>
          </cell>
        </row>
        <row r="3413">
          <cell r="A3413" t="str">
            <v>BHAAL_0270_00852_WV_BBU0_PATRIKATA_KEFALONIAS</v>
          </cell>
        </row>
        <row r="3414">
          <cell r="A3414" t="str">
            <v>BHAAL_0267_00293_WV_BBU0_ASSOS</v>
          </cell>
        </row>
        <row r="3415">
          <cell r="A3415" t="str">
            <v>BHAPT_0261_02022_VW_BBU0_LEONIDIO_GERAKI_ROAD</v>
          </cell>
        </row>
        <row r="3416">
          <cell r="A3416" t="str">
            <v>BHAPT_0273_06286_VW_BBU1_PLAKA_LEONIDIOU</v>
          </cell>
        </row>
        <row r="3417">
          <cell r="A3417" t="str">
            <v>BHAPT_0259_00328_VW_BBU0_LEONIDIO</v>
          </cell>
        </row>
        <row r="3418">
          <cell r="A3418" t="str">
            <v>BHA4_0321_05759_VW_BBU0_VOURVOULO_SANTORINIS</v>
          </cell>
        </row>
        <row r="3419">
          <cell r="A3419" t="str">
            <v>BHAAL_0302_00816_WO_BBU0_KIPARISSIA</v>
          </cell>
        </row>
        <row r="3420">
          <cell r="A3420" t="str">
            <v>BHAAL_0261_05504_WO_BBU1_APOSTOLATA_KEFALONIAS</v>
          </cell>
        </row>
        <row r="3421">
          <cell r="A3421" t="str">
            <v>BHP1_0305_02461_VW_BBU0_VASILIKO_ZAKINTHOS</v>
          </cell>
        </row>
        <row r="3422">
          <cell r="A3422" t="str">
            <v>BHADO_0185_01452_WV_BBU0_IGOUMENITSA_CITY</v>
          </cell>
        </row>
        <row r="3423">
          <cell r="A3423" t="str">
            <v>BHA4 0121 04290 WV BBU0 ANDROS WEST</v>
          </cell>
        </row>
        <row r="3424">
          <cell r="A3424" t="str">
            <v>BHAAL_0184_05604_VW_BBU0_MPOURNIAS_KALAMATA</v>
          </cell>
        </row>
        <row r="3425">
          <cell r="A3425" t="str">
            <v>BHAPT_0060_00204_WV_BBU0_ANTIKIRA</v>
          </cell>
        </row>
        <row r="3426">
          <cell r="A3426" t="str">
            <v>BHAIO_0003_06308_VW_BBU0_PANORMOS_RETHIMNOU</v>
          </cell>
        </row>
        <row r="3427">
          <cell r="A3427" t="str">
            <v xml:space="preserve">BHP1_0159_02305_VW_BBU0_KALAVRITA_SKI </v>
          </cell>
        </row>
        <row r="3428">
          <cell r="A3428" t="str">
            <v>BHA5_0226_04332_WV_BBU0_PARTHENI_LEROS</v>
          </cell>
        </row>
        <row r="3429">
          <cell r="A3429" t="str">
            <v>BHA4 0222 04316 WV BBU0 AMPELAS PAROS</v>
          </cell>
        </row>
        <row r="3430">
          <cell r="A3430" t="str">
            <v xml:space="preserve">
BHAAL_0056_06036_VW_BBU0_KONTOVAZAINA_ARKADIAS</v>
          </cell>
        </row>
        <row r="3431">
          <cell r="A3431" t="str">
            <v xml:space="preserve">
BHP1_0512_01443_WV_BBU0_SAMIKON</v>
          </cell>
        </row>
        <row r="3432">
          <cell r="A3432" t="str">
            <v>BHAPT_0278_02938_VW_BBU0_TRIKALA_KORINTHIAS</v>
          </cell>
        </row>
        <row r="3433">
          <cell r="A3433" t="str">
            <v>BHAPT_0293_01236_VW_BBU0_KANDILA_REP</v>
          </cell>
        </row>
        <row r="3434">
          <cell r="A3434" t="str">
            <v>BHAAL_0052_02326_VW_BBU0_LEVIDI</v>
          </cell>
        </row>
        <row r="3435">
          <cell r="A3435" t="str">
            <v>BHAAL_0057_06298_VW_BBU0_MENALO_SKI_CENTER</v>
          </cell>
        </row>
        <row r="3436">
          <cell r="A3436" t="str">
            <v>BHA5_01232_01416_VW_BBU0_PETALOUDES_RODOU</v>
          </cell>
        </row>
        <row r="3437">
          <cell r="A3437" t="str">
            <v>BHAPT_0061_00204_WV_BBU0_ANTIKIRA</v>
          </cell>
        </row>
        <row r="3438">
          <cell r="A3438" t="str">
            <v>BHP1_0148_02946_VW_BBU0_EUROSTINA</v>
          </cell>
        </row>
        <row r="3439">
          <cell r="A3439" t="str">
            <v>BHA4_0348_04325_WV_BBU0_TRIOVASALOS_MILOU</v>
          </cell>
        </row>
        <row r="3440">
          <cell r="A3440" t="str">
            <v>BHAPT_0189_02997_VW_BBU0_MOLAI</v>
          </cell>
        </row>
        <row r="3441">
          <cell r="A3441" t="str">
            <v>BHA4_0158_05640_VW_BBU0_VIOLOGIKOS_SYROU_NEW</v>
          </cell>
        </row>
        <row r="3442">
          <cell r="A3442" t="str">
            <v>BHAPT_0055_00375_VW_PARNASSOS</v>
          </cell>
        </row>
        <row r="3443">
          <cell r="A3443" t="str">
            <v>BHAAL_0055_06027_VW_BBU0_PIANA_ARKADIAS</v>
          </cell>
        </row>
        <row r="3444">
          <cell r="A3444" t="str">
            <v>BHP1_0145_02947_VW_BBU0_ANO_DIAKOFTO</v>
          </cell>
        </row>
        <row r="3445">
          <cell r="A3445" t="str">
            <v>BHP1_0380_04240_WO_BBU0_KORINTHOS_COURT_MICRO</v>
          </cell>
        </row>
        <row r="3446">
          <cell r="A3446" t="str">
            <v>BHA4_0227_07646_WV_BBU0_ANGELOPOULOU_MYKONOS</v>
          </cell>
        </row>
        <row r="3447">
          <cell r="A3447" t="str">
            <v>BHA5_0240_06387_VW_BBU0_KOS_TOWN_SOUTH</v>
          </cell>
        </row>
        <row r="3448">
          <cell r="A3448" t="str">
            <v>BHAPT_0050_00093_WV_BBU0_BARDANI</v>
          </cell>
        </row>
        <row r="3449">
          <cell r="A3449" t="str">
            <v>BHA5_0107_00477_WV_BBU0_MONOLITHOS</v>
          </cell>
        </row>
        <row r="3450">
          <cell r="A3450" t="str">
            <v>BHAPT_0301_03146_WV_BBU0_MALANDRENI_2</v>
          </cell>
        </row>
        <row r="3451">
          <cell r="A3451" t="str">
            <v>BHAPT_0271_06284_VW_BBU0_SINA_ARKADIAS</v>
          </cell>
        </row>
        <row r="3452">
          <cell r="A3452" t="str">
            <v>BHAPT0272_06286_VW_BBU0_PLAKA_LEONIDIOU</v>
          </cell>
        </row>
        <row r="3453">
          <cell r="A3453" t="str">
            <v>BHAPT_0177_06033_VW_BBU0_MIRSINI_LAKONIAS</v>
          </cell>
        </row>
        <row r="3454">
          <cell r="A3454" t="str">
            <v>BHAIO_0019_04413_WV_EPISKOPI_ARGYROUPOLI</v>
          </cell>
        </row>
        <row r="3455">
          <cell r="A3455" t="str">
            <v xml:space="preserve">BHAIO_0027_01832_WV_BBU0_HARKIA </v>
          </cell>
        </row>
        <row r="3456">
          <cell r="A3456" t="str">
            <v>BHL1_0231_06377_VW_BBU0_KORISOS</v>
          </cell>
        </row>
        <row r="3457">
          <cell r="A3457" t="str">
            <v>BHA4_0144_00461_VW_BBU0_ANDROS_NE</v>
          </cell>
        </row>
        <row r="3458">
          <cell r="A3458" t="str">
            <v>BHA5_0115_00239_WV_BBU1_LARDOS</v>
          </cell>
        </row>
        <row r="3459">
          <cell r="A3459" t="str">
            <v>BHA4_0184_02265_VW_BBU0_SXINOUSA</v>
          </cell>
        </row>
        <row r="3460">
          <cell r="A3460" t="str">
            <v>BHA4_0322_00868_VW_BBU0_FIRA</v>
          </cell>
        </row>
        <row r="3461">
          <cell r="A3461" t="str">
            <v>BHA4_0216_00362_WV_BBU0_MIKONOS_CITY_2</v>
          </cell>
        </row>
        <row r="3462">
          <cell r="A3462" t="str">
            <v>BHA5_0233_02911_VW_BBU0_PSALIDI</v>
          </cell>
        </row>
        <row r="3463">
          <cell r="A3463" t="str">
            <v>BHAPT_0260_01151_VW_BBU0_KOLLINES_ARKADIAS</v>
          </cell>
        </row>
        <row r="3464">
          <cell r="A3464" t="str">
            <v>BHAAL_0212_00811_WV_BBU0_HRISOKELARIA</v>
          </cell>
        </row>
        <row r="3465">
          <cell r="A3465" t="str">
            <v>BHA5_0123_01416_VW_BBU0_PETALOUDES_RODOU</v>
          </cell>
        </row>
        <row r="3466">
          <cell r="A3466" t="str">
            <v>213_1449_01870_WV_BBU0_VAMOS</v>
          </cell>
        </row>
        <row r="3467">
          <cell r="A3467" t="str">
            <v>BHAAL_0201_00873_WV_BBU0_METHONI</v>
          </cell>
        </row>
        <row r="3468">
          <cell r="A3468" t="str">
            <v>BHP1_0375_03103_WO_KORINTHOS_MICRO</v>
          </cell>
        </row>
        <row r="3469">
          <cell r="A3469" t="str">
            <v>BHA5_0230_00836_VW_BBU0_TIGAKI</v>
          </cell>
        </row>
        <row r="3470">
          <cell r="A3470" t="str">
            <v>BHAIO_0030_01870_WV_BBU0_VAMOS</v>
          </cell>
        </row>
        <row r="3471">
          <cell r="A3471" t="str">
            <v>BHA5_0201_04820_VW_BBU0_AG_KIRIAKI_KARPATHOU</v>
          </cell>
        </row>
        <row r="3472">
          <cell r="A3472" t="str">
            <v>BHA4_0346_00325_WV_BBU0_AMORGOS_THOLARIA</v>
          </cell>
        </row>
        <row r="3473">
          <cell r="A3473" t="str">
            <v>BHAPT_0056_03930_VW_BBU0_KELARIA_PARNASSOU</v>
          </cell>
        </row>
        <row r="3474">
          <cell r="A3474" t="str">
            <v xml:space="preserve"> BHAI0 0029 01865 WV BBU0 GERANI RETHIMNOU</v>
          </cell>
        </row>
        <row r="3475">
          <cell r="A3475" t="str">
            <v>BHA5_0239_05970_VW_BBU0_ZIPARI_KOS</v>
          </cell>
        </row>
        <row r="3476">
          <cell r="A3476" t="str">
            <v>BHA5_0219_00494_WO_BBU0_KOS_MARMARI</v>
          </cell>
        </row>
        <row r="3477">
          <cell r="A3477" t="str">
            <v>071_0470_01215_VW_BBU0_NERAIDA_MESOCHORA_ROAD</v>
          </cell>
        </row>
        <row r="3478">
          <cell r="A3478" t="str">
            <v>BHAAL_0179_02316_VW_BBU0_ALAGONIA</v>
          </cell>
        </row>
        <row r="3479">
          <cell r="A3479" t="str">
            <v>BHAAL_0271_01413_WV_BBU0_SKALA_POROS_KEFALONIAS</v>
          </cell>
        </row>
        <row r="3480">
          <cell r="A3480" t="str">
            <v xml:space="preserve">BHAPT_0205_00275_WV_BBU0_NEAPOLI </v>
          </cell>
        </row>
        <row r="3481">
          <cell r="A3481" t="str">
            <v>BHA5_0153_04538_WO_BBU0_FALIRAKI_MICRO</v>
          </cell>
        </row>
        <row r="3482">
          <cell r="A3482" t="str">
            <v>BHP1_0163_02944_VW_BBU0_KLEITORIA</v>
          </cell>
        </row>
        <row r="3483">
          <cell r="A3483" t="str">
            <v xml:space="preserve">BHP1_0506_00844_WV_BBU0_DAFNI </v>
          </cell>
        </row>
        <row r="3484">
          <cell r="A3484" t="str">
            <v>411_7380_01682_WO_BBU0_WS_TRIPOLI_MICRO</v>
          </cell>
        </row>
        <row r="3485">
          <cell r="A3485" t="str">
            <v>BHA4_0229_09203_WV_BBU0_MIKONOS_AGIOS_STEFANOS</v>
          </cell>
        </row>
        <row r="3486">
          <cell r="A3486" t="str">
            <v>071_0209_03953_VW_BBU0_SAROKO_SQ_CORFU</v>
          </cell>
        </row>
        <row r="3487">
          <cell r="A3487" t="str">
            <v>BHA4_0342_00342_WV_BBU0_SIKINOS</v>
          </cell>
        </row>
        <row r="3488">
          <cell r="A3488" t="str">
            <v>BHA4_0210_00339_WV_BBU0_ANGERIA</v>
          </cell>
        </row>
        <row r="3489">
          <cell r="A3489" t="str">
            <v>BHA4_0328_02642_VW_BBU0_LIMANI_IOU</v>
          </cell>
        </row>
        <row r="3490">
          <cell r="A3490" t="str">
            <v>BHAIO_0019_04413_WV_BBU0_EPISKOPI_ARGYROUPOLI</v>
          </cell>
        </row>
        <row r="3491">
          <cell r="A3491" t="str">
            <v xml:space="preserve">BHP1_0359_00054_WV_BBU0_KORINTHOS </v>
          </cell>
        </row>
        <row r="3492">
          <cell r="A3492" t="str">
            <v>BHAPT_0053_04885_VW_BBU0_KIRIAKI_VIOTIAS</v>
          </cell>
        </row>
        <row r="3493">
          <cell r="A3493" t="str">
            <v>BHAPT_0272_06286_VW_BBU0_PLAKA_LEONIDIOU</v>
          </cell>
        </row>
        <row r="3494">
          <cell r="A3494" t="str">
            <v>BHA4_0115_00377_WV_BBU0_KITHNOS_MERIHAS</v>
          </cell>
        </row>
        <row r="3495">
          <cell r="A3495" t="str">
            <v>BHA5 0135 05962 VW BBU0 ELEOUSA RODOU</v>
          </cell>
        </row>
        <row r="3496">
          <cell r="A3496" t="str">
            <v>BHA5_0121_00991_VW_BBU0_PANORMITIS_SIMIS</v>
          </cell>
        </row>
        <row r="3497">
          <cell r="A3497" t="str">
            <v>BHA4_0113_00374_WV_BBU0_OTZIAS_KEA</v>
          </cell>
        </row>
        <row r="3498">
          <cell r="A3498" t="str">
            <v>BHA4_0170_00465_VW_BBU0_PANORMOS</v>
          </cell>
        </row>
        <row r="3499">
          <cell r="A3499" t="str">
            <v>BHA5_0244_02296_VW_BBU0_LEROS_REP</v>
          </cell>
        </row>
        <row r="3500">
          <cell r="A3500" t="str">
            <v>BHA5_0228_00433_VW_BBU0_LAKKI</v>
          </cell>
        </row>
        <row r="3501">
          <cell r="A3501" t="str">
            <v>BHA5_0225_02337_WV_BBU0_LIPSOI</v>
          </cell>
        </row>
        <row r="3502">
          <cell r="A3502" t="str">
            <v>BHA5_0194_04334_WO_BBU0_MESOCHORI_KARPATHOU</v>
          </cell>
        </row>
        <row r="3503">
          <cell r="A3503" t="str">
            <v>BHA4_0318_02243_VW_BBU0_KIMOLOS</v>
          </cell>
        </row>
        <row r="3504">
          <cell r="A3504" t="str">
            <v>BHA4_0332_05634_VW_BBU0_VOUDIA_MILOU</v>
          </cell>
        </row>
        <row r="3505">
          <cell r="A3505" t="str">
            <v>BHA4_0211_00340_WV_BBU0_PISO_LIVADI</v>
          </cell>
        </row>
        <row r="3506">
          <cell r="A3506" t="str">
            <v xml:space="preserve">
BHL1_0204_00797_WV_BBU0_NESTORIO</v>
          </cell>
        </row>
        <row r="3507">
          <cell r="A3507" t="str">
            <v xml:space="preserve">BHAAL_0303_00824_WV_BBU0_MEGALOPOLI </v>
          </cell>
        </row>
        <row r="3508">
          <cell r="A3508" t="str">
            <v>BHAPT_0176_05648_VW_BBU0_PANAGIA_GIATRISSA_MESSINIAS</v>
          </cell>
        </row>
        <row r="3509">
          <cell r="A3509" t="str">
            <v>BHADO 0196 00848 VW BBU0 KANALLAKI</v>
          </cell>
        </row>
        <row r="3510">
          <cell r="A3510" t="str">
            <v>BHAPT_0284_05535_VW_BBU0_FREGENA_ARGOLIDAS</v>
          </cell>
        </row>
        <row r="3511">
          <cell r="A3511" t="str">
            <v>BHADO 0195 02447 VW BBU0 SOULI</v>
          </cell>
        </row>
        <row r="3512">
          <cell r="A3512" t="str">
            <v>BHAPT_0196_00233_WV_BBU0_KYTHIRA</v>
          </cell>
        </row>
        <row r="3513">
          <cell r="A3513" t="str">
            <v>BHADO_0179_06083_VW_BBU0_FILIATES_THESPROTIAS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p View 2G"/>
      <sheetName val="Map View 3G"/>
      <sheetName val="Operational Analysis"/>
      <sheetName val="Operational"/>
      <sheetName val="Retention Analysis"/>
      <sheetName val="Retention"/>
      <sheetName val="Licensing"/>
      <sheetName val="Data Table "/>
      <sheetName val="List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J2" t="str">
            <v>ACHAIA</v>
          </cell>
        </row>
        <row r="3">
          <cell r="J3" t="str">
            <v>AGATHONISI</v>
          </cell>
        </row>
        <row r="4">
          <cell r="J4" t="str">
            <v>AITOLOAKARNANIA</v>
          </cell>
        </row>
        <row r="5">
          <cell r="J5" t="str">
            <v>AMORGOS</v>
          </cell>
        </row>
        <row r="6">
          <cell r="J6" t="str">
            <v>ANAFI</v>
          </cell>
        </row>
        <row r="7">
          <cell r="J7" t="str">
            <v>ANDROS</v>
          </cell>
        </row>
        <row r="8">
          <cell r="J8" t="str">
            <v>ANTIPAROS</v>
          </cell>
        </row>
        <row r="9">
          <cell r="J9" t="str">
            <v>ARGOLIDA</v>
          </cell>
        </row>
        <row r="10">
          <cell r="J10" t="str">
            <v>ARKADIA</v>
          </cell>
        </row>
        <row r="11">
          <cell r="J11" t="str">
            <v>ARTA</v>
          </cell>
        </row>
        <row r="12">
          <cell r="J12" t="str">
            <v>ASTYPALAIA</v>
          </cell>
        </row>
        <row r="13">
          <cell r="J13" t="str">
            <v>ATTIKI</v>
          </cell>
        </row>
        <row r="14">
          <cell r="J14" t="str">
            <v>CHALKI</v>
          </cell>
        </row>
        <row r="15">
          <cell r="J15" t="str">
            <v>CHALKIDIKI</v>
          </cell>
        </row>
        <row r="16">
          <cell r="J16" t="str">
            <v>CHANIA</v>
          </cell>
        </row>
        <row r="17">
          <cell r="J17" t="str">
            <v>CHIOS</v>
          </cell>
        </row>
        <row r="18">
          <cell r="J18" t="str">
            <v>DRAMA</v>
          </cell>
        </row>
        <row r="19">
          <cell r="J19" t="str">
            <v>EVIA</v>
          </cell>
        </row>
        <row r="20">
          <cell r="J20" t="str">
            <v>EVROS</v>
          </cell>
        </row>
        <row r="21">
          <cell r="J21" t="str">
            <v>EVRYTANIA</v>
          </cell>
        </row>
        <row r="22">
          <cell r="J22" t="str">
            <v>FLORINA</v>
          </cell>
        </row>
        <row r="23">
          <cell r="J23" t="str">
            <v>FOKIDA</v>
          </cell>
        </row>
        <row r="24">
          <cell r="J24" t="str">
            <v>FOLEGANDROS</v>
          </cell>
        </row>
        <row r="25">
          <cell r="J25" t="str">
            <v>FOURNI</v>
          </cell>
        </row>
        <row r="26">
          <cell r="J26" t="str">
            <v>FTHIOTIDA</v>
          </cell>
        </row>
        <row r="27">
          <cell r="J27" t="str">
            <v>GREVENA</v>
          </cell>
        </row>
        <row r="28">
          <cell r="J28" t="str">
            <v>HLIA</v>
          </cell>
        </row>
        <row r="29">
          <cell r="J29" t="str">
            <v>HMATHIA</v>
          </cell>
        </row>
        <row r="30">
          <cell r="J30" t="str">
            <v>IKARIA</v>
          </cell>
        </row>
        <row r="31">
          <cell r="J31" t="str">
            <v>IOANNINA</v>
          </cell>
        </row>
        <row r="32">
          <cell r="J32" t="str">
            <v>IOS</v>
          </cell>
        </row>
        <row r="33">
          <cell r="J33" t="str">
            <v>IRAKLIO</v>
          </cell>
        </row>
        <row r="34">
          <cell r="J34" t="str">
            <v>KALYMNOS</v>
          </cell>
        </row>
        <row r="35">
          <cell r="J35" t="str">
            <v>KARDITSA</v>
          </cell>
        </row>
        <row r="36">
          <cell r="J36" t="str">
            <v>KARPATHOS</v>
          </cell>
        </row>
        <row r="37">
          <cell r="J37" t="str">
            <v>KASOS</v>
          </cell>
        </row>
        <row r="38">
          <cell r="J38" t="str">
            <v>KASTELORIZO</v>
          </cell>
        </row>
        <row r="39">
          <cell r="J39" t="str">
            <v>KASTORIA</v>
          </cell>
        </row>
        <row r="40">
          <cell r="J40" t="str">
            <v>KAVALA</v>
          </cell>
        </row>
        <row r="41">
          <cell r="J41" t="str">
            <v>KEA</v>
          </cell>
        </row>
        <row r="42">
          <cell r="J42" t="str">
            <v>KEFALLINIA</v>
          </cell>
        </row>
        <row r="43">
          <cell r="J43" t="str">
            <v>KERKYRA</v>
          </cell>
        </row>
        <row r="44">
          <cell r="J44" t="str">
            <v>KILKIS</v>
          </cell>
        </row>
        <row r="45">
          <cell r="J45" t="str">
            <v>KIMOLOS</v>
          </cell>
        </row>
        <row r="46">
          <cell r="J46" t="str">
            <v>KITHNOS</v>
          </cell>
        </row>
        <row r="47">
          <cell r="J47" t="str">
            <v>KORINTHIA</v>
          </cell>
        </row>
        <row r="48">
          <cell r="J48" t="str">
            <v>KOS</v>
          </cell>
        </row>
        <row r="49">
          <cell r="J49" t="str">
            <v>KOZANH</v>
          </cell>
        </row>
        <row r="50">
          <cell r="J50" t="str">
            <v>KYTHNOS</v>
          </cell>
        </row>
        <row r="51">
          <cell r="J51" t="str">
            <v>LAKONIA</v>
          </cell>
        </row>
        <row r="52">
          <cell r="J52" t="str">
            <v>LARISSA</v>
          </cell>
        </row>
        <row r="53">
          <cell r="J53" t="str">
            <v>LASSITHI</v>
          </cell>
        </row>
        <row r="54">
          <cell r="J54" t="str">
            <v>LEFKADA</v>
          </cell>
        </row>
        <row r="55">
          <cell r="J55" t="str">
            <v>LEROS</v>
          </cell>
        </row>
        <row r="56">
          <cell r="J56" t="str">
            <v>LESVOS</v>
          </cell>
        </row>
        <row r="57">
          <cell r="J57" t="str">
            <v>LIMNOS</v>
          </cell>
        </row>
        <row r="58">
          <cell r="J58" t="str">
            <v>LIPSI</v>
          </cell>
        </row>
        <row r="59">
          <cell r="J59" t="str">
            <v>MAGNHSIA</v>
          </cell>
        </row>
        <row r="60">
          <cell r="J60" t="str">
            <v>MESSHNIA</v>
          </cell>
        </row>
        <row r="61">
          <cell r="J61" t="str">
            <v>MILOS</v>
          </cell>
        </row>
        <row r="62">
          <cell r="J62" t="str">
            <v>MYKONOS</v>
          </cell>
        </row>
        <row r="63">
          <cell r="J63" t="str">
            <v>NAXOS</v>
          </cell>
        </row>
        <row r="64">
          <cell r="J64" t="str">
            <v>OIA</v>
          </cell>
        </row>
        <row r="65">
          <cell r="J65" t="str">
            <v>PAROS</v>
          </cell>
        </row>
        <row r="66">
          <cell r="J66" t="str">
            <v>PATMOS</v>
          </cell>
        </row>
        <row r="67">
          <cell r="J67" t="str">
            <v>PELLA</v>
          </cell>
        </row>
        <row r="68">
          <cell r="J68" t="str">
            <v>PIERIA</v>
          </cell>
        </row>
        <row r="69">
          <cell r="J69" t="str">
            <v>PREVEZA</v>
          </cell>
        </row>
        <row r="70">
          <cell r="J70" t="str">
            <v>RETHYMNO</v>
          </cell>
        </row>
        <row r="71">
          <cell r="J71" t="str">
            <v>RODOPI</v>
          </cell>
        </row>
        <row r="72">
          <cell r="J72" t="str">
            <v>RODOS</v>
          </cell>
        </row>
        <row r="73">
          <cell r="J73" t="str">
            <v>SAMOS</v>
          </cell>
        </row>
        <row r="74">
          <cell r="J74" t="str">
            <v>SANTORINI</v>
          </cell>
        </row>
        <row r="75">
          <cell r="J75" t="str">
            <v>SCHINOUSA</v>
          </cell>
        </row>
        <row r="76">
          <cell r="J76" t="str">
            <v>SERIFOS</v>
          </cell>
        </row>
        <row r="77">
          <cell r="J77" t="str">
            <v>SERRES</v>
          </cell>
        </row>
        <row r="78">
          <cell r="J78" t="str">
            <v>SIFNOS</v>
          </cell>
        </row>
        <row r="79">
          <cell r="J79" t="str">
            <v>SIKINOS</v>
          </cell>
        </row>
        <row r="80">
          <cell r="J80" t="str">
            <v>SKIROS</v>
          </cell>
        </row>
        <row r="81">
          <cell r="J81" t="str">
            <v>SYMI</v>
          </cell>
        </row>
        <row r="82">
          <cell r="J82" t="str">
            <v>SYROS</v>
          </cell>
        </row>
        <row r="83">
          <cell r="J83" t="str">
            <v>THESPROTIA</v>
          </cell>
        </row>
        <row r="84">
          <cell r="J84" t="str">
            <v>THESSALONIKI</v>
          </cell>
        </row>
        <row r="85">
          <cell r="J85" t="str">
            <v>TILOS</v>
          </cell>
        </row>
        <row r="86">
          <cell r="J86" t="str">
            <v>TINOS</v>
          </cell>
        </row>
        <row r="87">
          <cell r="J87" t="str">
            <v>TRIKALA</v>
          </cell>
        </row>
        <row r="88">
          <cell r="J88" t="str">
            <v>VIOTIA</v>
          </cell>
        </row>
        <row r="89">
          <cell r="J89" t="str">
            <v>XANTHI</v>
          </cell>
        </row>
        <row r="90">
          <cell r="J90" t="str">
            <v>ZAKYNTHOS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34"/>
  <sheetViews>
    <sheetView showGridLines="0" zoomScale="80" zoomScaleNormal="80" workbookViewId="0">
      <selection activeCell="N33" sqref="N33"/>
    </sheetView>
  </sheetViews>
  <sheetFormatPr defaultRowHeight="15" x14ac:dyDescent="0.25"/>
  <cols>
    <col min="1" max="1" width="2.7109375" style="16" customWidth="1"/>
    <col min="2" max="8" width="9.7109375" style="16" customWidth="1"/>
    <col min="9" max="14" width="13.7109375" style="16" customWidth="1"/>
    <col min="15" max="21" width="9.7109375" style="16" customWidth="1"/>
    <col min="22" max="22" width="2.7109375" style="16" customWidth="1"/>
    <col min="23" max="16384" width="9.140625" style="16"/>
  </cols>
  <sheetData>
    <row r="1" spans="2:21" ht="14.25" customHeight="1" thickBot="1" x14ac:dyDescent="0.3"/>
    <row r="2" spans="2:21" ht="27" thickTop="1" x14ac:dyDescent="0.4">
      <c r="B2" s="381">
        <f>Operational!$B$4</f>
        <v>42431</v>
      </c>
      <c r="C2" s="382"/>
      <c r="D2" s="383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9"/>
    </row>
    <row r="3" spans="2:21" s="96" customFormat="1" ht="46.5" x14ac:dyDescent="0.25">
      <c r="B3" s="312" t="s">
        <v>184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4"/>
    </row>
    <row r="4" spans="2:21" x14ac:dyDescent="0.25">
      <c r="B4" s="190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91"/>
    </row>
    <row r="5" spans="2:21" ht="24" thickBot="1" x14ac:dyDescent="0.4">
      <c r="B5" s="192"/>
      <c r="C5" s="147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93"/>
    </row>
    <row r="6" spans="2:21" s="295" customFormat="1" ht="27" customHeight="1" thickTop="1" thickBot="1" x14ac:dyDescent="0.45">
      <c r="B6" s="288"/>
      <c r="C6" s="306"/>
      <c r="D6" s="311"/>
      <c r="E6" s="311"/>
      <c r="F6" s="310"/>
      <c r="G6" s="291"/>
      <c r="H6" s="291"/>
      <c r="I6" s="384" t="s">
        <v>0</v>
      </c>
      <c r="J6" s="385"/>
      <c r="K6" s="386"/>
      <c r="L6" s="289" t="s">
        <v>1</v>
      </c>
      <c r="M6" s="289" t="s">
        <v>2</v>
      </c>
      <c r="N6" s="289" t="s">
        <v>189</v>
      </c>
      <c r="O6" s="292"/>
      <c r="P6" s="292"/>
      <c r="Q6" s="290"/>
      <c r="R6" s="291"/>
      <c r="S6" s="293"/>
      <c r="T6" s="293"/>
      <c r="U6" s="294"/>
    </row>
    <row r="7" spans="2:21" s="303" customFormat="1" ht="27" customHeight="1" thickTop="1" thickBot="1" x14ac:dyDescent="0.45">
      <c r="B7" s="296"/>
      <c r="C7" s="307"/>
      <c r="D7" s="307"/>
      <c r="E7" s="307"/>
      <c r="F7" s="299"/>
      <c r="G7" s="299"/>
      <c r="H7" s="299"/>
      <c r="I7" s="387" t="s">
        <v>366</v>
      </c>
      <c r="J7" s="387"/>
      <c r="K7" s="387"/>
      <c r="L7" s="297">
        <f>'Data Table -2'!$C$3</f>
        <v>3198</v>
      </c>
      <c r="M7" s="297">
        <f>'Data Table -2'!$C$4</f>
        <v>2349</v>
      </c>
      <c r="N7" s="297">
        <f>'Data Table -2'!$C$5</f>
        <v>1244</v>
      </c>
      <c r="O7" s="301"/>
      <c r="P7" s="301"/>
      <c r="Q7" s="301"/>
      <c r="R7" s="299"/>
      <c r="S7" s="300"/>
      <c r="T7" s="300"/>
      <c r="U7" s="302"/>
    </row>
    <row r="8" spans="2:21" s="295" customFormat="1" ht="27" customHeight="1" thickTop="1" thickBot="1" x14ac:dyDescent="0.45">
      <c r="B8" s="304"/>
      <c r="C8" s="308"/>
      <c r="D8" s="308"/>
      <c r="E8" s="308"/>
      <c r="F8" s="299"/>
      <c r="G8" s="299"/>
      <c r="H8" s="299"/>
      <c r="I8" s="388" t="s">
        <v>367</v>
      </c>
      <c r="J8" s="388"/>
      <c r="K8" s="388"/>
      <c r="L8" s="317">
        <f>'Data Table -2'!$C$6</f>
        <v>63</v>
      </c>
      <c r="M8" s="317">
        <f>'Data Table -2'!$C$7</f>
        <v>56</v>
      </c>
      <c r="N8" s="317">
        <f>'Data Table -2'!$C$8</f>
        <v>16</v>
      </c>
      <c r="O8" s="298"/>
      <c r="P8" s="290"/>
      <c r="Q8" s="301"/>
      <c r="R8" s="290"/>
      <c r="S8" s="290"/>
      <c r="T8" s="290"/>
      <c r="U8" s="294"/>
    </row>
    <row r="9" spans="2:21" s="295" customFormat="1" ht="27" customHeight="1" thickTop="1" thickBot="1" x14ac:dyDescent="0.45">
      <c r="B9" s="304"/>
      <c r="C9" s="308"/>
      <c r="D9" s="308"/>
      <c r="E9" s="308"/>
      <c r="F9" s="309"/>
      <c r="G9" s="309"/>
      <c r="H9" s="309"/>
      <c r="I9" s="388" t="s">
        <v>368</v>
      </c>
      <c r="J9" s="388"/>
      <c r="K9" s="388"/>
      <c r="L9" s="305">
        <f>$L$8/$L$7</f>
        <v>1.9699812382739212E-2</v>
      </c>
      <c r="M9" s="305">
        <f>$M$8/$M$7</f>
        <v>2.3839931885908897E-2</v>
      </c>
      <c r="N9" s="305">
        <f>$N$8/$N$7</f>
        <v>1.2861736334405145E-2</v>
      </c>
      <c r="O9" s="290"/>
      <c r="P9" s="290"/>
      <c r="Q9" s="290"/>
      <c r="R9" s="290"/>
      <c r="S9" s="290"/>
      <c r="T9" s="290"/>
      <c r="U9" s="294"/>
    </row>
    <row r="10" spans="2:21" ht="24" thickTop="1" x14ac:dyDescent="0.35">
      <c r="B10" s="190"/>
      <c r="C10" s="281"/>
      <c r="D10" s="287"/>
      <c r="E10" s="287"/>
      <c r="F10" s="287"/>
      <c r="G10" s="287"/>
      <c r="H10" s="149"/>
      <c r="I10" s="283"/>
      <c r="J10" s="283"/>
      <c r="K10" s="281"/>
      <c r="L10" s="316">
        <f>'Data Table -2'!E6</f>
        <v>63</v>
      </c>
      <c r="M10" s="316">
        <f>'Data Table -2'!E7</f>
        <v>56</v>
      </c>
      <c r="N10" s="316">
        <f>'Data Table -2'!E8</f>
        <v>16</v>
      </c>
      <c r="O10" s="149"/>
      <c r="P10" s="149"/>
      <c r="Q10" s="283"/>
      <c r="R10" s="281"/>
      <c r="S10" s="282"/>
      <c r="T10" s="282"/>
      <c r="U10" s="191"/>
    </row>
    <row r="11" spans="2:21" x14ac:dyDescent="0.25">
      <c r="B11" s="284"/>
      <c r="C11" s="285"/>
      <c r="D11" s="280"/>
      <c r="E11" s="280"/>
      <c r="F11" s="280"/>
      <c r="G11" s="285"/>
      <c r="H11" s="285"/>
      <c r="I11" s="285"/>
      <c r="J11" s="285"/>
      <c r="K11" s="279"/>
      <c r="L11" s="279"/>
      <c r="M11" s="279"/>
      <c r="N11" s="279"/>
      <c r="O11" s="285"/>
      <c r="P11" s="285"/>
      <c r="Q11" s="285"/>
      <c r="R11" s="279"/>
      <c r="S11" s="279"/>
      <c r="T11" s="279"/>
      <c r="U11" s="286"/>
    </row>
    <row r="12" spans="2:21" x14ac:dyDescent="0.25">
      <c r="B12" s="194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95"/>
    </row>
    <row r="13" spans="2:21" x14ac:dyDescent="0.25">
      <c r="B13" s="194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95"/>
    </row>
    <row r="14" spans="2:21" x14ac:dyDescent="0.25">
      <c r="B14" s="194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95"/>
    </row>
    <row r="15" spans="2:21" x14ac:dyDescent="0.25">
      <c r="B15" s="194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95"/>
    </row>
    <row r="16" spans="2:21" x14ac:dyDescent="0.25">
      <c r="B16" s="194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95"/>
    </row>
    <row r="17" spans="2:21" x14ac:dyDescent="0.25">
      <c r="B17" s="194"/>
      <c r="C17" s="120"/>
      <c r="D17" s="120"/>
      <c r="E17" s="120"/>
      <c r="F17" s="120"/>
      <c r="G17" s="120"/>
      <c r="H17" s="120"/>
      <c r="I17" s="120"/>
      <c r="J17" s="15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95"/>
    </row>
    <row r="18" spans="2:21" x14ac:dyDescent="0.25">
      <c r="B18" s="194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95"/>
    </row>
    <row r="19" spans="2:21" x14ac:dyDescent="0.25">
      <c r="B19" s="194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95"/>
    </row>
    <row r="20" spans="2:21" x14ac:dyDescent="0.25">
      <c r="B20" s="194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95"/>
    </row>
    <row r="21" spans="2:21" x14ac:dyDescent="0.25">
      <c r="B21" s="194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95"/>
    </row>
    <row r="22" spans="2:21" x14ac:dyDescent="0.25">
      <c r="B22" s="194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95"/>
    </row>
    <row r="23" spans="2:21" x14ac:dyDescent="0.25">
      <c r="B23" s="194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95"/>
    </row>
    <row r="24" spans="2:21" x14ac:dyDescent="0.25">
      <c r="B24" s="194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95"/>
    </row>
    <row r="25" spans="2:21" x14ac:dyDescent="0.25">
      <c r="B25" s="194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95"/>
    </row>
    <row r="26" spans="2:21" x14ac:dyDescent="0.25">
      <c r="B26" s="194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95"/>
    </row>
    <row r="27" spans="2:21" x14ac:dyDescent="0.25">
      <c r="B27" s="194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95"/>
    </row>
    <row r="28" spans="2:21" ht="15" customHeight="1" x14ac:dyDescent="0.25">
      <c r="B28" s="194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95"/>
    </row>
    <row r="29" spans="2:21" ht="26.25" x14ac:dyDescent="0.4">
      <c r="B29" s="194"/>
      <c r="C29" s="120"/>
      <c r="D29" s="120"/>
      <c r="E29" s="120"/>
      <c r="F29" s="120"/>
      <c r="G29" s="120"/>
      <c r="H29" s="120"/>
      <c r="I29" s="120"/>
      <c r="J29" s="120"/>
      <c r="K29" s="206"/>
      <c r="L29" s="120"/>
      <c r="M29" s="120"/>
      <c r="N29" s="120"/>
      <c r="O29" s="120"/>
      <c r="P29" s="120"/>
      <c r="Q29" s="120"/>
      <c r="R29" s="120"/>
      <c r="S29" s="120"/>
      <c r="T29" s="120"/>
      <c r="U29" s="195"/>
    </row>
    <row r="30" spans="2:21" s="101" customFormat="1" ht="23.25" customHeight="1" thickBot="1" x14ac:dyDescent="0.4">
      <c r="B30" s="196"/>
      <c r="C30" s="197"/>
      <c r="D30" s="198"/>
      <c r="E30" s="379"/>
      <c r="F30" s="380"/>
      <c r="G30" s="380"/>
      <c r="H30" s="380"/>
      <c r="I30" s="199"/>
      <c r="J30" s="199"/>
      <c r="K30" s="199"/>
      <c r="L30" s="200"/>
      <c r="M30" s="201"/>
      <c r="N30" s="202"/>
      <c r="O30" s="202"/>
      <c r="P30" s="202"/>
      <c r="Q30" s="199"/>
      <c r="R30" s="199"/>
      <c r="S30" s="199"/>
      <c r="T30" s="199"/>
      <c r="U30" s="203"/>
    </row>
    <row r="31" spans="2:21" s="101" customFormat="1" ht="14.25" customHeight="1" thickTop="1" x14ac:dyDescent="0.35">
      <c r="B31" s="377"/>
      <c r="C31" s="378"/>
      <c r="D31" s="378"/>
      <c r="E31" s="378"/>
      <c r="F31" s="378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</row>
    <row r="32" spans="2:21" s="101" customFormat="1" ht="17.25" customHeight="1" x14ac:dyDescent="0.35">
      <c r="B32" s="389"/>
      <c r="C32" s="390"/>
      <c r="D32" s="390"/>
      <c r="E32" s="390"/>
      <c r="F32" s="390"/>
      <c r="G32" s="131"/>
      <c r="H32" s="132"/>
      <c r="I32" s="129"/>
      <c r="J32" s="129"/>
      <c r="K32" s="129"/>
      <c r="L32" s="133"/>
      <c r="M32" s="134"/>
      <c r="N32" s="135"/>
      <c r="O32" s="135"/>
      <c r="P32" s="135"/>
      <c r="Q32" s="129"/>
      <c r="R32" s="129"/>
      <c r="S32" s="129"/>
      <c r="T32" s="129"/>
      <c r="U32" s="129"/>
    </row>
    <row r="33" spans="2:21" s="101" customFormat="1" ht="15" customHeight="1" x14ac:dyDescent="0.35">
      <c r="B33" s="129"/>
      <c r="C33" s="136"/>
      <c r="D33" s="137"/>
      <c r="E33" s="375"/>
      <c r="F33" s="376"/>
      <c r="G33" s="376"/>
      <c r="H33" s="376"/>
      <c r="I33" s="129"/>
      <c r="J33" s="129"/>
      <c r="K33" s="129"/>
      <c r="L33" s="133"/>
      <c r="M33" s="134"/>
      <c r="N33" s="135"/>
      <c r="O33" s="135"/>
      <c r="P33" s="135"/>
      <c r="Q33" s="129"/>
      <c r="R33" s="129"/>
      <c r="S33" s="129"/>
      <c r="T33" s="129"/>
      <c r="U33" s="129"/>
    </row>
    <row r="34" spans="2:21" x14ac:dyDescent="0.25">
      <c r="B34" s="17"/>
      <c r="C34" s="17"/>
      <c r="D34" s="17"/>
      <c r="E34" s="17"/>
      <c r="F34" s="17"/>
      <c r="G34" s="17"/>
      <c r="H34" s="17"/>
      <c r="I34" s="17"/>
      <c r="J34" s="130"/>
      <c r="K34" s="17"/>
      <c r="L34" s="17"/>
      <c r="M34" s="17"/>
      <c r="N34" s="17"/>
      <c r="O34" s="17"/>
      <c r="P34" s="17"/>
      <c r="Q34" s="17"/>
      <c r="R34" s="17"/>
      <c r="S34" s="17"/>
    </row>
  </sheetData>
  <sheetProtection formatCells="0" formatColumns="0" formatRows="0" insertColumns="0" insertRows="0" insertHyperlinks="0" deleteColumns="0" deleteRows="0" sort="0" autoFilter="0" pivotTables="0"/>
  <mergeCells count="9">
    <mergeCell ref="E33:H33"/>
    <mergeCell ref="B31:F31"/>
    <mergeCell ref="E30:H30"/>
    <mergeCell ref="B2:D2"/>
    <mergeCell ref="I6:K6"/>
    <mergeCell ref="I7:K7"/>
    <mergeCell ref="I8:K8"/>
    <mergeCell ref="I9:K9"/>
    <mergeCell ref="B32:F32"/>
  </mergeCells>
  <conditionalFormatting sqref="L8">
    <cfRule type="cellIs" dxfId="118" priority="4" operator="notEqual">
      <formula>$L$10</formula>
    </cfRule>
  </conditionalFormatting>
  <conditionalFormatting sqref="M8">
    <cfRule type="cellIs" dxfId="117" priority="3" operator="notEqual">
      <formula>$M$10</formula>
    </cfRule>
  </conditionalFormatting>
  <conditionalFormatting sqref="N8">
    <cfRule type="cellIs" dxfId="116" priority="2" operator="notEqual">
      <formula>$N$10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66"/>
  <sheetViews>
    <sheetView showGridLines="0" zoomScale="70" zoomScaleNormal="70" workbookViewId="0">
      <selection activeCell="W45" sqref="W45"/>
    </sheetView>
  </sheetViews>
  <sheetFormatPr defaultRowHeight="15" x14ac:dyDescent="0.25"/>
  <cols>
    <col min="1" max="27" width="9.140625" style="268"/>
    <col min="28" max="28" width="2.5703125" style="268" customWidth="1"/>
    <col min="29" max="16384" width="9.140625" style="268"/>
  </cols>
  <sheetData>
    <row r="1" spans="1:24" ht="12.75" customHeight="1" x14ac:dyDescent="0.3">
      <c r="A1" s="391"/>
      <c r="B1" s="391"/>
      <c r="W1" s="392"/>
      <c r="X1" s="393"/>
    </row>
    <row r="2" spans="1:24" ht="15" customHeight="1" x14ac:dyDescent="0.25">
      <c r="W2" s="391"/>
      <c r="X2" s="391"/>
    </row>
    <row r="3" spans="1:24" ht="15" customHeight="1" x14ac:dyDescent="0.25"/>
    <row r="4" spans="1:24" ht="15" customHeight="1" x14ac:dyDescent="0.25"/>
    <row r="5" spans="1:24" ht="15" customHeight="1" x14ac:dyDescent="0.25"/>
    <row r="6" spans="1:24" ht="15" customHeight="1" x14ac:dyDescent="0.25"/>
    <row r="7" spans="1:24" ht="15" customHeight="1" x14ac:dyDescent="0.25"/>
    <row r="8" spans="1:24" ht="15" customHeight="1" x14ac:dyDescent="0.25"/>
    <row r="9" spans="1:24" ht="15" customHeight="1" x14ac:dyDescent="0.25"/>
    <row r="10" spans="1:24" ht="15" customHeight="1" x14ac:dyDescent="0.25"/>
    <row r="11" spans="1:24" ht="15" customHeight="1" x14ac:dyDescent="0.25"/>
    <row r="12" spans="1:24" ht="15" customHeight="1" x14ac:dyDescent="0.25"/>
    <row r="13" spans="1:24" ht="15" customHeight="1" x14ac:dyDescent="0.25"/>
    <row r="14" spans="1:24" ht="15" customHeight="1" x14ac:dyDescent="0.25"/>
    <row r="15" spans="1:24" ht="15" customHeight="1" x14ac:dyDescent="0.25"/>
    <row r="16" spans="1:24" ht="15" customHeight="1" x14ac:dyDescent="0.25"/>
    <row r="17" spans="1:2" ht="15" customHeight="1" x14ac:dyDescent="0.25"/>
    <row r="18" spans="1:2" ht="15" customHeight="1" x14ac:dyDescent="0.25"/>
    <row r="19" spans="1:2" ht="15" customHeight="1" x14ac:dyDescent="0.25"/>
    <row r="20" spans="1:2" ht="15" customHeight="1" x14ac:dyDescent="0.25"/>
    <row r="21" spans="1:2" ht="15" customHeight="1" x14ac:dyDescent="0.25"/>
    <row r="22" spans="1:2" ht="15" customHeight="1" x14ac:dyDescent="0.25"/>
    <row r="23" spans="1:2" ht="15" customHeight="1" x14ac:dyDescent="0.25"/>
    <row r="24" spans="1:2" ht="15" customHeight="1" x14ac:dyDescent="0.25"/>
    <row r="25" spans="1:2" ht="15" customHeight="1" x14ac:dyDescent="0.25"/>
    <row r="26" spans="1:2" ht="15" customHeight="1" x14ac:dyDescent="0.25"/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8.25" customHeight="1" x14ac:dyDescent="0.25">
      <c r="A31" s="269"/>
      <c r="B31" s="269"/>
    </row>
    <row r="32" spans="1:2" ht="15" customHeight="1" x14ac:dyDescent="0.25">
      <c r="A32" s="269"/>
      <c r="B32" s="269"/>
    </row>
    <row r="33" spans="1:27" ht="15" customHeight="1" x14ac:dyDescent="0.25">
      <c r="A33" s="269"/>
      <c r="B33" s="269"/>
    </row>
    <row r="34" spans="1:27" ht="15" customHeight="1" x14ac:dyDescent="0.25">
      <c r="A34" s="269"/>
      <c r="B34" s="269"/>
    </row>
    <row r="35" spans="1:27" ht="15" customHeight="1" x14ac:dyDescent="0.25">
      <c r="A35" s="269"/>
      <c r="B35" s="269"/>
    </row>
    <row r="36" spans="1:27" ht="15" customHeight="1" x14ac:dyDescent="0.25">
      <c r="A36" s="269"/>
      <c r="B36" s="269"/>
    </row>
    <row r="37" spans="1:27" ht="15" customHeight="1" x14ac:dyDescent="0.25">
      <c r="A37" s="269"/>
      <c r="B37" s="269"/>
    </row>
    <row r="38" spans="1:27" ht="15" customHeight="1" x14ac:dyDescent="0.3">
      <c r="A38" s="272"/>
      <c r="B38" s="272"/>
      <c r="AA38" s="268" t="s">
        <v>203</v>
      </c>
    </row>
    <row r="39" spans="1:27" ht="15" customHeight="1" x14ac:dyDescent="0.25">
      <c r="A39" s="271"/>
      <c r="B39" s="271"/>
    </row>
    <row r="40" spans="1:27" ht="15" customHeight="1" x14ac:dyDescent="0.25">
      <c r="A40" s="269"/>
      <c r="B40" s="269"/>
    </row>
    <row r="41" spans="1:27" ht="15" customHeight="1" x14ac:dyDescent="0.25">
      <c r="A41" s="269"/>
      <c r="B41" s="269"/>
    </row>
    <row r="42" spans="1:27" ht="15" customHeight="1" x14ac:dyDescent="0.25">
      <c r="A42" s="269"/>
      <c r="B42" s="269"/>
    </row>
    <row r="43" spans="1:27" ht="15" customHeight="1" x14ac:dyDescent="0.25">
      <c r="A43" s="269"/>
      <c r="B43" s="269"/>
    </row>
    <row r="44" spans="1:27" ht="15" customHeight="1" x14ac:dyDescent="0.25">
      <c r="A44" s="269"/>
      <c r="B44" s="269"/>
    </row>
    <row r="45" spans="1:27" ht="15" customHeight="1" x14ac:dyDescent="0.25">
      <c r="A45" s="269"/>
      <c r="B45" s="269"/>
    </row>
    <row r="46" spans="1:27" ht="15" customHeight="1" x14ac:dyDescent="0.25">
      <c r="A46" s="269"/>
      <c r="B46" s="269"/>
    </row>
    <row r="47" spans="1:27" ht="15" customHeight="1" x14ac:dyDescent="0.25">
      <c r="A47" s="269"/>
      <c r="B47" s="269"/>
    </row>
    <row r="48" spans="1:27" ht="15" customHeight="1" x14ac:dyDescent="0.25">
      <c r="A48" s="269"/>
      <c r="B48" s="269"/>
    </row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3">
    <mergeCell ref="W2:X2"/>
    <mergeCell ref="W1:X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15"/>
  <sheetViews>
    <sheetView showZeros="0" workbookViewId="0">
      <selection activeCell="C24" sqref="C24"/>
    </sheetView>
  </sheetViews>
  <sheetFormatPr defaultRowHeight="14.25" x14ac:dyDescent="0.2"/>
  <cols>
    <col min="1" max="1" width="6.28515625" style="71" customWidth="1"/>
    <col min="2" max="2" width="10.42578125" style="71" bestFit="1" customWidth="1"/>
    <col min="3" max="3" width="29.28515625" style="119" customWidth="1"/>
    <col min="4" max="4" width="20.28515625" style="257" customWidth="1"/>
    <col min="5" max="5" width="18.5703125" style="257" customWidth="1"/>
    <col min="6" max="6" width="13.85546875" style="257" customWidth="1"/>
    <col min="7" max="8" width="13.85546875" style="333" customWidth="1"/>
    <col min="9" max="9" width="11.140625" style="71" customWidth="1"/>
    <col min="10" max="10" width="9.140625" style="88" customWidth="1"/>
    <col min="11" max="11" width="17.85546875" style="80" customWidth="1"/>
    <col min="12" max="12" width="23.42578125" style="82" customWidth="1"/>
    <col min="13" max="13" width="31.85546875" style="72" bestFit="1" customWidth="1"/>
    <col min="14" max="14" width="21.5703125" style="90" customWidth="1"/>
    <col min="15" max="15" width="42" style="74" customWidth="1"/>
    <col min="16" max="16384" width="9.140625" style="69"/>
  </cols>
  <sheetData>
    <row r="1" spans="1:15" s="68" customFormat="1" ht="18" x14ac:dyDescent="0.25">
      <c r="A1" s="394" t="s">
        <v>84</v>
      </c>
      <c r="B1" s="395"/>
      <c r="C1" s="395"/>
      <c r="D1" s="254"/>
      <c r="E1" s="254"/>
      <c r="F1" s="254"/>
      <c r="G1" s="340"/>
      <c r="H1" s="340"/>
      <c r="I1" s="75"/>
      <c r="J1" s="118"/>
      <c r="K1" s="85"/>
      <c r="L1" s="81"/>
      <c r="M1" s="75"/>
      <c r="N1" s="89"/>
      <c r="O1" s="86"/>
    </row>
    <row r="2" spans="1:15" ht="29.25" customHeight="1" x14ac:dyDescent="0.2">
      <c r="A2" s="24" t="s">
        <v>11</v>
      </c>
      <c r="B2" s="25"/>
      <c r="C2" s="26"/>
      <c r="D2" s="26"/>
      <c r="E2" s="26"/>
      <c r="F2" s="26"/>
      <c r="G2" s="341"/>
      <c r="H2" s="341"/>
      <c r="I2" s="27"/>
      <c r="J2" s="28"/>
      <c r="K2" s="87"/>
      <c r="L2" s="67"/>
      <c r="M2" s="47"/>
      <c r="N2" s="28"/>
      <c r="O2" s="28"/>
    </row>
    <row r="3" spans="1:15" s="70" customFormat="1" ht="21.75" customHeight="1" x14ac:dyDescent="0.2">
      <c r="A3" s="29" t="s">
        <v>10</v>
      </c>
      <c r="B3" s="30" t="s">
        <v>4</v>
      </c>
      <c r="C3" s="31" t="s">
        <v>9</v>
      </c>
      <c r="D3" s="31" t="s">
        <v>85</v>
      </c>
      <c r="E3" s="325" t="s">
        <v>33</v>
      </c>
      <c r="F3" s="325" t="s">
        <v>315</v>
      </c>
      <c r="G3" s="342" t="s">
        <v>291</v>
      </c>
      <c r="H3" s="342" t="s">
        <v>299</v>
      </c>
      <c r="I3" s="32" t="s">
        <v>0</v>
      </c>
      <c r="J3" s="31" t="s">
        <v>5</v>
      </c>
      <c r="K3" s="33" t="s">
        <v>6</v>
      </c>
      <c r="L3" s="33" t="s">
        <v>13</v>
      </c>
      <c r="M3" s="34" t="s">
        <v>7</v>
      </c>
      <c r="N3" s="35" t="s">
        <v>17</v>
      </c>
      <c r="O3" s="35" t="s">
        <v>8</v>
      </c>
    </row>
    <row r="4" spans="1:15" s="71" customFormat="1" ht="10.5" x14ac:dyDescent="0.15">
      <c r="A4" s="18">
        <v>1</v>
      </c>
      <c r="B4" s="6">
        <v>42431</v>
      </c>
      <c r="C4" s="19" t="s">
        <v>481</v>
      </c>
      <c r="D4" s="250" t="s">
        <v>392</v>
      </c>
      <c r="E4" s="250" t="s">
        <v>86</v>
      </c>
      <c r="F4" s="250"/>
      <c r="G4" s="330">
        <v>38.026417899999998</v>
      </c>
      <c r="H4" s="330">
        <v>23.6838379</v>
      </c>
      <c r="I4" s="20" t="s">
        <v>1</v>
      </c>
      <c r="J4" s="21" t="s">
        <v>63</v>
      </c>
      <c r="K4" s="343">
        <v>42422.607638888891</v>
      </c>
      <c r="L4" s="82" t="s">
        <v>181</v>
      </c>
      <c r="M4" s="23" t="s">
        <v>482</v>
      </c>
      <c r="N4" s="22" t="s">
        <v>483</v>
      </c>
      <c r="O4" s="73" t="s">
        <v>476</v>
      </c>
    </row>
    <row r="5" spans="1:15" s="71" customFormat="1" ht="10.5" x14ac:dyDescent="0.15">
      <c r="A5" s="18">
        <v>2</v>
      </c>
      <c r="B5" s="6">
        <f>B4</f>
        <v>42431</v>
      </c>
      <c r="C5" s="19" t="s">
        <v>491</v>
      </c>
      <c r="D5" s="250" t="s">
        <v>94</v>
      </c>
      <c r="E5" s="255" t="s">
        <v>145</v>
      </c>
      <c r="F5" s="255" t="s">
        <v>320</v>
      </c>
      <c r="G5" s="331">
        <v>39.1997894</v>
      </c>
      <c r="H5" s="331">
        <v>26.465282200000001</v>
      </c>
      <c r="I5" s="20" t="s">
        <v>1</v>
      </c>
      <c r="J5" s="21" t="s">
        <v>62</v>
      </c>
      <c r="K5" s="343">
        <v>42427.12777777778</v>
      </c>
      <c r="L5" s="82" t="s">
        <v>31</v>
      </c>
      <c r="M5" s="23" t="s">
        <v>394</v>
      </c>
      <c r="N5" s="22" t="s">
        <v>492</v>
      </c>
      <c r="O5" s="73" t="s">
        <v>477</v>
      </c>
    </row>
    <row r="6" spans="1:15" s="71" customFormat="1" ht="10.5" x14ac:dyDescent="0.15">
      <c r="A6" s="18">
        <v>3</v>
      </c>
      <c r="B6" s="6">
        <f t="shared" ref="B6:B16" si="0">B5</f>
        <v>42431</v>
      </c>
      <c r="C6" s="19" t="s">
        <v>504</v>
      </c>
      <c r="D6" s="250" t="s">
        <v>89</v>
      </c>
      <c r="E6" s="250" t="s">
        <v>89</v>
      </c>
      <c r="F6" s="250" t="s">
        <v>159</v>
      </c>
      <c r="G6" s="330">
        <v>36.415573999999999</v>
      </c>
      <c r="H6" s="330">
        <v>28.157285900000002</v>
      </c>
      <c r="I6" s="20" t="s">
        <v>188</v>
      </c>
      <c r="J6" s="21" t="s">
        <v>62</v>
      </c>
      <c r="K6" s="343">
        <v>42429.486805555556</v>
      </c>
      <c r="L6" s="82" t="s">
        <v>31</v>
      </c>
      <c r="M6" s="23" t="s">
        <v>394</v>
      </c>
      <c r="N6" s="22" t="s">
        <v>505</v>
      </c>
      <c r="O6" s="73" t="s">
        <v>477</v>
      </c>
    </row>
    <row r="7" spans="1:15" s="71" customFormat="1" ht="10.5" x14ac:dyDescent="0.15">
      <c r="A7" s="18">
        <v>4</v>
      </c>
      <c r="B7" s="6">
        <f t="shared" si="0"/>
        <v>42431</v>
      </c>
      <c r="C7" s="19" t="s">
        <v>507</v>
      </c>
      <c r="D7" s="250" t="s">
        <v>96</v>
      </c>
      <c r="E7" s="250" t="s">
        <v>103</v>
      </c>
      <c r="F7" s="250"/>
      <c r="G7" s="330">
        <v>38.344469599999996</v>
      </c>
      <c r="H7" s="330">
        <v>21.7668471</v>
      </c>
      <c r="I7" s="20" t="s">
        <v>3</v>
      </c>
      <c r="J7" s="21" t="s">
        <v>62</v>
      </c>
      <c r="K7" s="343">
        <v>42429.499305555553</v>
      </c>
      <c r="L7" s="82" t="s">
        <v>64</v>
      </c>
      <c r="M7" s="23" t="s">
        <v>394</v>
      </c>
      <c r="N7" s="22" t="s">
        <v>510</v>
      </c>
      <c r="O7" s="73" t="s">
        <v>493</v>
      </c>
    </row>
    <row r="8" spans="1:15" s="71" customFormat="1" ht="10.5" x14ac:dyDescent="0.15">
      <c r="A8" s="18">
        <v>5</v>
      </c>
      <c r="B8" s="6">
        <f t="shared" si="0"/>
        <v>42431</v>
      </c>
      <c r="C8" s="19" t="s">
        <v>508</v>
      </c>
      <c r="D8" s="250" t="s">
        <v>95</v>
      </c>
      <c r="E8" s="250" t="s">
        <v>101</v>
      </c>
      <c r="F8" s="250"/>
      <c r="G8" s="330">
        <v>38.306135699999999</v>
      </c>
      <c r="H8" s="330">
        <v>21.8046261</v>
      </c>
      <c r="I8" s="20" t="s">
        <v>3</v>
      </c>
      <c r="J8" s="21" t="s">
        <v>62</v>
      </c>
      <c r="K8" s="343">
        <v>42429.525000000001</v>
      </c>
      <c r="L8" s="82" t="s">
        <v>75</v>
      </c>
      <c r="M8" s="23" t="s">
        <v>394</v>
      </c>
      <c r="N8" s="3" t="s">
        <v>510</v>
      </c>
      <c r="O8" s="73" t="s">
        <v>511</v>
      </c>
    </row>
    <row r="9" spans="1:15" s="71" customFormat="1" ht="10.5" x14ac:dyDescent="0.15">
      <c r="A9" s="18">
        <v>6</v>
      </c>
      <c r="B9" s="6">
        <f t="shared" si="0"/>
        <v>42431</v>
      </c>
      <c r="C9" s="19" t="s">
        <v>509</v>
      </c>
      <c r="D9" s="250" t="s">
        <v>95</v>
      </c>
      <c r="E9" s="250" t="s">
        <v>101</v>
      </c>
      <c r="F9" s="250"/>
      <c r="G9" s="330">
        <v>38.294468700000003</v>
      </c>
      <c r="H9" s="330">
        <v>21.7879592</v>
      </c>
      <c r="I9" s="20" t="s">
        <v>3</v>
      </c>
      <c r="J9" s="21" t="s">
        <v>62</v>
      </c>
      <c r="K9" s="343">
        <v>42429.525000000001</v>
      </c>
      <c r="L9" s="82" t="s">
        <v>75</v>
      </c>
      <c r="M9" s="23" t="s">
        <v>394</v>
      </c>
      <c r="N9" s="3" t="s">
        <v>510</v>
      </c>
      <c r="O9" s="73" t="s">
        <v>511</v>
      </c>
    </row>
    <row r="10" spans="1:15" s="71" customFormat="1" ht="10.5" x14ac:dyDescent="0.15">
      <c r="A10" s="18">
        <v>7</v>
      </c>
      <c r="B10" s="6">
        <f t="shared" si="0"/>
        <v>42431</v>
      </c>
      <c r="C10" s="19" t="s">
        <v>512</v>
      </c>
      <c r="D10" s="250" t="s">
        <v>89</v>
      </c>
      <c r="E10" s="250" t="s">
        <v>89</v>
      </c>
      <c r="F10" s="250" t="s">
        <v>316</v>
      </c>
      <c r="G10" s="330">
        <v>36.968913100000002</v>
      </c>
      <c r="H10" s="330">
        <v>27.0269783</v>
      </c>
      <c r="I10" s="20" t="s">
        <v>189</v>
      </c>
      <c r="J10" s="21" t="s">
        <v>62</v>
      </c>
      <c r="K10" s="344">
        <v>42430.336805555555</v>
      </c>
      <c r="L10" s="82" t="s">
        <v>31</v>
      </c>
      <c r="M10" s="23" t="s">
        <v>394</v>
      </c>
      <c r="N10" s="3" t="s">
        <v>519</v>
      </c>
      <c r="O10" s="73" t="s">
        <v>477</v>
      </c>
    </row>
    <row r="11" spans="1:15" s="71" customFormat="1" ht="10.5" x14ac:dyDescent="0.15">
      <c r="A11" s="18">
        <v>8</v>
      </c>
      <c r="B11" s="6">
        <f t="shared" si="0"/>
        <v>42431</v>
      </c>
      <c r="C11" s="19" t="s">
        <v>513</v>
      </c>
      <c r="D11" s="250" t="s">
        <v>95</v>
      </c>
      <c r="E11" s="250" t="s">
        <v>148</v>
      </c>
      <c r="F11" s="250"/>
      <c r="G11" s="330">
        <v>37.245280999999999</v>
      </c>
      <c r="H11" s="330">
        <v>21.6849104</v>
      </c>
      <c r="I11" s="20" t="s">
        <v>188</v>
      </c>
      <c r="J11" s="21" t="s">
        <v>62</v>
      </c>
      <c r="K11" s="343">
        <v>42430.428472222222</v>
      </c>
      <c r="L11" s="82" t="s">
        <v>64</v>
      </c>
      <c r="M11" s="23" t="s">
        <v>394</v>
      </c>
      <c r="N11" s="3" t="s">
        <v>520</v>
      </c>
      <c r="O11" s="73" t="s">
        <v>493</v>
      </c>
    </row>
    <row r="12" spans="1:15" s="71" customFormat="1" ht="10.5" x14ac:dyDescent="0.15">
      <c r="A12" s="18">
        <v>9</v>
      </c>
      <c r="B12" s="6">
        <f t="shared" si="0"/>
        <v>42431</v>
      </c>
      <c r="C12" s="19" t="s">
        <v>514</v>
      </c>
      <c r="D12" s="250" t="s">
        <v>90</v>
      </c>
      <c r="E12" s="250" t="s">
        <v>113</v>
      </c>
      <c r="F12" s="250"/>
      <c r="G12" s="330">
        <v>41.300380099999998</v>
      </c>
      <c r="H12" s="330">
        <v>24.070762299999998</v>
      </c>
      <c r="I12" s="20" t="s">
        <v>3</v>
      </c>
      <c r="J12" s="21" t="s">
        <v>62</v>
      </c>
      <c r="K12" s="343">
        <v>42430.851388888892</v>
      </c>
      <c r="L12" s="82" t="s">
        <v>64</v>
      </c>
      <c r="M12" s="23" t="s">
        <v>394</v>
      </c>
      <c r="N12" s="22" t="s">
        <v>521</v>
      </c>
      <c r="O12" s="73" t="s">
        <v>493</v>
      </c>
    </row>
    <row r="13" spans="1:15" s="71" customFormat="1" ht="10.5" x14ac:dyDescent="0.15">
      <c r="A13" s="18">
        <v>10</v>
      </c>
      <c r="B13" s="6">
        <f t="shared" si="0"/>
        <v>42431</v>
      </c>
      <c r="C13" s="19" t="s">
        <v>527</v>
      </c>
      <c r="D13" s="250" t="s">
        <v>92</v>
      </c>
      <c r="E13" s="250" t="s">
        <v>133</v>
      </c>
      <c r="F13" s="250" t="s">
        <v>133</v>
      </c>
      <c r="G13" s="330">
        <v>39.7092083</v>
      </c>
      <c r="H13" s="330">
        <v>19.752066200000002</v>
      </c>
      <c r="I13" s="20" t="s">
        <v>3</v>
      </c>
      <c r="J13" s="21" t="s">
        <v>62</v>
      </c>
      <c r="K13" s="343">
        <v>42430.93472222222</v>
      </c>
      <c r="L13" s="82" t="s">
        <v>26</v>
      </c>
      <c r="M13" s="23" t="s">
        <v>394</v>
      </c>
      <c r="N13" s="22" t="s">
        <v>522</v>
      </c>
      <c r="O13" s="73" t="s">
        <v>493</v>
      </c>
    </row>
    <row r="14" spans="1:15" s="71" customFormat="1" ht="10.5" x14ac:dyDescent="0.15">
      <c r="A14" s="18">
        <v>11</v>
      </c>
      <c r="B14" s="6">
        <f t="shared" si="0"/>
        <v>42431</v>
      </c>
      <c r="C14" s="19" t="s">
        <v>515</v>
      </c>
      <c r="D14" s="250" t="s">
        <v>95</v>
      </c>
      <c r="E14" s="250" t="s">
        <v>122</v>
      </c>
      <c r="F14" s="250"/>
      <c r="G14" s="330">
        <v>37.850012499999998</v>
      </c>
      <c r="H14" s="330">
        <v>21.264895800000001</v>
      </c>
      <c r="I14" s="20" t="s">
        <v>3</v>
      </c>
      <c r="J14" s="21" t="s">
        <v>62</v>
      </c>
      <c r="K14" s="343">
        <v>42431.027777777781</v>
      </c>
      <c r="L14" s="82" t="s">
        <v>32</v>
      </c>
      <c r="M14" s="23" t="s">
        <v>516</v>
      </c>
      <c r="N14" s="22" t="s">
        <v>523</v>
      </c>
      <c r="O14" s="73" t="s">
        <v>526</v>
      </c>
    </row>
    <row r="15" spans="1:15" s="71" customFormat="1" ht="10.5" x14ac:dyDescent="0.15">
      <c r="A15" s="18">
        <v>12</v>
      </c>
      <c r="B15" s="6">
        <f t="shared" si="0"/>
        <v>42431</v>
      </c>
      <c r="C15" s="19" t="s">
        <v>517</v>
      </c>
      <c r="D15" s="250" t="s">
        <v>93</v>
      </c>
      <c r="E15" s="250" t="s">
        <v>93</v>
      </c>
      <c r="F15" s="250" t="s">
        <v>151</v>
      </c>
      <c r="G15" s="330">
        <v>37.152798599999997</v>
      </c>
      <c r="H15" s="330">
        <v>25.495830699999999</v>
      </c>
      <c r="I15" s="20" t="s">
        <v>3</v>
      </c>
      <c r="J15" s="21" t="s">
        <v>62</v>
      </c>
      <c r="K15" s="343">
        <v>42431.045138888891</v>
      </c>
      <c r="L15" s="82" t="s">
        <v>65</v>
      </c>
      <c r="M15" s="23" t="s">
        <v>394</v>
      </c>
      <c r="N15" s="22" t="s">
        <v>524</v>
      </c>
      <c r="O15" s="73" t="s">
        <v>493</v>
      </c>
    </row>
    <row r="16" spans="1:15" s="71" customFormat="1" ht="10.5" x14ac:dyDescent="0.15">
      <c r="A16" s="18">
        <v>13</v>
      </c>
      <c r="B16" s="6">
        <f t="shared" si="0"/>
        <v>42431</v>
      </c>
      <c r="C16" s="19" t="s">
        <v>518</v>
      </c>
      <c r="D16" s="250" t="s">
        <v>91</v>
      </c>
      <c r="E16" s="250" t="s">
        <v>167</v>
      </c>
      <c r="F16" s="250"/>
      <c r="G16" s="330">
        <v>39.535041300000003</v>
      </c>
      <c r="H16" s="330">
        <v>20.306525000000001</v>
      </c>
      <c r="I16" s="20" t="s">
        <v>1</v>
      </c>
      <c r="J16" s="21" t="s">
        <v>62</v>
      </c>
      <c r="K16" s="343">
        <v>42431.129166666666</v>
      </c>
      <c r="L16" s="82" t="s">
        <v>71</v>
      </c>
      <c r="M16" s="23" t="s">
        <v>394</v>
      </c>
      <c r="N16" s="22" t="s">
        <v>525</v>
      </c>
      <c r="O16" s="73" t="s">
        <v>493</v>
      </c>
    </row>
    <row r="17" spans="1:15" s="71" customFormat="1" ht="10.5" x14ac:dyDescent="0.15">
      <c r="A17" s="18"/>
      <c r="B17" s="6"/>
      <c r="C17" s="19"/>
      <c r="D17" s="250"/>
      <c r="E17" s="250"/>
      <c r="F17" s="250"/>
      <c r="G17" s="330"/>
      <c r="H17" s="330"/>
      <c r="I17" s="20"/>
      <c r="J17" s="21"/>
      <c r="K17" s="343"/>
      <c r="L17" s="82"/>
      <c r="M17" s="23"/>
      <c r="N17" s="22"/>
      <c r="O17" s="73"/>
    </row>
    <row r="18" spans="1:15" s="71" customFormat="1" ht="10.5" x14ac:dyDescent="0.15">
      <c r="A18" s="18"/>
      <c r="B18" s="6"/>
      <c r="C18" s="19"/>
      <c r="D18" s="250"/>
      <c r="E18" s="250"/>
      <c r="F18" s="250"/>
      <c r="G18" s="330"/>
      <c r="H18" s="330"/>
      <c r="I18" s="20"/>
      <c r="J18" s="21"/>
      <c r="K18" s="343"/>
      <c r="L18" s="82"/>
      <c r="M18" s="23"/>
      <c r="N18" s="22"/>
      <c r="O18" s="73"/>
    </row>
    <row r="19" spans="1:15" s="71" customFormat="1" ht="10.5" x14ac:dyDescent="0.15">
      <c r="A19" s="18"/>
      <c r="B19" s="6"/>
      <c r="C19" s="19"/>
      <c r="D19" s="250"/>
      <c r="E19" s="250"/>
      <c r="F19" s="250"/>
      <c r="G19" s="330"/>
      <c r="H19" s="330"/>
      <c r="I19" s="20"/>
      <c r="J19" s="21"/>
      <c r="K19" s="343"/>
      <c r="L19" s="82"/>
      <c r="M19" s="23"/>
      <c r="N19" s="22"/>
      <c r="O19" s="73"/>
    </row>
    <row r="20" spans="1:15" s="71" customFormat="1" ht="10.5" x14ac:dyDescent="0.15">
      <c r="A20" s="18"/>
      <c r="B20" s="6"/>
      <c r="C20" s="19"/>
      <c r="D20" s="250"/>
      <c r="E20" s="250"/>
      <c r="F20" s="250"/>
      <c r="G20" s="330"/>
      <c r="H20" s="330"/>
      <c r="I20" s="20"/>
      <c r="J20" s="21"/>
      <c r="K20" s="343"/>
      <c r="L20" s="82"/>
      <c r="M20" s="23"/>
      <c r="N20" s="22"/>
      <c r="O20" s="73"/>
    </row>
    <row r="21" spans="1:15" s="71" customFormat="1" ht="12" x14ac:dyDescent="0.2">
      <c r="A21" s="18"/>
      <c r="B21" s="6"/>
      <c r="C21" s="19"/>
      <c r="D21" s="250"/>
      <c r="E21" s="250"/>
      <c r="F21" s="250"/>
      <c r="G21" s="330"/>
      <c r="H21" s="330"/>
      <c r="I21" s="20"/>
      <c r="J21" s="21"/>
      <c r="K21" s="95"/>
      <c r="L21" s="82"/>
      <c r="M21" s="23"/>
      <c r="N21" s="76"/>
      <c r="O21" s="73"/>
    </row>
    <row r="22" spans="1:15" s="71" customFormat="1" ht="12" x14ac:dyDescent="0.2">
      <c r="A22" s="18"/>
      <c r="B22" s="6"/>
      <c r="C22" s="19"/>
      <c r="D22" s="250"/>
      <c r="E22" s="250"/>
      <c r="F22" s="250"/>
      <c r="G22" s="330"/>
      <c r="H22" s="330"/>
      <c r="I22" s="20"/>
      <c r="J22" s="21"/>
      <c r="K22" s="95"/>
      <c r="L22" s="82"/>
      <c r="M22" s="23"/>
      <c r="N22" s="3"/>
      <c r="O22" s="73"/>
    </row>
    <row r="23" spans="1:15" s="71" customFormat="1" ht="12" x14ac:dyDescent="0.2">
      <c r="A23" s="18"/>
      <c r="B23" s="6"/>
      <c r="C23" s="19"/>
      <c r="D23" s="250"/>
      <c r="E23" s="250"/>
      <c r="F23" s="250"/>
      <c r="G23" s="330"/>
      <c r="H23" s="330"/>
      <c r="I23" s="20"/>
      <c r="J23" s="21"/>
      <c r="K23" s="95"/>
      <c r="L23" s="82"/>
      <c r="M23" s="23"/>
      <c r="N23" s="22"/>
      <c r="O23" s="73"/>
    </row>
    <row r="24" spans="1:15" s="71" customFormat="1" ht="12" x14ac:dyDescent="0.2">
      <c r="A24" s="18"/>
      <c r="B24" s="6"/>
      <c r="C24" s="19"/>
      <c r="D24" s="250"/>
      <c r="E24" s="250"/>
      <c r="F24" s="250"/>
      <c r="G24" s="330"/>
      <c r="H24" s="330"/>
      <c r="I24" s="20"/>
      <c r="J24" s="21"/>
      <c r="K24" s="95"/>
      <c r="L24" s="82"/>
      <c r="M24" s="23"/>
      <c r="N24" s="22"/>
      <c r="O24" s="73"/>
    </row>
    <row r="25" spans="1:15" x14ac:dyDescent="0.2">
      <c r="A25" s="18"/>
      <c r="B25" s="6"/>
      <c r="C25" s="121"/>
      <c r="D25" s="256"/>
      <c r="E25" s="256"/>
      <c r="F25" s="256"/>
      <c r="G25" s="332"/>
      <c r="H25" s="332"/>
      <c r="I25" s="20"/>
    </row>
    <row r="26" spans="1:15" x14ac:dyDescent="0.2">
      <c r="A26" s="18"/>
      <c r="B26" s="6"/>
      <c r="C26" s="121"/>
      <c r="D26" s="256"/>
      <c r="E26" s="256"/>
      <c r="F26" s="256"/>
      <c r="G26" s="332"/>
      <c r="H26" s="332"/>
      <c r="I26" s="20"/>
    </row>
    <row r="27" spans="1:15" x14ac:dyDescent="0.2">
      <c r="A27" s="18"/>
      <c r="B27" s="6"/>
      <c r="C27" s="121"/>
      <c r="D27" s="256"/>
      <c r="E27" s="256"/>
      <c r="F27" s="256"/>
      <c r="G27" s="332"/>
      <c r="H27" s="332"/>
      <c r="I27" s="20"/>
    </row>
    <row r="28" spans="1:15" x14ac:dyDescent="0.2">
      <c r="A28" s="18"/>
      <c r="B28" s="6"/>
      <c r="C28" s="121"/>
      <c r="D28" s="256"/>
      <c r="E28" s="256"/>
      <c r="F28" s="256"/>
      <c r="G28" s="332"/>
      <c r="H28" s="332"/>
      <c r="I28" s="20"/>
    </row>
    <row r="29" spans="1:15" x14ac:dyDescent="0.2">
      <c r="A29" s="18"/>
      <c r="B29" s="6"/>
      <c r="C29" s="121"/>
      <c r="D29" s="256"/>
      <c r="E29" s="256"/>
      <c r="F29" s="256"/>
      <c r="G29" s="332"/>
      <c r="H29" s="332"/>
      <c r="I29" s="20"/>
    </row>
    <row r="30" spans="1:15" x14ac:dyDescent="0.2">
      <c r="A30" s="18"/>
      <c r="B30" s="6"/>
      <c r="C30" s="121"/>
      <c r="D30" s="256"/>
      <c r="E30" s="256"/>
      <c r="F30" s="256"/>
      <c r="G30" s="332"/>
      <c r="H30" s="332"/>
      <c r="I30" s="20"/>
    </row>
    <row r="31" spans="1:15" x14ac:dyDescent="0.2">
      <c r="A31" s="18"/>
      <c r="B31" s="6"/>
      <c r="C31" s="121"/>
      <c r="D31" s="256"/>
      <c r="E31" s="256"/>
      <c r="F31" s="256"/>
      <c r="G31" s="332"/>
      <c r="H31" s="332"/>
      <c r="I31" s="20"/>
    </row>
    <row r="32" spans="1:15" x14ac:dyDescent="0.2">
      <c r="B32" s="6"/>
      <c r="C32" s="121"/>
      <c r="D32" s="256"/>
      <c r="E32" s="256"/>
      <c r="F32" s="256"/>
      <c r="G32" s="332"/>
      <c r="H32" s="332"/>
      <c r="I32" s="20"/>
    </row>
    <row r="33" spans="2:9" x14ac:dyDescent="0.2">
      <c r="B33" s="6"/>
      <c r="E33" s="256"/>
      <c r="F33" s="256"/>
      <c r="G33" s="332"/>
      <c r="H33" s="332"/>
      <c r="I33" s="20"/>
    </row>
    <row r="34" spans="2:9" x14ac:dyDescent="0.2">
      <c r="B34" s="6"/>
      <c r="E34" s="256"/>
      <c r="F34" s="256"/>
      <c r="G34" s="332"/>
      <c r="H34" s="332"/>
      <c r="I34" s="20"/>
    </row>
    <row r="35" spans="2:9" x14ac:dyDescent="0.2">
      <c r="B35" s="6"/>
      <c r="E35" s="256"/>
      <c r="F35" s="256"/>
      <c r="G35" s="332"/>
      <c r="H35" s="332"/>
      <c r="I35" s="20"/>
    </row>
    <row r="36" spans="2:9" x14ac:dyDescent="0.2">
      <c r="B36" s="6"/>
      <c r="E36" s="256"/>
      <c r="F36" s="256"/>
      <c r="G36" s="332"/>
      <c r="H36" s="332"/>
      <c r="I36" s="20"/>
    </row>
    <row r="37" spans="2:9" x14ac:dyDescent="0.2">
      <c r="E37" s="256"/>
      <c r="F37" s="256"/>
      <c r="G37" s="332"/>
      <c r="H37" s="332"/>
      <c r="I37" s="20"/>
    </row>
    <row r="38" spans="2:9" x14ac:dyDescent="0.2">
      <c r="E38" s="256"/>
      <c r="F38" s="256"/>
      <c r="G38" s="332"/>
      <c r="H38" s="332"/>
      <c r="I38" s="20"/>
    </row>
    <row r="39" spans="2:9" x14ac:dyDescent="0.2">
      <c r="E39" s="256"/>
      <c r="F39" s="256"/>
      <c r="G39" s="332"/>
      <c r="H39" s="332"/>
      <c r="I39" s="20"/>
    </row>
    <row r="40" spans="2:9" x14ac:dyDescent="0.2">
      <c r="E40" s="256"/>
      <c r="F40" s="256"/>
      <c r="G40" s="332"/>
      <c r="H40" s="332"/>
      <c r="I40" s="20"/>
    </row>
    <row r="41" spans="2:9" x14ac:dyDescent="0.2">
      <c r="E41" s="256"/>
      <c r="F41" s="256"/>
      <c r="G41" s="332"/>
      <c r="H41" s="332"/>
      <c r="I41" s="20"/>
    </row>
    <row r="42" spans="2:9" x14ac:dyDescent="0.2">
      <c r="E42" s="256"/>
      <c r="F42" s="256"/>
      <c r="G42" s="332"/>
      <c r="H42" s="332"/>
      <c r="I42" s="20"/>
    </row>
    <row r="43" spans="2:9" x14ac:dyDescent="0.2">
      <c r="E43" s="256"/>
      <c r="F43" s="256"/>
      <c r="G43" s="332"/>
      <c r="H43" s="332"/>
      <c r="I43" s="20"/>
    </row>
    <row r="44" spans="2:9" x14ac:dyDescent="0.2">
      <c r="E44" s="256"/>
      <c r="F44" s="256"/>
      <c r="G44" s="332"/>
      <c r="H44" s="332"/>
      <c r="I44" s="20"/>
    </row>
    <row r="45" spans="2:9" x14ac:dyDescent="0.2">
      <c r="E45" s="256"/>
      <c r="F45" s="256"/>
      <c r="G45" s="332"/>
      <c r="H45" s="332"/>
      <c r="I45" s="20"/>
    </row>
    <row r="46" spans="2:9" x14ac:dyDescent="0.2">
      <c r="E46" s="256"/>
      <c r="F46" s="256"/>
      <c r="G46" s="332"/>
      <c r="H46" s="332"/>
      <c r="I46" s="20"/>
    </row>
    <row r="47" spans="2:9" x14ac:dyDescent="0.2">
      <c r="E47" s="256"/>
      <c r="F47" s="256"/>
      <c r="G47" s="332"/>
      <c r="H47" s="332"/>
      <c r="I47" s="20"/>
    </row>
    <row r="48" spans="2:9" x14ac:dyDescent="0.2">
      <c r="E48" s="256"/>
      <c r="F48" s="256"/>
      <c r="G48" s="332"/>
      <c r="H48" s="332"/>
      <c r="I48" s="20"/>
    </row>
    <row r="49" spans="5:9" x14ac:dyDescent="0.2">
      <c r="E49" s="256"/>
      <c r="F49" s="256"/>
      <c r="G49" s="332"/>
      <c r="H49" s="332"/>
      <c r="I49" s="20"/>
    </row>
    <row r="50" spans="5:9" x14ac:dyDescent="0.2">
      <c r="E50" s="256"/>
      <c r="F50" s="256"/>
      <c r="G50" s="332"/>
      <c r="H50" s="332"/>
      <c r="I50" s="20"/>
    </row>
    <row r="51" spans="5:9" x14ac:dyDescent="0.2">
      <c r="E51" s="256"/>
      <c r="F51" s="256"/>
      <c r="G51" s="332"/>
      <c r="H51" s="332"/>
      <c r="I51" s="20"/>
    </row>
    <row r="52" spans="5:9" x14ac:dyDescent="0.2">
      <c r="E52" s="256"/>
      <c r="I52" s="20"/>
    </row>
    <row r="53" spans="5:9" x14ac:dyDescent="0.2">
      <c r="E53" s="256"/>
      <c r="I53" s="20"/>
    </row>
    <row r="54" spans="5:9" x14ac:dyDescent="0.2">
      <c r="E54" s="256"/>
      <c r="I54" s="20"/>
    </row>
    <row r="55" spans="5:9" x14ac:dyDescent="0.2">
      <c r="E55" s="256"/>
      <c r="I55" s="20"/>
    </row>
    <row r="56" spans="5:9" x14ac:dyDescent="0.2">
      <c r="E56" s="256"/>
      <c r="I56" s="20"/>
    </row>
    <row r="57" spans="5:9" x14ac:dyDescent="0.2">
      <c r="E57" s="256"/>
      <c r="I57" s="20"/>
    </row>
    <row r="58" spans="5:9" x14ac:dyDescent="0.2">
      <c r="E58" s="256"/>
      <c r="I58" s="20"/>
    </row>
    <row r="59" spans="5:9" x14ac:dyDescent="0.2">
      <c r="E59" s="256"/>
      <c r="I59" s="20"/>
    </row>
    <row r="60" spans="5:9" x14ac:dyDescent="0.2">
      <c r="E60" s="256"/>
      <c r="I60" s="20"/>
    </row>
    <row r="61" spans="5:9" x14ac:dyDescent="0.2">
      <c r="E61" s="256"/>
      <c r="I61" s="20"/>
    </row>
    <row r="62" spans="5:9" x14ac:dyDescent="0.2">
      <c r="E62" s="256"/>
      <c r="I62" s="20"/>
    </row>
    <row r="63" spans="5:9" x14ac:dyDescent="0.2">
      <c r="E63" s="256"/>
      <c r="I63" s="20"/>
    </row>
    <row r="64" spans="5:9" x14ac:dyDescent="0.2">
      <c r="E64" s="256"/>
      <c r="I64" s="20"/>
    </row>
    <row r="65" spans="5:9" x14ac:dyDescent="0.2">
      <c r="E65" s="256"/>
      <c r="I65" s="20"/>
    </row>
    <row r="66" spans="5:9" x14ac:dyDescent="0.2">
      <c r="E66" s="256"/>
      <c r="I66" s="20"/>
    </row>
    <row r="67" spans="5:9" x14ac:dyDescent="0.2">
      <c r="E67" s="256"/>
      <c r="I67" s="20"/>
    </row>
    <row r="68" spans="5:9" x14ac:dyDescent="0.2">
      <c r="E68" s="256"/>
      <c r="I68" s="20"/>
    </row>
    <row r="69" spans="5:9" x14ac:dyDescent="0.2">
      <c r="E69" s="256"/>
      <c r="I69" s="20"/>
    </row>
    <row r="70" spans="5:9" x14ac:dyDescent="0.2">
      <c r="E70" s="256"/>
      <c r="I70" s="20"/>
    </row>
    <row r="71" spans="5:9" x14ac:dyDescent="0.2">
      <c r="E71" s="256"/>
      <c r="I71" s="20"/>
    </row>
    <row r="72" spans="5:9" x14ac:dyDescent="0.2">
      <c r="E72" s="250"/>
      <c r="I72" s="20"/>
    </row>
    <row r="73" spans="5:9" x14ac:dyDescent="0.2">
      <c r="E73" s="250"/>
      <c r="I73" s="20"/>
    </row>
    <row r="74" spans="5:9" x14ac:dyDescent="0.2">
      <c r="E74" s="250"/>
      <c r="I74" s="20"/>
    </row>
    <row r="75" spans="5:9" x14ac:dyDescent="0.2">
      <c r="E75" s="250"/>
      <c r="I75" s="20"/>
    </row>
    <row r="76" spans="5:9" x14ac:dyDescent="0.2">
      <c r="E76" s="250"/>
      <c r="I76" s="20"/>
    </row>
    <row r="77" spans="5:9" x14ac:dyDescent="0.2">
      <c r="E77" s="250"/>
      <c r="I77" s="20"/>
    </row>
    <row r="78" spans="5:9" x14ac:dyDescent="0.2">
      <c r="E78" s="250"/>
      <c r="I78" s="20"/>
    </row>
    <row r="79" spans="5:9" x14ac:dyDescent="0.2">
      <c r="E79" s="250"/>
      <c r="I79" s="20"/>
    </row>
    <row r="80" spans="5:9" x14ac:dyDescent="0.2">
      <c r="E80" s="250"/>
      <c r="I80" s="20"/>
    </row>
    <row r="81" spans="5:12" x14ac:dyDescent="0.2">
      <c r="E81" s="250"/>
      <c r="I81" s="20"/>
    </row>
    <row r="82" spans="5:12" x14ac:dyDescent="0.2">
      <c r="E82" s="250"/>
      <c r="I82" s="20"/>
    </row>
    <row r="83" spans="5:12" x14ac:dyDescent="0.2">
      <c r="E83" s="250"/>
      <c r="I83" s="20"/>
    </row>
    <row r="84" spans="5:12" x14ac:dyDescent="0.2">
      <c r="E84" s="250"/>
      <c r="I84" s="20"/>
      <c r="L84" s="82" t="s">
        <v>30</v>
      </c>
    </row>
    <row r="85" spans="5:12" x14ac:dyDescent="0.2">
      <c r="E85" s="256"/>
      <c r="I85" s="20"/>
      <c r="L85" s="82" t="s">
        <v>30</v>
      </c>
    </row>
    <row r="86" spans="5:12" x14ac:dyDescent="0.2">
      <c r="E86" s="256"/>
      <c r="I86" s="20"/>
      <c r="L86" s="82" t="s">
        <v>30</v>
      </c>
    </row>
    <row r="87" spans="5:12" x14ac:dyDescent="0.2">
      <c r="E87" s="256"/>
      <c r="I87" s="20"/>
      <c r="L87" s="82" t="s">
        <v>30</v>
      </c>
    </row>
    <row r="88" spans="5:12" x14ac:dyDescent="0.2">
      <c r="E88" s="250"/>
      <c r="I88" s="20"/>
      <c r="L88" s="82" t="s">
        <v>30</v>
      </c>
    </row>
    <row r="89" spans="5:12" x14ac:dyDescent="0.2">
      <c r="E89" s="250"/>
      <c r="I89" s="20"/>
      <c r="L89" s="82" t="s">
        <v>30</v>
      </c>
    </row>
    <row r="90" spans="5:12" x14ac:dyDescent="0.2">
      <c r="E90" s="256"/>
      <c r="I90" s="20"/>
      <c r="L90" s="82" t="s">
        <v>30</v>
      </c>
    </row>
    <row r="91" spans="5:12" x14ac:dyDescent="0.2">
      <c r="E91" s="256"/>
      <c r="I91" s="20"/>
      <c r="L91" s="82" t="s">
        <v>30</v>
      </c>
    </row>
    <row r="92" spans="5:12" x14ac:dyDescent="0.2">
      <c r="E92" s="250"/>
      <c r="I92" s="20"/>
    </row>
    <row r="93" spans="5:12" x14ac:dyDescent="0.2">
      <c r="E93" s="250"/>
      <c r="I93" s="20"/>
    </row>
    <row r="94" spans="5:12" x14ac:dyDescent="0.2">
      <c r="I94" s="20"/>
    </row>
    <row r="95" spans="5:12" x14ac:dyDescent="0.2">
      <c r="I95" s="20"/>
    </row>
    <row r="96" spans="5:12" x14ac:dyDescent="0.2">
      <c r="I96" s="20"/>
    </row>
    <row r="97" spans="9:9" x14ac:dyDescent="0.2">
      <c r="I97" s="20"/>
    </row>
    <row r="98" spans="9:9" x14ac:dyDescent="0.2">
      <c r="I98" s="20"/>
    </row>
    <row r="99" spans="9:9" x14ac:dyDescent="0.2">
      <c r="I99" s="20"/>
    </row>
    <row r="100" spans="9:9" x14ac:dyDescent="0.2">
      <c r="I100" s="20"/>
    </row>
    <row r="101" spans="9:9" x14ac:dyDescent="0.2">
      <c r="I101" s="20"/>
    </row>
    <row r="102" spans="9:9" x14ac:dyDescent="0.2">
      <c r="I102" s="20"/>
    </row>
    <row r="103" spans="9:9" x14ac:dyDescent="0.2">
      <c r="I103" s="20"/>
    </row>
    <row r="104" spans="9:9" x14ac:dyDescent="0.2">
      <c r="I104" s="20"/>
    </row>
    <row r="105" spans="9:9" x14ac:dyDescent="0.2">
      <c r="I105" s="20"/>
    </row>
    <row r="106" spans="9:9" x14ac:dyDescent="0.2">
      <c r="I106" s="20"/>
    </row>
    <row r="107" spans="9:9" x14ac:dyDescent="0.2">
      <c r="I107" s="20"/>
    </row>
    <row r="108" spans="9:9" x14ac:dyDescent="0.2">
      <c r="I108" s="20"/>
    </row>
    <row r="109" spans="9:9" x14ac:dyDescent="0.2">
      <c r="I109" s="20"/>
    </row>
    <row r="110" spans="9:9" x14ac:dyDescent="0.2">
      <c r="I110" s="20"/>
    </row>
    <row r="111" spans="9:9" x14ac:dyDescent="0.2">
      <c r="I111" s="20"/>
    </row>
    <row r="112" spans="9:9" x14ac:dyDescent="0.2">
      <c r="I112" s="20"/>
    </row>
    <row r="113" spans="9:9" x14ac:dyDescent="0.2">
      <c r="I113" s="20"/>
    </row>
    <row r="114" spans="9:9" x14ac:dyDescent="0.2">
      <c r="I114" s="20"/>
    </row>
    <row r="115" spans="9:9" x14ac:dyDescent="0.2">
      <c r="I115" s="20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conditionalFormatting sqref="J4:J985">
    <cfRule type="cellIs" dxfId="115" priority="27" stopIfTrue="1" operator="equal">
      <formula>"Halted"</formula>
    </cfRule>
  </conditionalFormatting>
  <conditionalFormatting sqref="J2:J1048576">
    <cfRule type="cellIs" dxfId="114" priority="7" stopIfTrue="1" operator="equal">
      <formula>"Deactive"</formula>
    </cfRule>
  </conditionalFormatting>
  <dataValidations count="7">
    <dataValidation type="list" allowBlank="1" showInputMessage="1" showErrorMessage="1" error="USE LIST VALUES" sqref="L4:L1048576">
      <formula1>OPERATIONR</formula1>
    </dataValidation>
    <dataValidation type="list" allowBlank="1" showInputMessage="1" showErrorMessage="1" error="USE LIST VALUES" sqref="M2:M1048576">
      <formula1>OPERATIONA</formula1>
    </dataValidation>
    <dataValidation type="list" allowBlank="1" showInputMessage="1" showErrorMessage="1" error="USE LIST VALUES" sqref="D4:D1048576">
      <formula1>Region</formula1>
    </dataValidation>
    <dataValidation type="list" allowBlank="1" showInputMessage="1" showErrorMessage="1" error="USE LIST VALUES" sqref="I4:I1048576">
      <formula1>OTECH</formula1>
    </dataValidation>
    <dataValidation type="list" allowBlank="1" showInputMessage="1" showErrorMessage="1" error="USE LIST VALUES" sqref="E4:E1048576">
      <formula1>Prefectures</formula1>
    </dataValidation>
    <dataValidation type="list" showInputMessage="1" showErrorMessage="1" error="USE LIST VALUES" sqref="J4:J1048576">
      <formula1>State</formula1>
    </dataValidation>
    <dataValidation type="list" allowBlank="1" showInputMessage="1" showErrorMessage="1" error="USE LIST VALUES" sqref="F4:H1048576">
      <formula1>Area</formula1>
    </dataValidation>
  </dataValidations>
  <hyperlinks>
    <hyperlink ref="A1:C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40"/>
  <sheetViews>
    <sheetView showGridLines="0" zoomScale="68" zoomScaleNormal="68" workbookViewId="0">
      <selection activeCell="S50" sqref="S50"/>
    </sheetView>
  </sheetViews>
  <sheetFormatPr defaultRowHeight="15" x14ac:dyDescent="0.25"/>
  <cols>
    <col min="1" max="1" width="9.140625" style="268" customWidth="1"/>
    <col min="2" max="27" width="9.140625" style="268"/>
    <col min="28" max="28" width="2.140625" style="268" customWidth="1"/>
    <col min="29" max="16384" width="9.140625" style="268"/>
  </cols>
  <sheetData>
    <row r="1" spans="1:26" ht="10.5" customHeight="1" x14ac:dyDescent="0.25">
      <c r="A1" s="396"/>
      <c r="B1" s="396"/>
      <c r="Y1" s="396"/>
      <c r="Z1" s="396"/>
    </row>
    <row r="38" spans="1:2" ht="18.75" customHeight="1" x14ac:dyDescent="0.3">
      <c r="A38" s="392"/>
      <c r="B38" s="393"/>
    </row>
    <row r="39" spans="1:2" ht="18.75" customHeight="1" x14ac:dyDescent="0.25">
      <c r="A39" s="396"/>
      <c r="B39" s="396"/>
    </row>
    <row r="40" spans="1:2" ht="14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Y1:Z1"/>
    <mergeCell ref="A38:B38"/>
    <mergeCell ref="A39:B39"/>
    <mergeCell ref="A1:B1"/>
  </mergeCells>
  <pageMargins left="0.7" right="0.7" top="0.75" bottom="0.75" header="0.3" footer="0.3"/>
  <pageSetup paperSize="9" scale="10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82"/>
  <sheetViews>
    <sheetView showZeros="0" topLeftCell="H1" workbookViewId="0">
      <selection activeCell="L27" sqref="L27"/>
    </sheetView>
  </sheetViews>
  <sheetFormatPr defaultRowHeight="15" x14ac:dyDescent="0.25"/>
  <cols>
    <col min="1" max="1" width="6.28515625" style="241" customWidth="1"/>
    <col min="2" max="2" width="9.140625" style="247"/>
    <col min="3" max="3" width="28.140625" style="242" bestFit="1" customWidth="1"/>
    <col min="4" max="4" width="19.5703125" style="252" customWidth="1"/>
    <col min="5" max="5" width="18.28515625" style="253" customWidth="1"/>
    <col min="6" max="6" width="14.140625" style="253" bestFit="1" customWidth="1"/>
    <col min="7" max="8" width="13" style="336" customWidth="1"/>
    <col min="9" max="9" width="11.140625" style="242" customWidth="1"/>
    <col min="10" max="10" width="9.140625" style="242"/>
    <col min="11" max="11" width="19.140625" style="246" customWidth="1"/>
    <col min="12" max="12" width="27.5703125" style="238" customWidth="1"/>
    <col min="13" max="13" width="31.5703125" style="241" customWidth="1"/>
    <col min="14" max="14" width="21.5703125" style="241" customWidth="1"/>
    <col min="15" max="15" width="34.42578125" style="244" customWidth="1"/>
    <col min="16" max="16384" width="9.140625" style="235"/>
  </cols>
  <sheetData>
    <row r="1" spans="1:15" s="234" customFormat="1" ht="18.75" x14ac:dyDescent="0.25">
      <c r="A1" s="397" t="s">
        <v>84</v>
      </c>
      <c r="B1" s="398"/>
      <c r="C1" s="398"/>
      <c r="D1" s="248"/>
      <c r="E1" s="249"/>
      <c r="F1" s="249"/>
      <c r="G1" s="337"/>
      <c r="H1" s="337"/>
      <c r="I1" s="231"/>
      <c r="J1" s="231"/>
      <c r="K1" s="232"/>
      <c r="L1" s="81"/>
      <c r="M1" s="230"/>
      <c r="N1" s="230"/>
      <c r="O1" s="233"/>
    </row>
    <row r="2" spans="1:15" ht="28.5" customHeight="1" x14ac:dyDescent="0.25">
      <c r="A2" s="57" t="s">
        <v>12</v>
      </c>
      <c r="B2" s="226"/>
      <c r="C2" s="58"/>
      <c r="D2" s="58"/>
      <c r="E2" s="58"/>
      <c r="F2" s="58"/>
      <c r="G2" s="338"/>
      <c r="H2" s="338"/>
      <c r="I2" s="59"/>
      <c r="J2" s="58"/>
      <c r="K2" s="83"/>
      <c r="L2" s="83"/>
      <c r="M2" s="60"/>
      <c r="N2" s="60"/>
      <c r="O2" s="60"/>
    </row>
    <row r="3" spans="1:15" s="236" customFormat="1" ht="21.75" customHeight="1" x14ac:dyDescent="0.25">
      <c r="A3" s="61" t="s">
        <v>10</v>
      </c>
      <c r="B3" s="227" t="s">
        <v>4</v>
      </c>
      <c r="C3" s="62" t="s">
        <v>9</v>
      </c>
      <c r="D3" s="62" t="s">
        <v>85</v>
      </c>
      <c r="E3" s="326" t="s">
        <v>33</v>
      </c>
      <c r="F3" s="326" t="s">
        <v>315</v>
      </c>
      <c r="G3" s="339" t="s">
        <v>291</v>
      </c>
      <c r="H3" s="339" t="s">
        <v>299</v>
      </c>
      <c r="I3" s="63" t="s">
        <v>0</v>
      </c>
      <c r="J3" s="62" t="s">
        <v>5</v>
      </c>
      <c r="K3" s="64" t="s">
        <v>6</v>
      </c>
      <c r="L3" s="64" t="s">
        <v>15</v>
      </c>
      <c r="M3" s="65" t="s">
        <v>7</v>
      </c>
      <c r="N3" s="66" t="s">
        <v>17</v>
      </c>
      <c r="O3" s="66" t="s">
        <v>8</v>
      </c>
    </row>
    <row r="4" spans="1:15" s="237" customFormat="1" ht="15" customHeight="1" x14ac:dyDescent="0.25">
      <c r="A4" s="1">
        <v>1</v>
      </c>
      <c r="B4" s="228">
        <f>Operational!$B$4</f>
        <v>42431</v>
      </c>
      <c r="C4" s="4" t="s">
        <v>397</v>
      </c>
      <c r="D4" s="93" t="s">
        <v>392</v>
      </c>
      <c r="E4" s="93" t="s">
        <v>86</v>
      </c>
      <c r="F4" s="93"/>
      <c r="G4" s="334">
        <v>37.9886397</v>
      </c>
      <c r="H4" s="334">
        <v>23.747173</v>
      </c>
      <c r="I4" s="20" t="s">
        <v>188</v>
      </c>
      <c r="J4" s="21" t="s">
        <v>63</v>
      </c>
      <c r="K4" s="225">
        <v>42091.072222222225</v>
      </c>
      <c r="L4" s="84" t="s">
        <v>18</v>
      </c>
      <c r="M4" s="2" t="s">
        <v>82</v>
      </c>
      <c r="N4" s="3" t="s">
        <v>410</v>
      </c>
      <c r="O4" s="2" t="s">
        <v>209</v>
      </c>
    </row>
    <row r="5" spans="1:15" s="237" customFormat="1" ht="15" customHeight="1" x14ac:dyDescent="0.25">
      <c r="A5" s="1">
        <v>2</v>
      </c>
      <c r="B5" s="228">
        <f>Operational!$B$4</f>
        <v>42431</v>
      </c>
      <c r="C5" s="4" t="s">
        <v>398</v>
      </c>
      <c r="D5" s="93" t="s">
        <v>392</v>
      </c>
      <c r="E5" s="93" t="s">
        <v>86</v>
      </c>
      <c r="F5" s="93"/>
      <c r="G5" s="334">
        <v>38.019195799999999</v>
      </c>
      <c r="H5" s="334">
        <v>23.730783500000001</v>
      </c>
      <c r="I5" s="20" t="s">
        <v>3</v>
      </c>
      <c r="J5" s="21" t="s">
        <v>63</v>
      </c>
      <c r="K5" s="225">
        <v>42091.151388888888</v>
      </c>
      <c r="L5" s="84" t="s">
        <v>18</v>
      </c>
      <c r="M5" s="2" t="s">
        <v>82</v>
      </c>
      <c r="N5" s="3" t="s">
        <v>205</v>
      </c>
      <c r="O5" s="2" t="s">
        <v>209</v>
      </c>
    </row>
    <row r="6" spans="1:15" s="237" customFormat="1" ht="15" customHeight="1" x14ac:dyDescent="0.25">
      <c r="A6" s="1">
        <v>3</v>
      </c>
      <c r="B6" s="228">
        <f>Operational!$B$4</f>
        <v>42431</v>
      </c>
      <c r="C6" s="4" t="s">
        <v>399</v>
      </c>
      <c r="D6" s="93" t="s">
        <v>392</v>
      </c>
      <c r="E6" s="93" t="s">
        <v>86</v>
      </c>
      <c r="F6" s="93"/>
      <c r="G6" s="334">
        <v>37.965861400000001</v>
      </c>
      <c r="H6" s="334">
        <v>23.7252282</v>
      </c>
      <c r="I6" s="20" t="s">
        <v>3</v>
      </c>
      <c r="J6" s="21" t="s">
        <v>63</v>
      </c>
      <c r="K6" s="225">
        <v>42091.929861111108</v>
      </c>
      <c r="L6" s="84" t="s">
        <v>18</v>
      </c>
      <c r="M6" s="2" t="s">
        <v>82</v>
      </c>
      <c r="N6" s="3" t="s">
        <v>206</v>
      </c>
      <c r="O6" s="2" t="s">
        <v>209</v>
      </c>
    </row>
    <row r="7" spans="1:15" s="237" customFormat="1" ht="15" customHeight="1" x14ac:dyDescent="0.25">
      <c r="A7" s="1">
        <v>4</v>
      </c>
      <c r="B7" s="228">
        <f>Operational!$B$4</f>
        <v>42431</v>
      </c>
      <c r="C7" s="4" t="s">
        <v>400</v>
      </c>
      <c r="D7" s="93" t="s">
        <v>392</v>
      </c>
      <c r="E7" s="93" t="s">
        <v>86</v>
      </c>
      <c r="F7" s="93"/>
      <c r="G7" s="334">
        <v>38.031140600000001</v>
      </c>
      <c r="H7" s="334">
        <v>23.756617299999998</v>
      </c>
      <c r="I7" s="20" t="s">
        <v>3</v>
      </c>
      <c r="J7" s="21" t="s">
        <v>63</v>
      </c>
      <c r="K7" s="225">
        <v>42092.422222222223</v>
      </c>
      <c r="L7" s="84" t="s">
        <v>18</v>
      </c>
      <c r="M7" s="2" t="s">
        <v>82</v>
      </c>
      <c r="N7" s="3" t="s">
        <v>207</v>
      </c>
      <c r="O7" s="2" t="s">
        <v>209</v>
      </c>
    </row>
    <row r="8" spans="1:15" s="237" customFormat="1" ht="15" customHeight="1" x14ac:dyDescent="0.25">
      <c r="A8" s="1">
        <v>5</v>
      </c>
      <c r="B8" s="228">
        <f>Operational!$B$4</f>
        <v>42431</v>
      </c>
      <c r="C8" s="4" t="s">
        <v>401</v>
      </c>
      <c r="D8" s="93" t="s">
        <v>392</v>
      </c>
      <c r="E8" s="93" t="s">
        <v>86</v>
      </c>
      <c r="F8" s="93"/>
      <c r="G8" s="334">
        <v>38.021140899999999</v>
      </c>
      <c r="H8" s="334">
        <v>23.8521751</v>
      </c>
      <c r="I8" s="20" t="s">
        <v>3</v>
      </c>
      <c r="J8" s="21" t="s">
        <v>63</v>
      </c>
      <c r="K8" s="225">
        <v>42094.176388888889</v>
      </c>
      <c r="L8" s="84" t="s">
        <v>18</v>
      </c>
      <c r="M8" s="2" t="s">
        <v>82</v>
      </c>
      <c r="N8" s="3" t="s">
        <v>208</v>
      </c>
      <c r="O8" s="2" t="s">
        <v>209</v>
      </c>
    </row>
    <row r="9" spans="1:15" s="237" customFormat="1" ht="15" customHeight="1" x14ac:dyDescent="0.25">
      <c r="A9" s="1">
        <v>6</v>
      </c>
      <c r="B9" s="228">
        <f>Operational!$B$4</f>
        <v>42431</v>
      </c>
      <c r="C9" s="4" t="s">
        <v>402</v>
      </c>
      <c r="D9" s="93" t="s">
        <v>392</v>
      </c>
      <c r="E9" s="93" t="s">
        <v>86</v>
      </c>
      <c r="F9" s="93"/>
      <c r="G9" s="334">
        <v>38.113919899999999</v>
      </c>
      <c r="H9" s="334">
        <v>23.732727199999999</v>
      </c>
      <c r="I9" s="20" t="s">
        <v>3</v>
      </c>
      <c r="J9" s="21" t="s">
        <v>63</v>
      </c>
      <c r="K9" s="225">
        <v>42264.409722222219</v>
      </c>
      <c r="L9" s="84" t="s">
        <v>36</v>
      </c>
      <c r="M9" s="2" t="s">
        <v>82</v>
      </c>
      <c r="N9" s="3" t="s">
        <v>341</v>
      </c>
      <c r="O9" s="2" t="s">
        <v>342</v>
      </c>
    </row>
    <row r="10" spans="1:15" s="237" customFormat="1" ht="15" customHeight="1" x14ac:dyDescent="0.25">
      <c r="A10" s="1">
        <v>7</v>
      </c>
      <c r="B10" s="228">
        <f>Operational!$B$4</f>
        <v>42431</v>
      </c>
      <c r="C10" s="4" t="s">
        <v>403</v>
      </c>
      <c r="D10" s="93" t="s">
        <v>392</v>
      </c>
      <c r="E10" s="93" t="s">
        <v>86</v>
      </c>
      <c r="F10" s="93"/>
      <c r="G10" s="334">
        <v>38.113364699999998</v>
      </c>
      <c r="H10" s="334">
        <v>23.793839699999999</v>
      </c>
      <c r="I10" s="20" t="s">
        <v>3</v>
      </c>
      <c r="J10" s="21" t="s">
        <v>63</v>
      </c>
      <c r="K10" s="225">
        <v>42327.513888888891</v>
      </c>
      <c r="L10" s="84" t="s">
        <v>18</v>
      </c>
      <c r="M10" s="2" t="s">
        <v>82</v>
      </c>
      <c r="N10" s="3" t="s">
        <v>343</v>
      </c>
      <c r="O10" s="2" t="s">
        <v>344</v>
      </c>
    </row>
    <row r="11" spans="1:15" s="237" customFormat="1" ht="15" customHeight="1" x14ac:dyDescent="0.25">
      <c r="A11" s="1">
        <v>8</v>
      </c>
      <c r="B11" s="228">
        <f>Operational!$B$4</f>
        <v>42431</v>
      </c>
      <c r="C11" s="4" t="s">
        <v>404</v>
      </c>
      <c r="D11" s="93" t="s">
        <v>87</v>
      </c>
      <c r="E11" s="93" t="s">
        <v>110</v>
      </c>
      <c r="F11" s="93"/>
      <c r="G11" s="334">
        <v>40.055905799999998</v>
      </c>
      <c r="H11" s="334">
        <v>23.8046565</v>
      </c>
      <c r="I11" s="20" t="s">
        <v>1</v>
      </c>
      <c r="J11" s="21" t="s">
        <v>63</v>
      </c>
      <c r="K11" s="229">
        <v>42332.627083333333</v>
      </c>
      <c r="L11" s="84" t="s">
        <v>18</v>
      </c>
      <c r="M11" s="2" t="s">
        <v>82</v>
      </c>
      <c r="N11" s="91" t="s">
        <v>345</v>
      </c>
      <c r="O11" s="2" t="s">
        <v>346</v>
      </c>
    </row>
    <row r="12" spans="1:15" s="237" customFormat="1" ht="15" customHeight="1" x14ac:dyDescent="0.25">
      <c r="A12" s="1">
        <v>9</v>
      </c>
      <c r="B12" s="228">
        <f>Operational!$B$4</f>
        <v>42431</v>
      </c>
      <c r="C12" s="4" t="s">
        <v>405</v>
      </c>
      <c r="D12" s="93" t="s">
        <v>88</v>
      </c>
      <c r="E12" s="93" t="s">
        <v>126</v>
      </c>
      <c r="F12" s="93"/>
      <c r="G12" s="334">
        <v>35.409153199999999</v>
      </c>
      <c r="H12" s="334">
        <v>25.018887800000002</v>
      </c>
      <c r="I12" s="20" t="s">
        <v>1</v>
      </c>
      <c r="J12" s="21" t="s">
        <v>63</v>
      </c>
      <c r="K12" s="225">
        <v>42333.494444444441</v>
      </c>
      <c r="L12" s="84" t="s">
        <v>70</v>
      </c>
      <c r="M12" s="2" t="s">
        <v>82</v>
      </c>
      <c r="N12" s="3" t="s">
        <v>347</v>
      </c>
      <c r="O12" s="2" t="s">
        <v>346</v>
      </c>
    </row>
    <row r="13" spans="1:15" s="237" customFormat="1" ht="15" customHeight="1" x14ac:dyDescent="0.25">
      <c r="A13" s="1">
        <v>10</v>
      </c>
      <c r="B13" s="228">
        <f>Operational!$B$4</f>
        <v>42431</v>
      </c>
      <c r="C13" s="4" t="s">
        <v>406</v>
      </c>
      <c r="D13" s="93" t="s">
        <v>392</v>
      </c>
      <c r="E13" s="93" t="s">
        <v>86</v>
      </c>
      <c r="F13" s="93"/>
      <c r="G13" s="334">
        <v>37.954194399999999</v>
      </c>
      <c r="H13" s="334">
        <v>23.714117000000002</v>
      </c>
      <c r="I13" s="20" t="s">
        <v>188</v>
      </c>
      <c r="J13" s="21" t="s">
        <v>63</v>
      </c>
      <c r="K13" s="225">
        <v>42388.633333333331</v>
      </c>
      <c r="L13" s="84" t="s">
        <v>18</v>
      </c>
      <c r="M13" s="2" t="s">
        <v>82</v>
      </c>
      <c r="N13" s="3" t="s">
        <v>411</v>
      </c>
      <c r="O13" s="2" t="s">
        <v>209</v>
      </c>
    </row>
    <row r="14" spans="1:15" s="237" customFormat="1" ht="15" customHeight="1" x14ac:dyDescent="0.25">
      <c r="A14" s="1">
        <v>11</v>
      </c>
      <c r="B14" s="228">
        <f>Operational!$B$4</f>
        <v>42431</v>
      </c>
      <c r="C14" s="4" t="s">
        <v>407</v>
      </c>
      <c r="D14" s="93" t="s">
        <v>88</v>
      </c>
      <c r="E14" s="93" t="s">
        <v>142</v>
      </c>
      <c r="F14" s="93"/>
      <c r="G14" s="334">
        <v>35.203597199999997</v>
      </c>
      <c r="H14" s="334">
        <v>25.708626899999999</v>
      </c>
      <c r="I14" s="20" t="s">
        <v>3</v>
      </c>
      <c r="J14" s="21" t="s">
        <v>63</v>
      </c>
      <c r="K14" s="225">
        <v>42395.835416666669</v>
      </c>
      <c r="L14" s="84" t="s">
        <v>18</v>
      </c>
      <c r="M14" s="2" t="s">
        <v>82</v>
      </c>
      <c r="N14" s="3" t="s">
        <v>412</v>
      </c>
      <c r="O14" s="2" t="s">
        <v>209</v>
      </c>
    </row>
    <row r="15" spans="1:15" s="237" customFormat="1" ht="15" customHeight="1" x14ac:dyDescent="0.25">
      <c r="A15" s="1">
        <v>12</v>
      </c>
      <c r="B15" s="228">
        <f>Operational!$B$4</f>
        <v>42431</v>
      </c>
      <c r="C15" s="4" t="s">
        <v>408</v>
      </c>
      <c r="D15" s="93" t="s">
        <v>97</v>
      </c>
      <c r="E15" s="93" t="s">
        <v>97</v>
      </c>
      <c r="F15" s="93"/>
      <c r="G15" s="334">
        <v>40.607580200000001</v>
      </c>
      <c r="H15" s="334">
        <v>22.954909099999998</v>
      </c>
      <c r="I15" s="20" t="s">
        <v>3</v>
      </c>
      <c r="J15" s="21" t="s">
        <v>63</v>
      </c>
      <c r="K15" s="225">
        <v>42405.745833333334</v>
      </c>
      <c r="L15" s="84" t="s">
        <v>19</v>
      </c>
      <c r="M15" s="2" t="s">
        <v>82</v>
      </c>
      <c r="N15" s="3" t="s">
        <v>413</v>
      </c>
      <c r="O15" s="2" t="s">
        <v>415</v>
      </c>
    </row>
    <row r="16" spans="1:15" s="237" customFormat="1" ht="15" customHeight="1" x14ac:dyDescent="0.25">
      <c r="A16" s="1">
        <v>13</v>
      </c>
      <c r="B16" s="228">
        <f>Operational!$B$4</f>
        <v>42431</v>
      </c>
      <c r="C16" s="4" t="s">
        <v>409</v>
      </c>
      <c r="D16" s="93" t="s">
        <v>392</v>
      </c>
      <c r="E16" s="93" t="s">
        <v>86</v>
      </c>
      <c r="F16" s="93"/>
      <c r="G16" s="334">
        <v>37.933638600000002</v>
      </c>
      <c r="H16" s="334">
        <v>23.748840099999999</v>
      </c>
      <c r="I16" s="20" t="s">
        <v>3</v>
      </c>
      <c r="J16" s="21" t="s">
        <v>63</v>
      </c>
      <c r="K16" s="225">
        <v>42406.943055555559</v>
      </c>
      <c r="L16" s="84" t="s">
        <v>19</v>
      </c>
      <c r="M16" s="2" t="s">
        <v>82</v>
      </c>
      <c r="N16" s="3" t="s">
        <v>414</v>
      </c>
      <c r="O16" s="2" t="s">
        <v>416</v>
      </c>
    </row>
    <row r="17" spans="1:15" s="237" customFormat="1" ht="15" customHeight="1" x14ac:dyDescent="0.25">
      <c r="A17" s="1">
        <v>14</v>
      </c>
      <c r="B17" s="228">
        <f>Operational!$B$4</f>
        <v>42431</v>
      </c>
      <c r="C17" s="4" t="s">
        <v>489</v>
      </c>
      <c r="D17" s="93" t="s">
        <v>95</v>
      </c>
      <c r="E17" s="250" t="s">
        <v>107</v>
      </c>
      <c r="F17" s="250"/>
      <c r="G17" s="330">
        <v>37.608348399999997</v>
      </c>
      <c r="H17" s="330">
        <v>22.589372099999999</v>
      </c>
      <c r="I17" s="20" t="s">
        <v>1</v>
      </c>
      <c r="J17" s="21" t="s">
        <v>63</v>
      </c>
      <c r="K17" s="225">
        <v>42413.772916666669</v>
      </c>
      <c r="L17" s="84" t="s">
        <v>302</v>
      </c>
      <c r="M17" s="2" t="s">
        <v>474</v>
      </c>
      <c r="N17" s="3" t="s">
        <v>395</v>
      </c>
      <c r="O17" s="2" t="s">
        <v>475</v>
      </c>
    </row>
    <row r="18" spans="1:15" s="237" customFormat="1" ht="23.25" customHeight="1" x14ac:dyDescent="0.25">
      <c r="A18" s="1">
        <v>15</v>
      </c>
      <c r="B18" s="228">
        <f>Operational!$B$4</f>
        <v>42431</v>
      </c>
      <c r="C18" s="4" t="s">
        <v>393</v>
      </c>
      <c r="D18" s="93" t="s">
        <v>392</v>
      </c>
      <c r="E18" s="250" t="s">
        <v>86</v>
      </c>
      <c r="F18" s="250"/>
      <c r="G18" s="330">
        <v>38.010029000000003</v>
      </c>
      <c r="H18" s="330">
        <v>23.7355059</v>
      </c>
      <c r="I18" s="20" t="s">
        <v>3</v>
      </c>
      <c r="J18" s="21" t="s">
        <v>63</v>
      </c>
      <c r="K18" s="225">
        <v>42414.025694444441</v>
      </c>
      <c r="L18" s="84" t="s">
        <v>19</v>
      </c>
      <c r="M18" s="2" t="s">
        <v>82</v>
      </c>
      <c r="N18" s="3" t="s">
        <v>396</v>
      </c>
      <c r="O18" s="2" t="s">
        <v>344</v>
      </c>
    </row>
    <row r="19" spans="1:15" s="237" customFormat="1" ht="15" customHeight="1" x14ac:dyDescent="0.25">
      <c r="A19" s="1">
        <v>16</v>
      </c>
      <c r="B19" s="228">
        <f>Operational!$B$4</f>
        <v>42431</v>
      </c>
      <c r="C19" s="4" t="s">
        <v>478</v>
      </c>
      <c r="D19" s="93" t="s">
        <v>392</v>
      </c>
      <c r="E19" s="250" t="s">
        <v>86</v>
      </c>
      <c r="F19" s="250"/>
      <c r="G19" s="330">
        <v>37.9566941</v>
      </c>
      <c r="H19" s="330">
        <v>23.6530044</v>
      </c>
      <c r="I19" s="20" t="s">
        <v>3</v>
      </c>
      <c r="J19" s="21" t="s">
        <v>63</v>
      </c>
      <c r="K19" s="225">
        <v>42420.604861111111</v>
      </c>
      <c r="L19" s="84" t="s">
        <v>70</v>
      </c>
      <c r="M19" s="2" t="s">
        <v>82</v>
      </c>
      <c r="N19" s="3" t="s">
        <v>479</v>
      </c>
      <c r="O19" s="2" t="s">
        <v>480</v>
      </c>
    </row>
    <row r="20" spans="1:15" s="237" customFormat="1" ht="15" customHeight="1" x14ac:dyDescent="0.25">
      <c r="A20" s="1">
        <v>17</v>
      </c>
      <c r="B20" s="228">
        <f>Operational!$B$4</f>
        <v>42431</v>
      </c>
      <c r="C20" s="4" t="s">
        <v>484</v>
      </c>
      <c r="D20" s="93" t="s">
        <v>392</v>
      </c>
      <c r="E20" s="250" t="s">
        <v>86</v>
      </c>
      <c r="F20" s="250"/>
      <c r="G20" s="330">
        <v>38.0022509</v>
      </c>
      <c r="H20" s="330">
        <v>23.718838900000002</v>
      </c>
      <c r="I20" s="20" t="s">
        <v>1</v>
      </c>
      <c r="J20" s="21" t="s">
        <v>63</v>
      </c>
      <c r="K20" s="225">
        <v>42424.372916666667</v>
      </c>
      <c r="L20" s="84" t="s">
        <v>303</v>
      </c>
      <c r="M20" s="2" t="s">
        <v>82</v>
      </c>
      <c r="N20" s="3" t="s">
        <v>485</v>
      </c>
      <c r="O20" s="2" t="s">
        <v>490</v>
      </c>
    </row>
    <row r="21" spans="1:15" s="237" customFormat="1" ht="15" customHeight="1" x14ac:dyDescent="0.25">
      <c r="A21" s="1">
        <v>18</v>
      </c>
      <c r="B21" s="228">
        <f>Operational!$B$4</f>
        <v>42431</v>
      </c>
      <c r="C21" s="4" t="s">
        <v>488</v>
      </c>
      <c r="D21" s="93" t="s">
        <v>95</v>
      </c>
      <c r="E21" s="250" t="s">
        <v>137</v>
      </c>
      <c r="F21" s="250"/>
      <c r="G21" s="330">
        <v>37.857522099999997</v>
      </c>
      <c r="H21" s="330">
        <v>22.997434800000001</v>
      </c>
      <c r="I21" s="20" t="s">
        <v>3</v>
      </c>
      <c r="J21" s="21" t="s">
        <v>63</v>
      </c>
      <c r="K21" s="225">
        <v>42424.620833333334</v>
      </c>
      <c r="L21" s="84" t="s">
        <v>69</v>
      </c>
      <c r="M21" s="2" t="s">
        <v>82</v>
      </c>
      <c r="N21" s="3" t="s">
        <v>486</v>
      </c>
      <c r="O21" s="2" t="s">
        <v>487</v>
      </c>
    </row>
    <row r="22" spans="1:15" s="237" customFormat="1" ht="15" customHeight="1" x14ac:dyDescent="0.25">
      <c r="A22" s="1"/>
      <c r="B22" s="228"/>
      <c r="C22" s="4"/>
      <c r="D22" s="93"/>
      <c r="E22" s="250"/>
      <c r="F22" s="250"/>
      <c r="G22" s="330"/>
      <c r="H22" s="330"/>
      <c r="I22" s="20"/>
      <c r="J22" s="21"/>
      <c r="K22" s="225"/>
      <c r="L22" s="84"/>
      <c r="M22" s="2"/>
      <c r="N22" s="3"/>
      <c r="O22" s="2"/>
    </row>
    <row r="23" spans="1:15" s="237" customFormat="1" ht="15" customHeight="1" x14ac:dyDescent="0.25">
      <c r="A23" s="1"/>
      <c r="B23" s="228"/>
      <c r="C23" s="238"/>
      <c r="D23" s="251"/>
      <c r="E23" s="251"/>
      <c r="F23" s="251"/>
      <c r="G23" s="335"/>
      <c r="H23" s="335"/>
      <c r="I23" s="20"/>
      <c r="J23" s="21"/>
      <c r="K23" s="239"/>
      <c r="L23" s="84"/>
      <c r="O23" s="240"/>
    </row>
    <row r="24" spans="1:15" s="237" customFormat="1" ht="15" customHeight="1" x14ac:dyDescent="0.25">
      <c r="A24" s="1"/>
      <c r="B24" s="228"/>
      <c r="C24" s="238"/>
      <c r="D24" s="251"/>
      <c r="E24" s="251"/>
      <c r="F24" s="251"/>
      <c r="G24" s="335"/>
      <c r="H24" s="335"/>
      <c r="I24" s="20"/>
      <c r="J24" s="21"/>
      <c r="K24" s="239"/>
      <c r="L24" s="84"/>
      <c r="O24" s="240"/>
    </row>
    <row r="25" spans="1:15" ht="15" customHeight="1" x14ac:dyDescent="0.25">
      <c r="B25" s="228"/>
      <c r="E25" s="251"/>
      <c r="F25" s="251"/>
      <c r="G25" s="335"/>
      <c r="H25" s="335"/>
      <c r="I25" s="20"/>
      <c r="K25" s="243"/>
      <c r="L25" s="84"/>
    </row>
    <row r="26" spans="1:15" ht="15" customHeight="1" x14ac:dyDescent="0.25">
      <c r="B26" s="228"/>
      <c r="E26" s="251"/>
      <c r="F26" s="251"/>
      <c r="G26" s="335"/>
      <c r="H26" s="335"/>
      <c r="I26" s="20"/>
      <c r="K26" s="243"/>
      <c r="L26" s="84"/>
    </row>
    <row r="27" spans="1:15" ht="15" customHeight="1" x14ac:dyDescent="0.25">
      <c r="B27" s="245"/>
      <c r="E27" s="251"/>
      <c r="F27" s="251"/>
      <c r="G27" s="335"/>
      <c r="H27" s="335"/>
      <c r="I27" s="20"/>
      <c r="K27" s="243"/>
      <c r="L27" s="84"/>
    </row>
    <row r="28" spans="1:15" ht="15" customHeight="1" x14ac:dyDescent="0.25">
      <c r="B28" s="245"/>
      <c r="E28" s="251"/>
      <c r="F28" s="251"/>
      <c r="G28" s="335"/>
      <c r="H28" s="335"/>
      <c r="I28" s="20"/>
      <c r="K28" s="243"/>
      <c r="L28" s="84"/>
    </row>
    <row r="29" spans="1:15" ht="15" customHeight="1" x14ac:dyDescent="0.25">
      <c r="B29" s="245"/>
      <c r="E29" s="251"/>
      <c r="F29" s="251"/>
      <c r="G29" s="335"/>
      <c r="H29" s="335"/>
      <c r="I29" s="20"/>
      <c r="K29" s="243"/>
      <c r="L29" s="84"/>
    </row>
    <row r="30" spans="1:15" ht="15" customHeight="1" x14ac:dyDescent="0.25">
      <c r="B30" s="245"/>
      <c r="E30" s="251"/>
      <c r="F30" s="251"/>
      <c r="G30" s="335"/>
      <c r="H30" s="335"/>
      <c r="I30" s="20"/>
      <c r="K30" s="243"/>
      <c r="L30" s="84"/>
    </row>
    <row r="31" spans="1:15" ht="15" customHeight="1" x14ac:dyDescent="0.25">
      <c r="B31" s="245"/>
      <c r="E31" s="251"/>
      <c r="F31" s="251"/>
      <c r="G31" s="335"/>
      <c r="H31" s="335"/>
      <c r="I31" s="20"/>
      <c r="L31" s="84"/>
    </row>
    <row r="32" spans="1:15" ht="15" customHeight="1" x14ac:dyDescent="0.25">
      <c r="B32" s="245"/>
      <c r="E32" s="251"/>
      <c r="F32" s="251"/>
      <c r="G32" s="335"/>
      <c r="H32" s="335"/>
      <c r="I32" s="20"/>
      <c r="L32" s="84"/>
    </row>
    <row r="33" spans="2:12" ht="15" customHeight="1" x14ac:dyDescent="0.25">
      <c r="B33" s="245"/>
      <c r="E33" s="251"/>
      <c r="F33" s="251"/>
      <c r="G33" s="335"/>
      <c r="H33" s="335"/>
      <c r="I33" s="20"/>
      <c r="L33" s="84"/>
    </row>
    <row r="34" spans="2:12" ht="15" customHeight="1" x14ac:dyDescent="0.25">
      <c r="B34" s="245"/>
      <c r="E34" s="251"/>
      <c r="F34" s="251"/>
      <c r="G34" s="335"/>
      <c r="H34" s="335"/>
      <c r="I34" s="20"/>
      <c r="L34" s="84"/>
    </row>
    <row r="35" spans="2:12" ht="15" customHeight="1" x14ac:dyDescent="0.25">
      <c r="B35" s="245"/>
      <c r="E35" s="251"/>
      <c r="F35" s="251"/>
      <c r="G35" s="335"/>
      <c r="H35" s="335"/>
      <c r="I35" s="20"/>
      <c r="L35" s="84"/>
    </row>
    <row r="36" spans="2:12" ht="15" customHeight="1" x14ac:dyDescent="0.25">
      <c r="B36" s="245"/>
      <c r="E36" s="251"/>
      <c r="F36" s="251"/>
      <c r="G36" s="335"/>
      <c r="H36" s="335"/>
      <c r="I36" s="20"/>
      <c r="L36" s="84"/>
    </row>
    <row r="37" spans="2:12" ht="15" customHeight="1" x14ac:dyDescent="0.25">
      <c r="B37" s="245"/>
      <c r="E37" s="251"/>
      <c r="F37" s="251"/>
      <c r="G37" s="335"/>
      <c r="H37" s="335"/>
      <c r="I37" s="20"/>
      <c r="L37" s="84"/>
    </row>
    <row r="38" spans="2:12" ht="15" customHeight="1" x14ac:dyDescent="0.25">
      <c r="E38" s="251"/>
      <c r="F38" s="251"/>
      <c r="G38" s="335"/>
      <c r="H38" s="335"/>
      <c r="I38" s="20"/>
      <c r="L38" s="84"/>
    </row>
    <row r="39" spans="2:12" ht="15" customHeight="1" x14ac:dyDescent="0.25">
      <c r="E39" s="251"/>
      <c r="F39" s="251"/>
      <c r="G39" s="335"/>
      <c r="H39" s="335"/>
      <c r="I39" s="20"/>
      <c r="L39" s="84"/>
    </row>
    <row r="40" spans="2:12" x14ac:dyDescent="0.25">
      <c r="E40" s="251"/>
      <c r="F40" s="251"/>
      <c r="G40" s="335"/>
      <c r="H40" s="335"/>
      <c r="I40" s="20"/>
      <c r="L40" s="84"/>
    </row>
    <row r="41" spans="2:12" x14ac:dyDescent="0.25">
      <c r="B41" s="228">
        <f>Operational!B41</f>
        <v>0</v>
      </c>
      <c r="E41" s="251"/>
      <c r="F41" s="251"/>
      <c r="G41" s="335"/>
      <c r="H41" s="335"/>
      <c r="I41" s="20"/>
      <c r="L41" s="84"/>
    </row>
    <row r="42" spans="2:12" x14ac:dyDescent="0.25">
      <c r="E42" s="251"/>
      <c r="F42" s="251"/>
      <c r="G42" s="335"/>
      <c r="H42" s="335"/>
      <c r="I42" s="20"/>
      <c r="L42" s="84"/>
    </row>
    <row r="43" spans="2:12" x14ac:dyDescent="0.25">
      <c r="E43" s="251"/>
      <c r="F43" s="251"/>
      <c r="G43" s="335"/>
      <c r="H43" s="335"/>
      <c r="I43" s="20"/>
      <c r="L43" s="84"/>
    </row>
    <row r="44" spans="2:12" x14ac:dyDescent="0.25">
      <c r="E44" s="251"/>
      <c r="F44" s="251"/>
      <c r="G44" s="335"/>
      <c r="H44" s="335"/>
      <c r="I44" s="20"/>
      <c r="L44" s="84"/>
    </row>
    <row r="45" spans="2:12" x14ac:dyDescent="0.25">
      <c r="E45" s="251"/>
      <c r="F45" s="251"/>
      <c r="G45" s="335"/>
      <c r="H45" s="335"/>
      <c r="I45" s="20"/>
      <c r="L45" s="84"/>
    </row>
    <row r="46" spans="2:12" x14ac:dyDescent="0.25">
      <c r="E46" s="251"/>
      <c r="F46" s="251"/>
      <c r="G46" s="335"/>
      <c r="H46" s="335"/>
      <c r="I46" s="20"/>
      <c r="L46" s="84"/>
    </row>
    <row r="47" spans="2:12" x14ac:dyDescent="0.25">
      <c r="E47" s="251"/>
      <c r="F47" s="251"/>
      <c r="G47" s="335"/>
      <c r="H47" s="335"/>
      <c r="I47" s="20"/>
      <c r="L47" s="84"/>
    </row>
    <row r="48" spans="2:12" x14ac:dyDescent="0.25">
      <c r="E48" s="251"/>
      <c r="F48" s="251"/>
      <c r="G48" s="335"/>
      <c r="H48" s="335"/>
      <c r="I48" s="20"/>
      <c r="L48" s="84"/>
    </row>
    <row r="49" spans="5:12" x14ac:dyDescent="0.25">
      <c r="E49" s="251"/>
      <c r="F49" s="251"/>
      <c r="G49" s="335"/>
      <c r="H49" s="335"/>
      <c r="I49" s="20"/>
      <c r="L49" s="84"/>
    </row>
    <row r="50" spans="5:12" x14ac:dyDescent="0.25">
      <c r="E50" s="251"/>
      <c r="F50" s="251"/>
      <c r="G50" s="335"/>
      <c r="H50" s="335"/>
      <c r="I50" s="20"/>
      <c r="L50" s="84"/>
    </row>
    <row r="51" spans="5:12" x14ac:dyDescent="0.25">
      <c r="E51" s="251"/>
      <c r="F51" s="251"/>
      <c r="G51" s="335"/>
      <c r="H51" s="335"/>
      <c r="I51" s="20"/>
      <c r="L51" s="84"/>
    </row>
    <row r="52" spans="5:12" x14ac:dyDescent="0.25">
      <c r="E52" s="93"/>
      <c r="F52" s="93"/>
      <c r="G52" s="334"/>
      <c r="H52" s="334"/>
      <c r="I52" s="20"/>
      <c r="L52" s="84"/>
    </row>
    <row r="53" spans="5:12" x14ac:dyDescent="0.25">
      <c r="E53" s="93"/>
      <c r="F53" s="93"/>
      <c r="G53" s="334"/>
      <c r="H53" s="334"/>
      <c r="I53" s="20"/>
      <c r="L53" s="84"/>
    </row>
    <row r="54" spans="5:12" x14ac:dyDescent="0.25">
      <c r="E54" s="93"/>
      <c r="F54" s="93"/>
      <c r="G54" s="334"/>
      <c r="H54" s="334"/>
      <c r="I54" s="20"/>
      <c r="L54" s="84"/>
    </row>
    <row r="55" spans="5:12" x14ac:dyDescent="0.25">
      <c r="E55" s="93"/>
      <c r="F55" s="93"/>
      <c r="G55" s="334"/>
      <c r="H55" s="334"/>
      <c r="I55" s="20"/>
      <c r="L55" s="84"/>
    </row>
    <row r="56" spans="5:12" x14ac:dyDescent="0.25">
      <c r="E56" s="93"/>
      <c r="F56" s="93"/>
      <c r="G56" s="334"/>
      <c r="H56" s="334"/>
      <c r="I56" s="20"/>
      <c r="L56" s="84"/>
    </row>
    <row r="57" spans="5:12" x14ac:dyDescent="0.25">
      <c r="E57" s="93"/>
      <c r="F57" s="93"/>
      <c r="G57" s="334"/>
      <c r="H57" s="334"/>
      <c r="I57" s="20"/>
      <c r="L57" s="84"/>
    </row>
    <row r="58" spans="5:12" x14ac:dyDescent="0.25">
      <c r="E58" s="93"/>
      <c r="F58" s="93"/>
      <c r="G58" s="334"/>
      <c r="H58" s="334"/>
      <c r="I58" s="20"/>
      <c r="L58" s="84"/>
    </row>
    <row r="59" spans="5:12" x14ac:dyDescent="0.25">
      <c r="E59" s="93"/>
      <c r="F59" s="93"/>
      <c r="G59" s="334"/>
      <c r="H59" s="334"/>
      <c r="I59" s="20"/>
      <c r="L59" s="84"/>
    </row>
    <row r="60" spans="5:12" x14ac:dyDescent="0.25">
      <c r="E60" s="93"/>
      <c r="F60" s="93"/>
      <c r="G60" s="334"/>
      <c r="H60" s="334"/>
      <c r="I60" s="20"/>
      <c r="L60" s="84"/>
    </row>
    <row r="61" spans="5:12" x14ac:dyDescent="0.25">
      <c r="E61" s="93"/>
      <c r="F61" s="93"/>
      <c r="G61" s="334"/>
      <c r="H61" s="334"/>
      <c r="I61" s="20"/>
      <c r="L61" s="84"/>
    </row>
    <row r="62" spans="5:12" x14ac:dyDescent="0.25">
      <c r="E62" s="93"/>
      <c r="F62" s="93"/>
      <c r="G62" s="334"/>
      <c r="H62" s="334"/>
      <c r="I62" s="20"/>
      <c r="L62" s="84"/>
    </row>
    <row r="63" spans="5:12" x14ac:dyDescent="0.25">
      <c r="E63" s="93"/>
      <c r="F63" s="93"/>
      <c r="G63" s="334"/>
      <c r="H63" s="334"/>
      <c r="I63" s="20"/>
      <c r="L63" s="84"/>
    </row>
    <row r="64" spans="5:12" x14ac:dyDescent="0.25">
      <c r="E64" s="93"/>
      <c r="F64" s="93"/>
      <c r="G64" s="334"/>
      <c r="H64" s="334"/>
      <c r="I64" s="20"/>
      <c r="L64" s="84"/>
    </row>
    <row r="65" spans="5:12" x14ac:dyDescent="0.25">
      <c r="E65" s="250"/>
      <c r="F65" s="250"/>
      <c r="G65" s="330"/>
      <c r="H65" s="330"/>
      <c r="I65" s="20"/>
      <c r="L65" s="84"/>
    </row>
    <row r="66" spans="5:12" x14ac:dyDescent="0.25">
      <c r="E66" s="250"/>
      <c r="F66" s="250"/>
      <c r="G66" s="330"/>
      <c r="H66" s="330"/>
      <c r="I66" s="20"/>
      <c r="L66" s="84"/>
    </row>
    <row r="67" spans="5:12" x14ac:dyDescent="0.25">
      <c r="E67" s="250"/>
      <c r="F67" s="250"/>
      <c r="G67" s="330"/>
      <c r="H67" s="330"/>
      <c r="I67" s="20"/>
      <c r="L67" s="84"/>
    </row>
    <row r="68" spans="5:12" x14ac:dyDescent="0.25">
      <c r="E68" s="250"/>
      <c r="F68" s="250"/>
      <c r="G68" s="330"/>
      <c r="H68" s="330"/>
      <c r="I68" s="20"/>
      <c r="L68" s="84"/>
    </row>
    <row r="69" spans="5:12" x14ac:dyDescent="0.25">
      <c r="E69" s="250"/>
      <c r="F69" s="250"/>
      <c r="G69" s="330"/>
      <c r="H69" s="330"/>
      <c r="I69" s="20"/>
      <c r="L69" s="84"/>
    </row>
    <row r="70" spans="5:12" x14ac:dyDescent="0.25">
      <c r="E70" s="250"/>
      <c r="F70" s="250"/>
      <c r="G70" s="330"/>
      <c r="H70" s="330"/>
      <c r="I70" s="20"/>
      <c r="L70" s="84"/>
    </row>
    <row r="71" spans="5:12" x14ac:dyDescent="0.25">
      <c r="E71" s="250"/>
      <c r="F71" s="250"/>
      <c r="G71" s="330"/>
      <c r="H71" s="330"/>
      <c r="I71" s="20"/>
      <c r="L71" s="84"/>
    </row>
    <row r="72" spans="5:12" x14ac:dyDescent="0.25">
      <c r="E72" s="250"/>
      <c r="F72" s="250"/>
      <c r="G72" s="330"/>
      <c r="H72" s="330"/>
      <c r="I72" s="20"/>
      <c r="L72" s="84"/>
    </row>
    <row r="73" spans="5:12" x14ac:dyDescent="0.25">
      <c r="E73" s="250"/>
      <c r="F73" s="250"/>
      <c r="G73" s="330"/>
      <c r="H73" s="330"/>
      <c r="I73" s="20"/>
      <c r="L73" s="84"/>
    </row>
    <row r="74" spans="5:12" x14ac:dyDescent="0.25">
      <c r="E74" s="251"/>
      <c r="F74" s="251"/>
      <c r="G74" s="335"/>
      <c r="H74" s="335"/>
      <c r="I74" s="20"/>
      <c r="L74" s="84"/>
    </row>
    <row r="75" spans="5:12" x14ac:dyDescent="0.25">
      <c r="E75" s="251"/>
      <c r="F75" s="251"/>
      <c r="G75" s="335"/>
      <c r="H75" s="335"/>
      <c r="I75" s="20"/>
      <c r="L75" s="84"/>
    </row>
    <row r="76" spans="5:12" x14ac:dyDescent="0.25">
      <c r="E76" s="251"/>
      <c r="F76" s="251"/>
      <c r="G76" s="335"/>
      <c r="H76" s="335"/>
      <c r="I76" s="20"/>
      <c r="L76" s="84"/>
    </row>
    <row r="77" spans="5:12" x14ac:dyDescent="0.25">
      <c r="E77" s="251"/>
      <c r="F77" s="251"/>
      <c r="G77" s="335"/>
      <c r="H77" s="335"/>
      <c r="I77" s="20"/>
      <c r="L77" s="84"/>
    </row>
    <row r="78" spans="5:12" x14ac:dyDescent="0.25">
      <c r="E78" s="251"/>
      <c r="F78" s="251"/>
      <c r="G78" s="335"/>
      <c r="H78" s="335"/>
      <c r="I78" s="20"/>
      <c r="L78" s="84"/>
    </row>
    <row r="79" spans="5:12" x14ac:dyDescent="0.25">
      <c r="E79" s="251"/>
      <c r="F79" s="251"/>
      <c r="G79" s="335"/>
      <c r="H79" s="335"/>
      <c r="I79" s="20"/>
      <c r="L79" s="84"/>
    </row>
    <row r="80" spans="5:12" x14ac:dyDescent="0.25">
      <c r="E80" s="251"/>
      <c r="F80" s="251"/>
      <c r="G80" s="335"/>
      <c r="H80" s="335"/>
      <c r="I80" s="20"/>
      <c r="L80" s="84"/>
    </row>
    <row r="81" spans="5:12" x14ac:dyDescent="0.25">
      <c r="E81" s="251"/>
      <c r="F81" s="251"/>
      <c r="G81" s="335"/>
      <c r="H81" s="335"/>
      <c r="I81" s="20"/>
      <c r="L81" s="84"/>
    </row>
    <row r="82" spans="5:12" x14ac:dyDescent="0.25">
      <c r="E82" s="251"/>
      <c r="F82" s="251"/>
      <c r="G82" s="335"/>
      <c r="H82" s="335"/>
      <c r="I82" s="20"/>
      <c r="L82" s="84"/>
    </row>
    <row r="83" spans="5:12" x14ac:dyDescent="0.25">
      <c r="E83" s="251"/>
      <c r="F83" s="251"/>
      <c r="G83" s="335"/>
      <c r="H83" s="335"/>
      <c r="I83" s="20"/>
      <c r="L83" s="84"/>
    </row>
    <row r="84" spans="5:12" x14ac:dyDescent="0.25">
      <c r="E84" s="251"/>
      <c r="F84" s="251"/>
      <c r="G84" s="335"/>
      <c r="H84" s="335"/>
      <c r="I84" s="20"/>
      <c r="L84" s="84"/>
    </row>
    <row r="85" spans="5:12" x14ac:dyDescent="0.25">
      <c r="E85" s="251"/>
      <c r="F85" s="251"/>
      <c r="G85" s="335"/>
      <c r="H85" s="335"/>
      <c r="I85" s="20"/>
      <c r="L85" s="84"/>
    </row>
    <row r="86" spans="5:12" x14ac:dyDescent="0.25">
      <c r="E86" s="251"/>
      <c r="F86" s="251"/>
      <c r="G86" s="335"/>
      <c r="H86" s="335"/>
      <c r="I86" s="20"/>
      <c r="L86" s="84"/>
    </row>
    <row r="87" spans="5:12" x14ac:dyDescent="0.25">
      <c r="E87" s="251"/>
      <c r="F87" s="251"/>
      <c r="G87" s="335"/>
      <c r="H87" s="335"/>
      <c r="I87" s="20"/>
      <c r="L87" s="84"/>
    </row>
    <row r="88" spans="5:12" x14ac:dyDescent="0.25">
      <c r="E88" s="251"/>
      <c r="F88" s="251"/>
      <c r="G88" s="335"/>
      <c r="H88" s="335"/>
      <c r="I88" s="20"/>
      <c r="L88" s="84"/>
    </row>
    <row r="89" spans="5:12" x14ac:dyDescent="0.25">
      <c r="E89" s="251"/>
      <c r="F89" s="251"/>
      <c r="G89" s="335"/>
      <c r="H89" s="335"/>
      <c r="I89" s="20"/>
      <c r="L89" s="84"/>
    </row>
    <row r="90" spans="5:12" x14ac:dyDescent="0.25">
      <c r="E90" s="251"/>
      <c r="F90" s="251"/>
      <c r="G90" s="335"/>
      <c r="H90" s="335"/>
      <c r="I90" s="20"/>
      <c r="L90" s="84"/>
    </row>
    <row r="91" spans="5:12" x14ac:dyDescent="0.25">
      <c r="E91" s="251"/>
      <c r="F91" s="251"/>
      <c r="G91" s="335"/>
      <c r="H91" s="335"/>
      <c r="I91" s="20"/>
      <c r="L91" s="84"/>
    </row>
    <row r="92" spans="5:12" x14ac:dyDescent="0.25">
      <c r="E92" s="93"/>
      <c r="F92" s="93"/>
      <c r="G92" s="335"/>
      <c r="H92" s="335"/>
      <c r="I92" s="20"/>
      <c r="L92" s="84"/>
    </row>
    <row r="93" spans="5:12" x14ac:dyDescent="0.25">
      <c r="E93" s="93"/>
      <c r="F93" s="93"/>
      <c r="G93" s="335"/>
      <c r="H93" s="335"/>
      <c r="I93" s="20"/>
      <c r="L93" s="84"/>
    </row>
    <row r="94" spans="5:12" x14ac:dyDescent="0.25">
      <c r="E94" s="93"/>
      <c r="F94" s="93"/>
      <c r="G94" s="335"/>
      <c r="H94" s="335"/>
      <c r="I94" s="20"/>
      <c r="L94" s="84"/>
    </row>
    <row r="95" spans="5:12" x14ac:dyDescent="0.25">
      <c r="E95" s="93"/>
      <c r="F95" s="93"/>
      <c r="G95" s="335"/>
      <c r="H95" s="335"/>
      <c r="I95" s="20"/>
      <c r="L95" s="84"/>
    </row>
    <row r="96" spans="5:12" x14ac:dyDescent="0.25">
      <c r="E96" s="93"/>
      <c r="F96" s="93"/>
      <c r="G96" s="335"/>
      <c r="H96" s="335"/>
      <c r="I96" s="20"/>
      <c r="L96" s="84"/>
    </row>
    <row r="97" spans="5:12" x14ac:dyDescent="0.25">
      <c r="E97" s="93"/>
      <c r="F97" s="93"/>
      <c r="G97" s="335"/>
      <c r="H97" s="335"/>
      <c r="I97" s="20"/>
      <c r="L97" s="84"/>
    </row>
    <row r="98" spans="5:12" x14ac:dyDescent="0.25">
      <c r="E98" s="93"/>
      <c r="F98" s="93"/>
      <c r="G98" s="335"/>
      <c r="H98" s="335"/>
      <c r="I98" s="20"/>
      <c r="L98" s="84"/>
    </row>
    <row r="99" spans="5:12" x14ac:dyDescent="0.25">
      <c r="E99" s="93"/>
      <c r="F99" s="93"/>
      <c r="G99" s="335"/>
      <c r="H99" s="335"/>
      <c r="I99" s="20"/>
      <c r="L99" s="84"/>
    </row>
    <row r="100" spans="5:12" x14ac:dyDescent="0.25">
      <c r="E100" s="93"/>
      <c r="F100" s="93"/>
      <c r="G100" s="335"/>
      <c r="H100" s="335"/>
      <c r="I100" s="20"/>
      <c r="L100" s="84"/>
    </row>
    <row r="101" spans="5:12" x14ac:dyDescent="0.25">
      <c r="E101" s="93"/>
      <c r="F101" s="93"/>
      <c r="G101" s="335"/>
      <c r="H101" s="335"/>
      <c r="I101" s="20"/>
      <c r="L101" s="84"/>
    </row>
    <row r="102" spans="5:12" x14ac:dyDescent="0.25">
      <c r="E102" s="93"/>
      <c r="F102" s="93"/>
      <c r="G102" s="335"/>
      <c r="H102" s="335"/>
      <c r="I102" s="20"/>
      <c r="L102" s="84"/>
    </row>
    <row r="103" spans="5:12" x14ac:dyDescent="0.25">
      <c r="E103" s="93"/>
      <c r="F103" s="93"/>
      <c r="I103" s="20"/>
      <c r="L103" s="84"/>
    </row>
    <row r="104" spans="5:12" x14ac:dyDescent="0.25">
      <c r="E104" s="93"/>
      <c r="F104" s="93"/>
      <c r="I104" s="20"/>
      <c r="L104" s="84"/>
    </row>
    <row r="105" spans="5:12" x14ac:dyDescent="0.25">
      <c r="E105" s="250"/>
      <c r="F105" s="250"/>
      <c r="I105" s="20"/>
      <c r="L105" s="84"/>
    </row>
    <row r="106" spans="5:12" x14ac:dyDescent="0.25">
      <c r="E106" s="250"/>
      <c r="F106" s="250"/>
      <c r="I106" s="20"/>
      <c r="L106" s="84"/>
    </row>
    <row r="107" spans="5:12" x14ac:dyDescent="0.25">
      <c r="E107" s="250"/>
      <c r="F107" s="250"/>
      <c r="I107" s="20"/>
      <c r="L107" s="84"/>
    </row>
    <row r="108" spans="5:12" x14ac:dyDescent="0.25">
      <c r="E108" s="250"/>
      <c r="F108" s="250"/>
      <c r="I108" s="20"/>
      <c r="L108" s="84"/>
    </row>
    <row r="109" spans="5:12" x14ac:dyDescent="0.25">
      <c r="E109" s="250"/>
      <c r="F109" s="250"/>
      <c r="I109" s="20"/>
      <c r="L109" s="84"/>
    </row>
    <row r="110" spans="5:12" x14ac:dyDescent="0.25">
      <c r="E110" s="250"/>
      <c r="F110" s="250"/>
      <c r="I110" s="20"/>
      <c r="L110" s="84"/>
    </row>
    <row r="111" spans="5:12" x14ac:dyDescent="0.25">
      <c r="E111" s="250"/>
      <c r="F111" s="250"/>
      <c r="I111" s="20"/>
      <c r="L111" s="84"/>
    </row>
    <row r="112" spans="5:12" x14ac:dyDescent="0.25">
      <c r="E112" s="250"/>
      <c r="F112" s="250"/>
      <c r="I112" s="20"/>
      <c r="L112" s="84"/>
    </row>
    <row r="113" spans="5:12" x14ac:dyDescent="0.25">
      <c r="E113" s="250"/>
      <c r="F113" s="250"/>
      <c r="I113" s="20"/>
      <c r="L113" s="84"/>
    </row>
    <row r="114" spans="5:12" x14ac:dyDescent="0.25">
      <c r="E114" s="251"/>
      <c r="F114" s="251"/>
      <c r="I114" s="20"/>
      <c r="L114" s="84"/>
    </row>
    <row r="115" spans="5:12" x14ac:dyDescent="0.25">
      <c r="E115" s="251"/>
      <c r="F115" s="251"/>
      <c r="I115" s="20"/>
      <c r="L115" s="84"/>
    </row>
    <row r="116" spans="5:12" x14ac:dyDescent="0.25">
      <c r="E116" s="251"/>
      <c r="F116" s="251"/>
      <c r="I116" s="20"/>
      <c r="L116" s="84"/>
    </row>
    <row r="117" spans="5:12" x14ac:dyDescent="0.25">
      <c r="E117" s="251"/>
      <c r="F117" s="251"/>
      <c r="I117" s="20"/>
      <c r="L117" s="84"/>
    </row>
    <row r="118" spans="5:12" x14ac:dyDescent="0.25">
      <c r="E118" s="251"/>
      <c r="F118" s="251"/>
      <c r="I118" s="20"/>
      <c r="L118" s="84"/>
    </row>
    <row r="119" spans="5:12" x14ac:dyDescent="0.25">
      <c r="E119" s="251"/>
      <c r="F119" s="251"/>
      <c r="I119" s="20"/>
      <c r="L119" s="84"/>
    </row>
    <row r="120" spans="5:12" x14ac:dyDescent="0.25">
      <c r="E120" s="251"/>
      <c r="F120" s="251"/>
      <c r="I120" s="20"/>
      <c r="L120" s="84"/>
    </row>
    <row r="121" spans="5:12" x14ac:dyDescent="0.25">
      <c r="E121" s="251"/>
      <c r="F121" s="251"/>
      <c r="I121" s="20"/>
      <c r="L121" s="84"/>
    </row>
    <row r="122" spans="5:12" x14ac:dyDescent="0.25">
      <c r="E122" s="251"/>
      <c r="F122" s="251"/>
      <c r="I122" s="20"/>
      <c r="L122" s="84"/>
    </row>
    <row r="123" spans="5:12" x14ac:dyDescent="0.25">
      <c r="E123" s="251"/>
      <c r="F123" s="251"/>
      <c r="I123" s="20"/>
      <c r="L123" s="84"/>
    </row>
    <row r="124" spans="5:12" x14ac:dyDescent="0.25">
      <c r="E124" s="251"/>
      <c r="F124" s="251"/>
      <c r="I124" s="20"/>
      <c r="L124" s="84"/>
    </row>
    <row r="125" spans="5:12" x14ac:dyDescent="0.25">
      <c r="E125" s="251"/>
      <c r="F125" s="251"/>
      <c r="I125" s="20"/>
      <c r="L125" s="84"/>
    </row>
    <row r="126" spans="5:12" x14ac:dyDescent="0.25">
      <c r="E126" s="251"/>
      <c r="F126" s="251"/>
      <c r="I126" s="20"/>
      <c r="L126" s="84"/>
    </row>
    <row r="127" spans="5:12" x14ac:dyDescent="0.25">
      <c r="E127" s="251"/>
      <c r="F127" s="251"/>
      <c r="I127" s="20"/>
      <c r="L127" s="84"/>
    </row>
    <row r="128" spans="5:12" x14ac:dyDescent="0.25">
      <c r="E128" s="251"/>
      <c r="F128" s="251"/>
      <c r="I128" s="20"/>
      <c r="L128" s="84"/>
    </row>
    <row r="129" spans="5:12" x14ac:dyDescent="0.25">
      <c r="E129" s="251"/>
      <c r="F129" s="251"/>
      <c r="I129" s="20"/>
      <c r="L129" s="84"/>
    </row>
    <row r="130" spans="5:12" x14ac:dyDescent="0.25">
      <c r="E130" s="251"/>
      <c r="F130" s="251"/>
      <c r="I130" s="20"/>
      <c r="L130" s="84"/>
    </row>
    <row r="131" spans="5:12" x14ac:dyDescent="0.25">
      <c r="E131" s="251"/>
      <c r="F131" s="251"/>
      <c r="I131" s="20"/>
      <c r="L131" s="84"/>
    </row>
    <row r="132" spans="5:12" x14ac:dyDescent="0.25">
      <c r="E132" s="251"/>
      <c r="F132" s="251"/>
      <c r="I132" s="20"/>
      <c r="L132" s="84"/>
    </row>
    <row r="133" spans="5:12" x14ac:dyDescent="0.25">
      <c r="E133" s="251"/>
      <c r="F133" s="251"/>
      <c r="I133" s="20"/>
      <c r="L133" s="84"/>
    </row>
    <row r="134" spans="5:12" x14ac:dyDescent="0.25">
      <c r="E134" s="251"/>
      <c r="F134" s="251"/>
      <c r="I134" s="20"/>
      <c r="L134" s="84"/>
    </row>
    <row r="135" spans="5:12" x14ac:dyDescent="0.25">
      <c r="E135" s="251"/>
      <c r="F135" s="251"/>
      <c r="I135" s="20"/>
      <c r="L135" s="84"/>
    </row>
    <row r="136" spans="5:12" x14ac:dyDescent="0.25">
      <c r="E136" s="251"/>
      <c r="F136" s="251"/>
      <c r="I136" s="20"/>
      <c r="L136" s="84"/>
    </row>
    <row r="137" spans="5:12" x14ac:dyDescent="0.25">
      <c r="E137" s="251"/>
      <c r="F137" s="251"/>
      <c r="I137" s="20"/>
      <c r="L137" s="84"/>
    </row>
    <row r="138" spans="5:12" x14ac:dyDescent="0.25">
      <c r="E138" s="251"/>
      <c r="F138" s="251"/>
      <c r="I138" s="20"/>
      <c r="L138" s="84"/>
    </row>
    <row r="139" spans="5:12" x14ac:dyDescent="0.25">
      <c r="E139" s="251"/>
      <c r="F139" s="251"/>
      <c r="I139" s="20"/>
      <c r="L139" s="84"/>
    </row>
    <row r="140" spans="5:12" x14ac:dyDescent="0.25">
      <c r="E140" s="251"/>
      <c r="F140" s="251"/>
      <c r="I140" s="20"/>
      <c r="L140" s="84"/>
    </row>
    <row r="141" spans="5:12" x14ac:dyDescent="0.25">
      <c r="E141" s="251"/>
      <c r="F141" s="251"/>
      <c r="I141" s="20"/>
      <c r="L141" s="84"/>
    </row>
    <row r="142" spans="5:12" x14ac:dyDescent="0.25">
      <c r="E142" s="251"/>
      <c r="F142" s="251"/>
      <c r="I142" s="20"/>
      <c r="L142" s="84"/>
    </row>
    <row r="143" spans="5:12" x14ac:dyDescent="0.25">
      <c r="E143" s="93"/>
      <c r="F143" s="93"/>
      <c r="I143" s="20"/>
      <c r="L143" s="84"/>
    </row>
    <row r="144" spans="5:12" x14ac:dyDescent="0.25">
      <c r="E144" s="93"/>
      <c r="F144" s="93"/>
      <c r="I144" s="20"/>
      <c r="L144" s="84"/>
    </row>
    <row r="145" spans="5:12" x14ac:dyDescent="0.25">
      <c r="E145" s="93"/>
      <c r="F145" s="93"/>
      <c r="I145" s="20"/>
      <c r="L145" s="84"/>
    </row>
    <row r="146" spans="5:12" x14ac:dyDescent="0.25">
      <c r="E146" s="93"/>
      <c r="F146" s="93"/>
      <c r="I146" s="20"/>
      <c r="L146" s="84"/>
    </row>
    <row r="147" spans="5:12" x14ac:dyDescent="0.25">
      <c r="E147" s="93"/>
      <c r="F147" s="93"/>
      <c r="I147" s="20"/>
      <c r="L147" s="84"/>
    </row>
    <row r="148" spans="5:12" x14ac:dyDescent="0.25">
      <c r="E148" s="93"/>
      <c r="F148" s="93"/>
      <c r="I148" s="20"/>
      <c r="L148" s="84"/>
    </row>
    <row r="149" spans="5:12" x14ac:dyDescent="0.25">
      <c r="E149" s="93"/>
      <c r="F149" s="93"/>
      <c r="I149" s="20"/>
      <c r="L149" s="84"/>
    </row>
    <row r="150" spans="5:12" x14ac:dyDescent="0.25">
      <c r="E150" s="93"/>
      <c r="F150" s="93"/>
      <c r="I150" s="20"/>
      <c r="L150" s="84"/>
    </row>
    <row r="151" spans="5:12" x14ac:dyDescent="0.25">
      <c r="E151" s="93"/>
      <c r="F151" s="93"/>
      <c r="I151" s="20"/>
      <c r="L151" s="84"/>
    </row>
    <row r="152" spans="5:12" x14ac:dyDescent="0.25">
      <c r="E152" s="93"/>
      <c r="F152" s="93"/>
      <c r="I152" s="20"/>
      <c r="L152" s="84"/>
    </row>
    <row r="153" spans="5:12" x14ac:dyDescent="0.25">
      <c r="E153" s="93"/>
      <c r="F153" s="93"/>
      <c r="I153" s="20"/>
      <c r="L153" s="84"/>
    </row>
    <row r="154" spans="5:12" x14ac:dyDescent="0.25">
      <c r="E154" s="93"/>
      <c r="F154" s="93"/>
      <c r="I154" s="20"/>
      <c r="L154" s="84"/>
    </row>
    <row r="155" spans="5:12" x14ac:dyDescent="0.25">
      <c r="E155" s="93"/>
      <c r="F155" s="93"/>
      <c r="I155" s="20"/>
      <c r="L155" s="84"/>
    </row>
    <row r="156" spans="5:12" x14ac:dyDescent="0.25">
      <c r="E156" s="250"/>
      <c r="F156" s="250"/>
      <c r="I156" s="20"/>
      <c r="L156" s="84"/>
    </row>
    <row r="157" spans="5:12" x14ac:dyDescent="0.25">
      <c r="E157" s="250"/>
      <c r="F157" s="250"/>
      <c r="I157" s="20"/>
      <c r="L157" s="84"/>
    </row>
    <row r="158" spans="5:12" x14ac:dyDescent="0.25">
      <c r="E158" s="250"/>
      <c r="F158" s="250"/>
      <c r="I158" s="20"/>
      <c r="L158" s="84"/>
    </row>
    <row r="159" spans="5:12" x14ac:dyDescent="0.25">
      <c r="E159" s="250"/>
      <c r="F159" s="250"/>
      <c r="I159" s="20"/>
      <c r="L159" s="84"/>
    </row>
    <row r="160" spans="5:12" x14ac:dyDescent="0.25">
      <c r="E160" s="250"/>
      <c r="F160" s="250"/>
      <c r="I160" s="20"/>
      <c r="L160" s="84"/>
    </row>
    <row r="161" spans="5:12" x14ac:dyDescent="0.25">
      <c r="E161" s="250"/>
      <c r="F161" s="250"/>
      <c r="I161" s="20"/>
      <c r="L161" s="84"/>
    </row>
    <row r="162" spans="5:12" x14ac:dyDescent="0.25">
      <c r="E162" s="250"/>
      <c r="F162" s="250"/>
      <c r="I162" s="20"/>
      <c r="L162" s="84"/>
    </row>
    <row r="163" spans="5:12" x14ac:dyDescent="0.25">
      <c r="E163" s="250"/>
      <c r="F163" s="250"/>
      <c r="I163" s="20"/>
      <c r="L163" s="84"/>
    </row>
    <row r="164" spans="5:12" x14ac:dyDescent="0.25">
      <c r="E164" s="250"/>
      <c r="F164" s="250"/>
      <c r="I164" s="20"/>
      <c r="L164" s="84"/>
    </row>
    <row r="165" spans="5:12" x14ac:dyDescent="0.25">
      <c r="E165" s="251"/>
      <c r="F165" s="251"/>
      <c r="I165" s="20"/>
      <c r="L165" s="84"/>
    </row>
    <row r="166" spans="5:12" x14ac:dyDescent="0.25">
      <c r="E166" s="251"/>
      <c r="F166" s="251"/>
      <c r="I166" s="20"/>
      <c r="L166" s="84"/>
    </row>
    <row r="167" spans="5:12" x14ac:dyDescent="0.25">
      <c r="E167" s="251"/>
      <c r="F167" s="251"/>
      <c r="I167" s="20"/>
      <c r="L167" s="84"/>
    </row>
    <row r="168" spans="5:12" x14ac:dyDescent="0.25">
      <c r="E168" s="251"/>
      <c r="F168" s="251"/>
      <c r="I168" s="20"/>
      <c r="L168" s="84"/>
    </row>
    <row r="169" spans="5:12" x14ac:dyDescent="0.25">
      <c r="E169" s="251"/>
      <c r="F169" s="251"/>
      <c r="I169" s="20"/>
      <c r="L169" s="84"/>
    </row>
    <row r="170" spans="5:12" x14ac:dyDescent="0.25">
      <c r="E170" s="251"/>
      <c r="F170" s="251"/>
      <c r="I170" s="20"/>
      <c r="L170" s="84"/>
    </row>
    <row r="171" spans="5:12" x14ac:dyDescent="0.25">
      <c r="E171" s="251"/>
      <c r="F171" s="251"/>
      <c r="I171" s="20"/>
      <c r="L171" s="84"/>
    </row>
    <row r="172" spans="5:12" x14ac:dyDescent="0.25">
      <c r="E172" s="251"/>
      <c r="F172" s="251"/>
      <c r="I172" s="20"/>
      <c r="L172" s="84"/>
    </row>
    <row r="173" spans="5:12" x14ac:dyDescent="0.25">
      <c r="E173" s="251"/>
      <c r="F173" s="251"/>
      <c r="I173" s="20"/>
      <c r="L173" s="84"/>
    </row>
    <row r="174" spans="5:12" x14ac:dyDescent="0.25">
      <c r="E174" s="251"/>
      <c r="F174" s="251"/>
      <c r="I174" s="20"/>
      <c r="L174" s="84"/>
    </row>
    <row r="175" spans="5:12" x14ac:dyDescent="0.25">
      <c r="E175" s="251"/>
      <c r="F175" s="251"/>
      <c r="I175" s="20"/>
      <c r="L175" s="84"/>
    </row>
    <row r="176" spans="5:12" x14ac:dyDescent="0.25">
      <c r="E176" s="251"/>
      <c r="F176" s="251"/>
      <c r="I176" s="20"/>
      <c r="L176" s="84"/>
    </row>
    <row r="177" spans="5:12" x14ac:dyDescent="0.25">
      <c r="E177" s="251"/>
      <c r="F177" s="251"/>
      <c r="I177" s="20"/>
      <c r="L177" s="84"/>
    </row>
    <row r="178" spans="5:12" x14ac:dyDescent="0.25">
      <c r="E178" s="251"/>
      <c r="F178" s="251"/>
      <c r="I178" s="20"/>
      <c r="L178" s="84"/>
    </row>
    <row r="179" spans="5:12" x14ac:dyDescent="0.25">
      <c r="E179" s="251"/>
      <c r="F179" s="251"/>
      <c r="I179" s="20"/>
      <c r="L179" s="84"/>
    </row>
    <row r="180" spans="5:12" x14ac:dyDescent="0.25">
      <c r="E180" s="251"/>
      <c r="F180" s="251"/>
      <c r="I180" s="20"/>
      <c r="L180" s="84"/>
    </row>
    <row r="181" spans="5:12" x14ac:dyDescent="0.25">
      <c r="E181" s="251"/>
      <c r="F181" s="251"/>
      <c r="I181" s="20"/>
      <c r="L181" s="84"/>
    </row>
    <row r="182" spans="5:12" x14ac:dyDescent="0.25">
      <c r="E182" s="251"/>
      <c r="F182" s="251"/>
      <c r="I182" s="20"/>
      <c r="L182" s="84"/>
    </row>
  </sheetData>
  <sheetProtection formatCells="0" formatColumns="0" formatRows="0" insertColumns="0" insertRows="0" insertHyperlinks="0" deleteColumns="0" deleteRows="0" sort="0" autoFilter="0" pivotTables="0"/>
  <dataConsolidate/>
  <mergeCells count="1">
    <mergeCell ref="A1:C1"/>
  </mergeCells>
  <conditionalFormatting sqref="J4:J22">
    <cfRule type="cellIs" dxfId="113" priority="9" stopIfTrue="1" operator="equal">
      <formula>"Halted"</formula>
    </cfRule>
  </conditionalFormatting>
  <conditionalFormatting sqref="J4:J22">
    <cfRule type="cellIs" dxfId="112" priority="8" stopIfTrue="1" operator="equal">
      <formula>"Deactive"</formula>
    </cfRule>
  </conditionalFormatting>
  <conditionalFormatting sqref="J23:J24">
    <cfRule type="cellIs" dxfId="111" priority="2" stopIfTrue="1" operator="equal">
      <formula>"Halted"</formula>
    </cfRule>
  </conditionalFormatting>
  <conditionalFormatting sqref="J23:J24">
    <cfRule type="cellIs" dxfId="110" priority="1" stopIfTrue="1" operator="equal">
      <formula>"Deactive"</formula>
    </cfRule>
  </conditionalFormatting>
  <dataValidations count="8">
    <dataValidation type="list" allowBlank="1" showInputMessage="1" showErrorMessage="1" sqref="I183:I1048576">
      <formula1>OTECH</formula1>
    </dataValidation>
    <dataValidation type="list" allowBlank="1" showInputMessage="1" showErrorMessage="1" error="USE LIST VALUES" sqref="D1 D4:D1048576">
      <formula1>Region</formula1>
    </dataValidation>
    <dataValidation type="list" allowBlank="1" showInputMessage="1" showErrorMessage="1" sqref="L4:L1048576">
      <formula1>RETENTION.R</formula1>
    </dataValidation>
    <dataValidation type="list" showInputMessage="1" showErrorMessage="1" error="USE LIST VALUES" sqref="M4:M1048576">
      <formula1>RETENTION.A</formula1>
    </dataValidation>
    <dataValidation type="list" allowBlank="1" showInputMessage="1" showErrorMessage="1" error="USE LIST VALUES" sqref="E4:E1048576">
      <formula1>Prefectures</formula1>
    </dataValidation>
    <dataValidation type="list" allowBlank="1" showInputMessage="1" showErrorMessage="1" error="USE LIST VALUES" sqref="I4:I182">
      <formula1>OTECH</formula1>
    </dataValidation>
    <dataValidation type="list" showInputMessage="1" showErrorMessage="1" error="USE LIST VALUES" sqref="J4:J24">
      <formula1>State</formula1>
    </dataValidation>
    <dataValidation type="list" allowBlank="1" showInputMessage="1" showErrorMessage="1" error="USE LIST VALUES" sqref="F4:H1048576">
      <formula1>Area</formula1>
    </dataValidation>
  </dataValidations>
  <hyperlinks>
    <hyperlink ref="A1:C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94"/>
  <sheetViews>
    <sheetView showGridLines="0" tabSelected="1" topLeftCell="A31" zoomScaleNormal="100" workbookViewId="0">
      <selection activeCell="L57" sqref="L57"/>
    </sheetView>
  </sheetViews>
  <sheetFormatPr defaultRowHeight="15" x14ac:dyDescent="0.25"/>
  <cols>
    <col min="1" max="1" width="4.140625" style="362" bestFit="1" customWidth="1"/>
    <col min="2" max="2" width="9.140625" style="362"/>
    <col min="3" max="3" width="7.28515625" style="371" bestFit="1" customWidth="1"/>
    <col min="4" max="4" width="21.85546875" style="363" customWidth="1"/>
    <col min="5" max="5" width="20" style="363" customWidth="1"/>
    <col min="6" max="7" width="14.85546875" style="372" customWidth="1"/>
    <col min="8" max="9" width="14.85546875" style="373" customWidth="1"/>
    <col min="10" max="10" width="10.28515625" style="362" bestFit="1" customWidth="1"/>
    <col min="11" max="11" width="6.28515625" style="362" bestFit="1" customWidth="1"/>
    <col min="12" max="12" width="17.5703125" style="374" bestFit="1" customWidth="1"/>
    <col min="13" max="13" width="14.85546875" style="362" bestFit="1" customWidth="1"/>
    <col min="14" max="14" width="47.42578125" style="362" customWidth="1"/>
    <col min="15" max="15" width="15.7109375" style="362" bestFit="1" customWidth="1"/>
    <col min="16" max="16384" width="9.140625" style="362"/>
  </cols>
  <sheetData>
    <row r="1" spans="1:15" ht="24.75" customHeight="1" x14ac:dyDescent="0.25">
      <c r="A1" s="399" t="s">
        <v>84</v>
      </c>
      <c r="B1" s="400"/>
      <c r="C1" s="400"/>
      <c r="D1" s="400"/>
      <c r="E1" s="357"/>
      <c r="F1" s="358"/>
      <c r="G1" s="358"/>
      <c r="H1" s="359"/>
      <c r="I1" s="359"/>
      <c r="J1" s="360"/>
      <c r="K1" s="360"/>
      <c r="L1" s="361"/>
      <c r="M1" s="360"/>
      <c r="N1" s="360"/>
      <c r="O1" s="360"/>
    </row>
    <row r="2" spans="1:15" ht="29.25" customHeight="1" x14ac:dyDescent="0.25">
      <c r="A2" s="102" t="s">
        <v>14</v>
      </c>
      <c r="B2" s="103"/>
      <c r="C2" s="223"/>
      <c r="D2" s="104"/>
      <c r="E2" s="104"/>
      <c r="F2" s="104"/>
      <c r="G2" s="104"/>
      <c r="H2" s="347"/>
      <c r="I2" s="347"/>
      <c r="J2" s="105"/>
      <c r="K2" s="106"/>
      <c r="L2" s="346"/>
      <c r="M2" s="106"/>
      <c r="N2" s="106"/>
      <c r="O2" s="107"/>
    </row>
    <row r="3" spans="1:15" s="363" customFormat="1" ht="21.75" customHeight="1" x14ac:dyDescent="0.25">
      <c r="A3" s="108" t="s">
        <v>10</v>
      </c>
      <c r="B3" s="109" t="s">
        <v>4</v>
      </c>
      <c r="C3" s="108" t="s">
        <v>340</v>
      </c>
      <c r="D3" s="110" t="s">
        <v>9</v>
      </c>
      <c r="E3" s="110" t="s">
        <v>85</v>
      </c>
      <c r="F3" s="326" t="s">
        <v>33</v>
      </c>
      <c r="G3" s="326" t="s">
        <v>315</v>
      </c>
      <c r="H3" s="339" t="s">
        <v>291</v>
      </c>
      <c r="I3" s="339" t="s">
        <v>299</v>
      </c>
      <c r="J3" s="111" t="s">
        <v>0</v>
      </c>
      <c r="K3" s="110" t="s">
        <v>5</v>
      </c>
      <c r="L3" s="345" t="s">
        <v>16</v>
      </c>
      <c r="M3" s="112" t="s">
        <v>17</v>
      </c>
      <c r="N3" s="112" t="s">
        <v>179</v>
      </c>
      <c r="O3" s="112" t="s">
        <v>60</v>
      </c>
    </row>
    <row r="4" spans="1:15" s="364" customFormat="1" ht="21" customHeight="1" x14ac:dyDescent="0.25">
      <c r="A4" s="273">
        <v>1</v>
      </c>
      <c r="B4" s="6">
        <f>Operational!B4</f>
        <v>42431</v>
      </c>
      <c r="C4" s="224">
        <v>35</v>
      </c>
      <c r="D4" s="92" t="s">
        <v>417</v>
      </c>
      <c r="E4" s="92" t="s">
        <v>392</v>
      </c>
      <c r="F4" s="93" t="s">
        <v>86</v>
      </c>
      <c r="G4" s="93"/>
      <c r="H4" s="334">
        <v>37.955583500000003</v>
      </c>
      <c r="I4" s="334">
        <v>23.742450900000001</v>
      </c>
      <c r="J4" s="20" t="s">
        <v>3</v>
      </c>
      <c r="K4" s="277" t="s">
        <v>63</v>
      </c>
      <c r="L4" s="348">
        <v>42002.434027777781</v>
      </c>
      <c r="M4" s="7" t="s">
        <v>176</v>
      </c>
      <c r="N4" s="7" t="s">
        <v>180</v>
      </c>
      <c r="O4" s="349" t="s">
        <v>178</v>
      </c>
    </row>
    <row r="5" spans="1:15" s="364" customFormat="1" ht="21" x14ac:dyDescent="0.25">
      <c r="A5" s="273">
        <v>2</v>
      </c>
      <c r="B5" s="6">
        <f>$B$4</f>
        <v>42431</v>
      </c>
      <c r="C5" s="224">
        <v>4036</v>
      </c>
      <c r="D5" s="92" t="s">
        <v>418</v>
      </c>
      <c r="E5" s="92" t="s">
        <v>87</v>
      </c>
      <c r="F5" s="93" t="s">
        <v>97</v>
      </c>
      <c r="G5" s="93"/>
      <c r="H5" s="334">
        <v>40.504799800000001</v>
      </c>
      <c r="I5" s="334">
        <v>22.9096312</v>
      </c>
      <c r="J5" s="20" t="s">
        <v>3</v>
      </c>
      <c r="K5" s="277" t="s">
        <v>63</v>
      </c>
      <c r="L5" s="348">
        <v>42048.5</v>
      </c>
      <c r="M5" s="7" t="s">
        <v>182</v>
      </c>
      <c r="N5" s="7" t="s">
        <v>183</v>
      </c>
      <c r="O5" s="349" t="s">
        <v>178</v>
      </c>
    </row>
    <row r="6" spans="1:15" s="364" customFormat="1" ht="21" x14ac:dyDescent="0.25">
      <c r="A6" s="273">
        <v>3</v>
      </c>
      <c r="B6" s="6">
        <f t="shared" ref="B6:B47" si="0">$B$4</f>
        <v>42431</v>
      </c>
      <c r="C6" s="224">
        <v>591</v>
      </c>
      <c r="D6" s="92" t="s">
        <v>419</v>
      </c>
      <c r="E6" s="92" t="s">
        <v>88</v>
      </c>
      <c r="F6" s="93" t="s">
        <v>126</v>
      </c>
      <c r="G6" s="93"/>
      <c r="H6" s="334">
        <v>35.328597299999998</v>
      </c>
      <c r="I6" s="334">
        <v>25.2563937</v>
      </c>
      <c r="J6" s="20" t="s">
        <v>3</v>
      </c>
      <c r="K6" s="277" t="s">
        <v>63</v>
      </c>
      <c r="L6" s="350">
        <v>42051.677083333336</v>
      </c>
      <c r="M6" s="365" t="s">
        <v>177</v>
      </c>
      <c r="N6" s="7" t="s">
        <v>185</v>
      </c>
      <c r="O6" s="349" t="s">
        <v>178</v>
      </c>
    </row>
    <row r="7" spans="1:15" s="364" customFormat="1" ht="42" x14ac:dyDescent="0.25">
      <c r="A7" s="273">
        <v>4</v>
      </c>
      <c r="B7" s="6">
        <f t="shared" si="0"/>
        <v>42431</v>
      </c>
      <c r="C7" s="224">
        <v>2968</v>
      </c>
      <c r="D7" s="92" t="s">
        <v>420</v>
      </c>
      <c r="E7" s="92" t="s">
        <v>86</v>
      </c>
      <c r="F7" s="93" t="s">
        <v>86</v>
      </c>
      <c r="G7" s="93"/>
      <c r="H7" s="334">
        <v>37.910860999999997</v>
      </c>
      <c r="I7" s="334">
        <v>23.874954299999999</v>
      </c>
      <c r="J7" s="20" t="s">
        <v>3</v>
      </c>
      <c r="K7" s="277" t="s">
        <v>63</v>
      </c>
      <c r="L7" s="348">
        <v>42065.410416666666</v>
      </c>
      <c r="M7" s="7" t="s">
        <v>200</v>
      </c>
      <c r="N7" s="7" t="s">
        <v>201</v>
      </c>
      <c r="O7" s="349" t="s">
        <v>178</v>
      </c>
    </row>
    <row r="8" spans="1:15" s="364" customFormat="1" ht="21" x14ac:dyDescent="0.25">
      <c r="A8" s="273">
        <v>5</v>
      </c>
      <c r="B8" s="6">
        <f t="shared" si="0"/>
        <v>42431</v>
      </c>
      <c r="C8" s="224">
        <v>9638</v>
      </c>
      <c r="D8" s="92" t="s">
        <v>421</v>
      </c>
      <c r="E8" s="92" t="s">
        <v>392</v>
      </c>
      <c r="F8" s="93" t="s">
        <v>86</v>
      </c>
      <c r="G8" s="93"/>
      <c r="H8" s="334">
        <v>38.058641600000001</v>
      </c>
      <c r="I8" s="334">
        <v>23.837452299999999</v>
      </c>
      <c r="J8" s="20" t="s">
        <v>3</v>
      </c>
      <c r="K8" s="277" t="s">
        <v>63</v>
      </c>
      <c r="L8" s="274">
        <v>42170.454861111109</v>
      </c>
      <c r="M8" s="275" t="s">
        <v>328</v>
      </c>
      <c r="N8" s="275" t="s">
        <v>329</v>
      </c>
      <c r="O8" s="349" t="s">
        <v>178</v>
      </c>
    </row>
    <row r="9" spans="1:15" s="364" customFormat="1" ht="10.5" x14ac:dyDescent="0.25">
      <c r="A9" s="273">
        <v>6</v>
      </c>
      <c r="B9" s="6">
        <f t="shared" si="0"/>
        <v>42431</v>
      </c>
      <c r="C9" s="224">
        <v>1911</v>
      </c>
      <c r="D9" s="92" t="s">
        <v>459</v>
      </c>
      <c r="E9" s="92" t="s">
        <v>392</v>
      </c>
      <c r="F9" s="93" t="s">
        <v>86</v>
      </c>
      <c r="G9" s="93"/>
      <c r="H9" s="334">
        <v>38.051419199999998</v>
      </c>
      <c r="I9" s="334">
        <v>23.8382857</v>
      </c>
      <c r="J9" s="20" t="s">
        <v>1</v>
      </c>
      <c r="K9" s="277" t="s">
        <v>63</v>
      </c>
      <c r="L9" s="276">
        <v>42223.272916666669</v>
      </c>
      <c r="M9" s="275" t="s">
        <v>330</v>
      </c>
      <c r="N9" s="351" t="s">
        <v>331</v>
      </c>
      <c r="O9" s="349" t="s">
        <v>178</v>
      </c>
    </row>
    <row r="10" spans="1:15" s="364" customFormat="1" ht="31.5" x14ac:dyDescent="0.25">
      <c r="A10" s="273">
        <v>7</v>
      </c>
      <c r="B10" s="6">
        <f t="shared" si="0"/>
        <v>42431</v>
      </c>
      <c r="C10" s="224">
        <v>565</v>
      </c>
      <c r="D10" s="92" t="s">
        <v>460</v>
      </c>
      <c r="E10" s="92" t="s">
        <v>88</v>
      </c>
      <c r="F10" s="93" t="s">
        <v>111</v>
      </c>
      <c r="G10" s="93"/>
      <c r="H10" s="334">
        <v>35.508039099999998</v>
      </c>
      <c r="I10" s="334">
        <v>24.007197900000001</v>
      </c>
      <c r="J10" s="20" t="s">
        <v>3</v>
      </c>
      <c r="K10" s="277" t="s">
        <v>63</v>
      </c>
      <c r="L10" s="276">
        <v>42261.274305555555</v>
      </c>
      <c r="M10" s="275" t="s">
        <v>332</v>
      </c>
      <c r="N10" s="275" t="s">
        <v>333</v>
      </c>
      <c r="O10" s="349" t="s">
        <v>178</v>
      </c>
    </row>
    <row r="11" spans="1:15" s="364" customFormat="1" ht="21" x14ac:dyDescent="0.25">
      <c r="A11" s="273">
        <v>8</v>
      </c>
      <c r="B11" s="6">
        <f t="shared" si="0"/>
        <v>42431</v>
      </c>
      <c r="C11" s="224">
        <v>2723</v>
      </c>
      <c r="D11" s="92" t="s">
        <v>422</v>
      </c>
      <c r="E11" s="92" t="s">
        <v>392</v>
      </c>
      <c r="F11" s="93" t="s">
        <v>86</v>
      </c>
      <c r="G11" s="93"/>
      <c r="H11" s="334">
        <v>37.893360100000002</v>
      </c>
      <c r="I11" s="334">
        <v>23.767451999999999</v>
      </c>
      <c r="J11" s="20" t="s">
        <v>3</v>
      </c>
      <c r="K11" s="277" t="s">
        <v>63</v>
      </c>
      <c r="L11" s="278">
        <v>42339.287499999999</v>
      </c>
      <c r="M11" s="275" t="s">
        <v>334</v>
      </c>
      <c r="N11" s="275" t="s">
        <v>335</v>
      </c>
      <c r="O11" s="349" t="s">
        <v>178</v>
      </c>
    </row>
    <row r="12" spans="1:15" s="364" customFormat="1" ht="21" x14ac:dyDescent="0.25">
      <c r="A12" s="273">
        <v>9</v>
      </c>
      <c r="B12" s="6">
        <f t="shared" si="0"/>
        <v>42431</v>
      </c>
      <c r="C12" s="224">
        <v>9155</v>
      </c>
      <c r="D12" s="92" t="s">
        <v>423</v>
      </c>
      <c r="E12" s="92" t="s">
        <v>96</v>
      </c>
      <c r="F12" s="93" t="s">
        <v>114</v>
      </c>
      <c r="G12" s="93"/>
      <c r="H12" s="334">
        <v>38.410316399999999</v>
      </c>
      <c r="I12" s="334">
        <v>24.037176200000001</v>
      </c>
      <c r="J12" s="20" t="s">
        <v>3</v>
      </c>
      <c r="K12" s="277" t="s">
        <v>63</v>
      </c>
      <c r="L12" s="278">
        <v>42339.287499999999</v>
      </c>
      <c r="M12" s="275" t="s">
        <v>334</v>
      </c>
      <c r="N12" s="275" t="s">
        <v>336</v>
      </c>
      <c r="O12" s="349" t="s">
        <v>178</v>
      </c>
    </row>
    <row r="13" spans="1:15" s="364" customFormat="1" ht="21" x14ac:dyDescent="0.25">
      <c r="A13" s="273">
        <v>10</v>
      </c>
      <c r="B13" s="6">
        <f t="shared" si="0"/>
        <v>42431</v>
      </c>
      <c r="C13" s="224">
        <v>638</v>
      </c>
      <c r="D13" s="92" t="s">
        <v>424</v>
      </c>
      <c r="E13" s="92" t="s">
        <v>95</v>
      </c>
      <c r="F13" s="93" t="s">
        <v>107</v>
      </c>
      <c r="G13" s="93" t="s">
        <v>385</v>
      </c>
      <c r="H13" s="334">
        <v>37.519462300000001</v>
      </c>
      <c r="I13" s="334">
        <v>23.461337</v>
      </c>
      <c r="J13" s="20" t="s">
        <v>3</v>
      </c>
      <c r="K13" s="277" t="s">
        <v>63</v>
      </c>
      <c r="L13" s="278">
        <v>42339.287499999999</v>
      </c>
      <c r="M13" s="275" t="s">
        <v>334</v>
      </c>
      <c r="N13" s="275" t="s">
        <v>337</v>
      </c>
      <c r="O13" s="349" t="s">
        <v>178</v>
      </c>
    </row>
    <row r="14" spans="1:15" s="364" customFormat="1" ht="31.5" x14ac:dyDescent="0.25">
      <c r="A14" s="273">
        <v>11</v>
      </c>
      <c r="B14" s="6">
        <f t="shared" si="0"/>
        <v>42431</v>
      </c>
      <c r="C14" s="224">
        <v>760</v>
      </c>
      <c r="D14" s="92" t="s">
        <v>461</v>
      </c>
      <c r="E14" s="92" t="s">
        <v>100</v>
      </c>
      <c r="F14" s="93" t="s">
        <v>130</v>
      </c>
      <c r="G14" s="93"/>
      <c r="H14" s="334">
        <v>40.443677800000003</v>
      </c>
      <c r="I14" s="334">
        <v>21.243481800000001</v>
      </c>
      <c r="J14" s="20" t="s">
        <v>2</v>
      </c>
      <c r="K14" s="277" t="s">
        <v>63</v>
      </c>
      <c r="L14" s="278">
        <v>42339.287499999999</v>
      </c>
      <c r="M14" s="275" t="s">
        <v>334</v>
      </c>
      <c r="N14" s="275" t="s">
        <v>338</v>
      </c>
      <c r="O14" s="349" t="s">
        <v>178</v>
      </c>
    </row>
    <row r="15" spans="1:15" s="364" customFormat="1" ht="31.5" x14ac:dyDescent="0.25">
      <c r="A15" s="273">
        <v>12</v>
      </c>
      <c r="B15" s="6">
        <f t="shared" si="0"/>
        <v>42431</v>
      </c>
      <c r="C15" s="224">
        <v>3066</v>
      </c>
      <c r="D15" s="92" t="s">
        <v>462</v>
      </c>
      <c r="E15" s="92" t="s">
        <v>98</v>
      </c>
      <c r="F15" s="93" t="s">
        <v>141</v>
      </c>
      <c r="G15" s="93"/>
      <c r="H15" s="334">
        <v>39.6375557</v>
      </c>
      <c r="I15" s="334">
        <v>22.417127900000001</v>
      </c>
      <c r="J15" s="20" t="s">
        <v>2</v>
      </c>
      <c r="K15" s="277" t="s">
        <v>63</v>
      </c>
      <c r="L15" s="278">
        <v>42339.287499999999</v>
      </c>
      <c r="M15" s="275" t="s">
        <v>334</v>
      </c>
      <c r="N15" s="275" t="s">
        <v>339</v>
      </c>
      <c r="O15" s="349" t="s">
        <v>178</v>
      </c>
    </row>
    <row r="16" spans="1:15" s="364" customFormat="1" ht="31.5" x14ac:dyDescent="0.25">
      <c r="A16" s="273">
        <v>13</v>
      </c>
      <c r="B16" s="6">
        <f t="shared" si="0"/>
        <v>42431</v>
      </c>
      <c r="C16" s="224">
        <v>49</v>
      </c>
      <c r="D16" s="92" t="s">
        <v>425</v>
      </c>
      <c r="E16" s="92" t="s">
        <v>392</v>
      </c>
      <c r="F16" s="93" t="s">
        <v>86</v>
      </c>
      <c r="G16" s="93"/>
      <c r="H16" s="334">
        <v>37.977249999999998</v>
      </c>
      <c r="I16" s="334">
        <v>23.627448099999999</v>
      </c>
      <c r="J16" s="20" t="s">
        <v>3</v>
      </c>
      <c r="K16" s="277" t="s">
        <v>63</v>
      </c>
      <c r="L16" s="278">
        <v>42355.283333333333</v>
      </c>
      <c r="M16" s="275" t="s">
        <v>334</v>
      </c>
      <c r="N16" s="275" t="s">
        <v>348</v>
      </c>
      <c r="O16" s="349" t="s">
        <v>178</v>
      </c>
    </row>
    <row r="17" spans="1:15" s="364" customFormat="1" ht="31.5" x14ac:dyDescent="0.25">
      <c r="A17" s="273">
        <v>14</v>
      </c>
      <c r="B17" s="6">
        <f t="shared" si="0"/>
        <v>42431</v>
      </c>
      <c r="C17" s="224">
        <v>1089</v>
      </c>
      <c r="D17" s="92" t="s">
        <v>426</v>
      </c>
      <c r="E17" s="92" t="s">
        <v>86</v>
      </c>
      <c r="F17" s="93" t="s">
        <v>86</v>
      </c>
      <c r="G17" s="93" t="s">
        <v>387</v>
      </c>
      <c r="H17" s="334">
        <v>37.920859299999996</v>
      </c>
      <c r="I17" s="334">
        <v>23.508557</v>
      </c>
      <c r="J17" s="20" t="s">
        <v>3</v>
      </c>
      <c r="K17" s="277" t="s">
        <v>63</v>
      </c>
      <c r="L17" s="278">
        <v>42362.552777777775</v>
      </c>
      <c r="M17" s="275" t="s">
        <v>349</v>
      </c>
      <c r="N17" s="275" t="s">
        <v>350</v>
      </c>
      <c r="O17" s="349" t="s">
        <v>178</v>
      </c>
    </row>
    <row r="18" spans="1:15" s="364" customFormat="1" ht="21" x14ac:dyDescent="0.25">
      <c r="A18" s="273">
        <v>15</v>
      </c>
      <c r="B18" s="6">
        <f t="shared" si="0"/>
        <v>42431</v>
      </c>
      <c r="C18" s="224">
        <v>4001</v>
      </c>
      <c r="D18" s="92" t="s">
        <v>463</v>
      </c>
      <c r="E18" s="92" t="s">
        <v>97</v>
      </c>
      <c r="F18" s="250" t="s">
        <v>97</v>
      </c>
      <c r="G18" s="250"/>
      <c r="H18" s="330">
        <v>40.627580600000002</v>
      </c>
      <c r="I18" s="330">
        <v>22.949631</v>
      </c>
      <c r="J18" s="20" t="s">
        <v>3</v>
      </c>
      <c r="K18" s="277" t="s">
        <v>63</v>
      </c>
      <c r="L18" s="278">
        <v>42362.555555555555</v>
      </c>
      <c r="M18" s="275" t="s">
        <v>351</v>
      </c>
      <c r="N18" s="275" t="s">
        <v>352</v>
      </c>
      <c r="O18" s="349" t="s">
        <v>178</v>
      </c>
    </row>
    <row r="19" spans="1:15" s="364" customFormat="1" ht="21" x14ac:dyDescent="0.25">
      <c r="A19" s="273">
        <v>16</v>
      </c>
      <c r="B19" s="6">
        <f t="shared" si="0"/>
        <v>42431</v>
      </c>
      <c r="C19" s="224">
        <v>4302</v>
      </c>
      <c r="D19" s="92" t="s">
        <v>427</v>
      </c>
      <c r="E19" s="92" t="s">
        <v>96</v>
      </c>
      <c r="F19" s="250" t="s">
        <v>171</v>
      </c>
      <c r="G19" s="250"/>
      <c r="H19" s="330">
        <v>38.318923400000003</v>
      </c>
      <c r="I19" s="330">
        <v>23.607167</v>
      </c>
      <c r="J19" s="20" t="s">
        <v>3</v>
      </c>
      <c r="K19" s="277" t="s">
        <v>63</v>
      </c>
      <c r="L19" s="278">
        <v>42362.557638888888</v>
      </c>
      <c r="M19" s="275" t="s">
        <v>353</v>
      </c>
      <c r="N19" s="275" t="s">
        <v>354</v>
      </c>
      <c r="O19" s="349" t="s">
        <v>178</v>
      </c>
    </row>
    <row r="20" spans="1:15" s="364" customFormat="1" ht="10.5" x14ac:dyDescent="0.25">
      <c r="A20" s="273">
        <v>17</v>
      </c>
      <c r="B20" s="6">
        <f t="shared" si="0"/>
        <v>42431</v>
      </c>
      <c r="C20" s="224">
        <v>687</v>
      </c>
      <c r="D20" s="92" t="s">
        <v>428</v>
      </c>
      <c r="E20" s="92" t="s">
        <v>392</v>
      </c>
      <c r="F20" s="250" t="s">
        <v>86</v>
      </c>
      <c r="G20" s="250"/>
      <c r="H20" s="330">
        <v>37.960583200000002</v>
      </c>
      <c r="I20" s="330">
        <v>23.6755049</v>
      </c>
      <c r="J20" s="20" t="s">
        <v>1</v>
      </c>
      <c r="K20" s="277" t="s">
        <v>63</v>
      </c>
      <c r="L20" s="278">
        <v>42362.559027777781</v>
      </c>
      <c r="M20" s="275" t="s">
        <v>355</v>
      </c>
      <c r="N20" s="351" t="s">
        <v>331</v>
      </c>
      <c r="O20" s="349" t="s">
        <v>178</v>
      </c>
    </row>
    <row r="21" spans="1:15" s="364" customFormat="1" ht="21" x14ac:dyDescent="0.25">
      <c r="A21" s="273">
        <v>18</v>
      </c>
      <c r="B21" s="6">
        <f t="shared" si="0"/>
        <v>42431</v>
      </c>
      <c r="C21" s="224">
        <v>4465</v>
      </c>
      <c r="D21" s="92" t="s">
        <v>464</v>
      </c>
      <c r="E21" s="92" t="s">
        <v>88</v>
      </c>
      <c r="F21" s="250" t="s">
        <v>142</v>
      </c>
      <c r="G21" s="250"/>
      <c r="H21" s="330">
        <v>35.190541500000002</v>
      </c>
      <c r="I21" s="330">
        <v>25.721127200000002</v>
      </c>
      <c r="J21" s="20" t="s">
        <v>3</v>
      </c>
      <c r="K21" s="277" t="s">
        <v>63</v>
      </c>
      <c r="L21" s="278">
        <v>42367.276388888888</v>
      </c>
      <c r="M21" s="275" t="s">
        <v>356</v>
      </c>
      <c r="N21" s="275" t="s">
        <v>357</v>
      </c>
      <c r="O21" s="349" t="s">
        <v>178</v>
      </c>
    </row>
    <row r="22" spans="1:15" s="364" customFormat="1" ht="31.5" x14ac:dyDescent="0.25">
      <c r="A22" s="273">
        <v>19</v>
      </c>
      <c r="B22" s="6">
        <f t="shared" si="0"/>
        <v>42431</v>
      </c>
      <c r="C22" s="224">
        <v>1166</v>
      </c>
      <c r="D22" s="92" t="s">
        <v>429</v>
      </c>
      <c r="E22" s="92" t="s">
        <v>392</v>
      </c>
      <c r="F22" s="250" t="s">
        <v>86</v>
      </c>
      <c r="G22" s="250"/>
      <c r="H22" s="330">
        <v>38.028918599999997</v>
      </c>
      <c r="I22" s="330">
        <v>23.813840899999999</v>
      </c>
      <c r="J22" s="20" t="s">
        <v>3</v>
      </c>
      <c r="K22" s="277" t="s">
        <v>63</v>
      </c>
      <c r="L22" s="278">
        <v>42367.28125</v>
      </c>
      <c r="M22" s="275" t="s">
        <v>356</v>
      </c>
      <c r="N22" s="275" t="s">
        <v>358</v>
      </c>
      <c r="O22" s="349" t="s">
        <v>178</v>
      </c>
    </row>
    <row r="23" spans="1:15" s="364" customFormat="1" ht="42" x14ac:dyDescent="0.25">
      <c r="A23" s="273">
        <v>20</v>
      </c>
      <c r="B23" s="6">
        <f t="shared" si="0"/>
        <v>42431</v>
      </c>
      <c r="C23" s="224">
        <v>2916</v>
      </c>
      <c r="D23" s="92" t="s">
        <v>430</v>
      </c>
      <c r="E23" s="92" t="s">
        <v>392</v>
      </c>
      <c r="F23" s="250" t="s">
        <v>86</v>
      </c>
      <c r="G23" s="250"/>
      <c r="H23" s="330">
        <v>37.989750800000003</v>
      </c>
      <c r="I23" s="330">
        <v>23.7421729</v>
      </c>
      <c r="J23" s="20" t="s">
        <v>3</v>
      </c>
      <c r="K23" s="277" t="s">
        <v>63</v>
      </c>
      <c r="L23" s="278" t="s">
        <v>359</v>
      </c>
      <c r="M23" s="275" t="s">
        <v>356</v>
      </c>
      <c r="N23" s="275" t="s">
        <v>360</v>
      </c>
      <c r="O23" s="349" t="s">
        <v>178</v>
      </c>
    </row>
    <row r="24" spans="1:15" s="364" customFormat="1" ht="10.5" x14ac:dyDescent="0.25">
      <c r="A24" s="273">
        <v>21</v>
      </c>
      <c r="B24" s="6">
        <f t="shared" si="0"/>
        <v>42431</v>
      </c>
      <c r="C24" s="224">
        <v>1049</v>
      </c>
      <c r="D24" s="92" t="s">
        <v>431</v>
      </c>
      <c r="E24" s="92" t="s">
        <v>392</v>
      </c>
      <c r="F24" s="250" t="s">
        <v>86</v>
      </c>
      <c r="G24" s="250"/>
      <c r="H24" s="330">
        <v>37.979472800000003</v>
      </c>
      <c r="I24" s="330">
        <v>23.735783900000001</v>
      </c>
      <c r="J24" s="20" t="s">
        <v>1</v>
      </c>
      <c r="K24" s="277" t="s">
        <v>63</v>
      </c>
      <c r="L24" s="278" t="s">
        <v>361</v>
      </c>
      <c r="M24" s="275" t="s">
        <v>356</v>
      </c>
      <c r="N24" s="351" t="s">
        <v>331</v>
      </c>
      <c r="O24" s="349" t="s">
        <v>178</v>
      </c>
    </row>
    <row r="25" spans="1:15" s="364" customFormat="1" ht="31.5" x14ac:dyDescent="0.25">
      <c r="A25" s="273">
        <v>22</v>
      </c>
      <c r="B25" s="6">
        <f t="shared" si="0"/>
        <v>42431</v>
      </c>
      <c r="C25" s="224">
        <v>9559</v>
      </c>
      <c r="D25" s="92" t="s">
        <v>465</v>
      </c>
      <c r="E25" s="92" t="s">
        <v>392</v>
      </c>
      <c r="F25" s="250" t="s">
        <v>86</v>
      </c>
      <c r="G25" s="250"/>
      <c r="H25" s="330">
        <v>37.960027799999999</v>
      </c>
      <c r="I25" s="330">
        <v>23.710505699999999</v>
      </c>
      <c r="J25" s="20" t="s">
        <v>188</v>
      </c>
      <c r="K25" s="277" t="s">
        <v>63</v>
      </c>
      <c r="L25" s="348" t="s">
        <v>439</v>
      </c>
      <c r="M25" s="7" t="s">
        <v>356</v>
      </c>
      <c r="N25" s="7" t="s">
        <v>440</v>
      </c>
      <c r="O25" s="349" t="s">
        <v>178</v>
      </c>
    </row>
    <row r="26" spans="1:15" s="364" customFormat="1" ht="21" x14ac:dyDescent="0.25">
      <c r="A26" s="273">
        <v>23</v>
      </c>
      <c r="B26" s="6">
        <f t="shared" si="0"/>
        <v>42431</v>
      </c>
      <c r="C26" s="224">
        <v>9841</v>
      </c>
      <c r="D26" s="92" t="s">
        <v>466</v>
      </c>
      <c r="E26" s="92" t="s">
        <v>392</v>
      </c>
      <c r="F26" s="250" t="s">
        <v>86</v>
      </c>
      <c r="G26" s="250"/>
      <c r="H26" s="330">
        <v>37.962527899999998</v>
      </c>
      <c r="I26" s="330">
        <v>23.710783500000002</v>
      </c>
      <c r="J26" s="20" t="s">
        <v>189</v>
      </c>
      <c r="K26" s="277" t="s">
        <v>63</v>
      </c>
      <c r="L26" s="348" t="s">
        <v>439</v>
      </c>
      <c r="M26" s="7" t="s">
        <v>356</v>
      </c>
      <c r="N26" s="7" t="s">
        <v>441</v>
      </c>
      <c r="O26" s="349" t="s">
        <v>178</v>
      </c>
    </row>
    <row r="27" spans="1:15" s="364" customFormat="1" ht="21" x14ac:dyDescent="0.25">
      <c r="A27" s="273">
        <v>24</v>
      </c>
      <c r="B27" s="6">
        <f t="shared" si="0"/>
        <v>42431</v>
      </c>
      <c r="C27" s="353">
        <v>3063</v>
      </c>
      <c r="D27" s="351" t="s">
        <v>467</v>
      </c>
      <c r="E27" s="351" t="s">
        <v>98</v>
      </c>
      <c r="F27" s="366" t="s">
        <v>141</v>
      </c>
      <c r="G27" s="366"/>
      <c r="H27" s="367">
        <v>39.6336668</v>
      </c>
      <c r="I27" s="367">
        <v>22.433795</v>
      </c>
      <c r="J27" s="20" t="s">
        <v>3</v>
      </c>
      <c r="K27" s="277" t="s">
        <v>63</v>
      </c>
      <c r="L27" s="278" t="s">
        <v>439</v>
      </c>
      <c r="M27" s="368" t="s">
        <v>356</v>
      </c>
      <c r="N27" s="368" t="s">
        <v>442</v>
      </c>
      <c r="O27" s="349" t="s">
        <v>178</v>
      </c>
    </row>
    <row r="28" spans="1:15" s="364" customFormat="1" ht="21" x14ac:dyDescent="0.25">
      <c r="A28" s="273">
        <v>25</v>
      </c>
      <c r="B28" s="6">
        <f t="shared" si="0"/>
        <v>42431</v>
      </c>
      <c r="C28" s="353">
        <v>95</v>
      </c>
      <c r="D28" s="351" t="s">
        <v>432</v>
      </c>
      <c r="E28" s="351" t="s">
        <v>392</v>
      </c>
      <c r="F28" s="366" t="s">
        <v>86</v>
      </c>
      <c r="G28" s="366"/>
      <c r="H28" s="367">
        <v>37.959750100000001</v>
      </c>
      <c r="I28" s="367">
        <v>23.7171725</v>
      </c>
      <c r="J28" s="20" t="s">
        <v>189</v>
      </c>
      <c r="K28" s="277" t="s">
        <v>63</v>
      </c>
      <c r="L28" s="278" t="s">
        <v>439</v>
      </c>
      <c r="M28" s="368" t="s">
        <v>356</v>
      </c>
      <c r="N28" s="368" t="s">
        <v>443</v>
      </c>
      <c r="O28" s="349" t="s">
        <v>178</v>
      </c>
    </row>
    <row r="29" spans="1:15" s="364" customFormat="1" ht="21" x14ac:dyDescent="0.25">
      <c r="A29" s="273">
        <v>26</v>
      </c>
      <c r="B29" s="6">
        <f t="shared" si="0"/>
        <v>42431</v>
      </c>
      <c r="C29" s="353">
        <v>1595</v>
      </c>
      <c r="D29" s="351" t="s">
        <v>468</v>
      </c>
      <c r="E29" s="351" t="s">
        <v>97</v>
      </c>
      <c r="F29" s="366" t="s">
        <v>97</v>
      </c>
      <c r="G29" s="366"/>
      <c r="H29" s="367">
        <v>40.661192499999999</v>
      </c>
      <c r="I29" s="367">
        <v>22.9546308</v>
      </c>
      <c r="J29" s="20" t="s">
        <v>3</v>
      </c>
      <c r="K29" s="277" t="s">
        <v>63</v>
      </c>
      <c r="L29" s="278" t="s">
        <v>439</v>
      </c>
      <c r="M29" s="368" t="s">
        <v>356</v>
      </c>
      <c r="N29" s="368" t="s">
        <v>444</v>
      </c>
      <c r="O29" s="349" t="s">
        <v>178</v>
      </c>
    </row>
    <row r="30" spans="1:15" s="364" customFormat="1" ht="31.5" x14ac:dyDescent="0.25">
      <c r="A30" s="273">
        <v>27</v>
      </c>
      <c r="B30" s="6">
        <f t="shared" si="0"/>
        <v>42431</v>
      </c>
      <c r="C30" s="353">
        <v>4811</v>
      </c>
      <c r="D30" s="351" t="s">
        <v>469</v>
      </c>
      <c r="E30" s="351" t="s">
        <v>100</v>
      </c>
      <c r="F30" s="366" t="s">
        <v>121</v>
      </c>
      <c r="G30" s="366"/>
      <c r="H30" s="367">
        <v>40.069502999999997</v>
      </c>
      <c r="I30" s="367">
        <v>21.267097199999998</v>
      </c>
      <c r="J30" s="20" t="s">
        <v>1</v>
      </c>
      <c r="K30" s="277" t="s">
        <v>63</v>
      </c>
      <c r="L30" s="278" t="s">
        <v>445</v>
      </c>
      <c r="M30" s="368" t="s">
        <v>446</v>
      </c>
      <c r="N30" s="368" t="s">
        <v>447</v>
      </c>
      <c r="O30" s="349" t="s">
        <v>178</v>
      </c>
    </row>
    <row r="31" spans="1:15" s="364" customFormat="1" ht="21" x14ac:dyDescent="0.25">
      <c r="A31" s="273">
        <v>28</v>
      </c>
      <c r="B31" s="6">
        <f t="shared" si="0"/>
        <v>42431</v>
      </c>
      <c r="C31" s="353">
        <v>1762</v>
      </c>
      <c r="D31" s="351" t="s">
        <v>472</v>
      </c>
      <c r="E31" s="351" t="s">
        <v>87</v>
      </c>
      <c r="F31" s="366" t="s">
        <v>155</v>
      </c>
      <c r="G31" s="366"/>
      <c r="H31" s="367">
        <v>40.316458300000001</v>
      </c>
      <c r="I31" s="367">
        <v>22.206561000000001</v>
      </c>
      <c r="J31" s="20" t="s">
        <v>1</v>
      </c>
      <c r="K31" s="277" t="s">
        <v>63</v>
      </c>
      <c r="L31" s="278" t="s">
        <v>445</v>
      </c>
      <c r="M31" s="368" t="s">
        <v>446</v>
      </c>
      <c r="N31" s="368" t="s">
        <v>448</v>
      </c>
      <c r="O31" s="349" t="s">
        <v>178</v>
      </c>
    </row>
    <row r="32" spans="1:15" s="364" customFormat="1" ht="21" x14ac:dyDescent="0.25">
      <c r="A32" s="273">
        <v>29</v>
      </c>
      <c r="B32" s="6">
        <f t="shared" si="0"/>
        <v>42431</v>
      </c>
      <c r="C32" s="353">
        <v>701</v>
      </c>
      <c r="D32" s="351" t="s">
        <v>473</v>
      </c>
      <c r="E32" s="351" t="s">
        <v>87</v>
      </c>
      <c r="F32" s="366" t="s">
        <v>110</v>
      </c>
      <c r="G32" s="366"/>
      <c r="H32" s="367">
        <v>40.327296699999998</v>
      </c>
      <c r="I32" s="367">
        <v>23.072414500000001</v>
      </c>
      <c r="J32" s="20" t="s">
        <v>3</v>
      </c>
      <c r="K32" s="277" t="s">
        <v>63</v>
      </c>
      <c r="L32" s="278" t="s">
        <v>445</v>
      </c>
      <c r="M32" s="368" t="s">
        <v>446</v>
      </c>
      <c r="N32" s="368" t="s">
        <v>449</v>
      </c>
      <c r="O32" s="349" t="s">
        <v>178</v>
      </c>
    </row>
    <row r="33" spans="1:15" s="364" customFormat="1" ht="10.5" x14ac:dyDescent="0.25">
      <c r="A33" s="273">
        <v>30</v>
      </c>
      <c r="B33" s="6">
        <f t="shared" si="0"/>
        <v>42431</v>
      </c>
      <c r="C33" s="353">
        <v>1778</v>
      </c>
      <c r="D33" s="351" t="s">
        <v>433</v>
      </c>
      <c r="E33" s="351" t="s">
        <v>87</v>
      </c>
      <c r="F33" s="366" t="s">
        <v>97</v>
      </c>
      <c r="G33" s="366"/>
      <c r="H33" s="367">
        <v>40.659525899999998</v>
      </c>
      <c r="I33" s="367">
        <v>22.9729645</v>
      </c>
      <c r="J33" s="20" t="s">
        <v>1</v>
      </c>
      <c r="K33" s="277" t="s">
        <v>63</v>
      </c>
      <c r="L33" s="278" t="s">
        <v>450</v>
      </c>
      <c r="M33" s="368" t="s">
        <v>446</v>
      </c>
      <c r="N33" s="351" t="s">
        <v>331</v>
      </c>
      <c r="O33" s="349" t="s">
        <v>178</v>
      </c>
    </row>
    <row r="34" spans="1:15" s="364" customFormat="1" ht="21" x14ac:dyDescent="0.25">
      <c r="A34" s="273">
        <v>31</v>
      </c>
      <c r="B34" s="6">
        <f t="shared" si="0"/>
        <v>42431</v>
      </c>
      <c r="C34" s="353">
        <v>4016</v>
      </c>
      <c r="D34" s="351" t="s">
        <v>434</v>
      </c>
      <c r="E34" s="351" t="s">
        <v>97</v>
      </c>
      <c r="F34" s="366" t="s">
        <v>97</v>
      </c>
      <c r="G34" s="366"/>
      <c r="H34" s="367">
        <v>40.642302999999998</v>
      </c>
      <c r="I34" s="367">
        <v>22.919074500000001</v>
      </c>
      <c r="J34" s="20" t="s">
        <v>190</v>
      </c>
      <c r="K34" s="277" t="s">
        <v>63</v>
      </c>
      <c r="L34" s="278" t="s">
        <v>450</v>
      </c>
      <c r="M34" s="368" t="s">
        <v>446</v>
      </c>
      <c r="N34" s="368" t="s">
        <v>451</v>
      </c>
      <c r="O34" s="349" t="s">
        <v>178</v>
      </c>
    </row>
    <row r="35" spans="1:15" s="364" customFormat="1" ht="21" x14ac:dyDescent="0.25">
      <c r="A35" s="273">
        <v>32</v>
      </c>
      <c r="B35" s="6">
        <f t="shared" si="0"/>
        <v>42431</v>
      </c>
      <c r="C35" s="353">
        <v>229</v>
      </c>
      <c r="D35" s="351" t="s">
        <v>435</v>
      </c>
      <c r="E35" s="351" t="s">
        <v>95</v>
      </c>
      <c r="F35" s="366" t="s">
        <v>148</v>
      </c>
      <c r="G35" s="366"/>
      <c r="H35" s="367">
        <v>37.348894299999998</v>
      </c>
      <c r="I35" s="367">
        <v>21.726021599999999</v>
      </c>
      <c r="J35" s="20" t="s">
        <v>191</v>
      </c>
      <c r="K35" s="277" t="s">
        <v>63</v>
      </c>
      <c r="L35" s="278" t="s">
        <v>450</v>
      </c>
      <c r="M35" s="368" t="s">
        <v>446</v>
      </c>
      <c r="N35" s="368" t="s">
        <v>452</v>
      </c>
      <c r="O35" s="349" t="s">
        <v>178</v>
      </c>
    </row>
    <row r="36" spans="1:15" s="364" customFormat="1" ht="21" x14ac:dyDescent="0.25">
      <c r="A36" s="273">
        <v>33</v>
      </c>
      <c r="B36" s="6">
        <f t="shared" si="0"/>
        <v>42431</v>
      </c>
      <c r="C36" s="353">
        <v>580</v>
      </c>
      <c r="D36" s="351" t="s">
        <v>436</v>
      </c>
      <c r="E36" s="351" t="s">
        <v>88</v>
      </c>
      <c r="F36" s="366" t="s">
        <v>142</v>
      </c>
      <c r="G36" s="366"/>
      <c r="H36" s="367">
        <v>35.272209500000002</v>
      </c>
      <c r="I36" s="367">
        <v>25.712515400000001</v>
      </c>
      <c r="J36" s="20" t="s">
        <v>190</v>
      </c>
      <c r="K36" s="277" t="s">
        <v>63</v>
      </c>
      <c r="L36" s="278" t="s">
        <v>450</v>
      </c>
      <c r="M36" s="368" t="s">
        <v>446</v>
      </c>
      <c r="N36" s="368" t="s">
        <v>453</v>
      </c>
      <c r="O36" s="349" t="s">
        <v>178</v>
      </c>
    </row>
    <row r="37" spans="1:15" s="364" customFormat="1" ht="21" x14ac:dyDescent="0.25">
      <c r="A37" s="273">
        <v>34</v>
      </c>
      <c r="B37" s="6">
        <f t="shared" si="0"/>
        <v>42431</v>
      </c>
      <c r="C37" s="353">
        <v>329</v>
      </c>
      <c r="D37" s="351" t="s">
        <v>470</v>
      </c>
      <c r="E37" s="351" t="s">
        <v>93</v>
      </c>
      <c r="F37" s="366" t="s">
        <v>93</v>
      </c>
      <c r="G37" s="366" t="s">
        <v>161</v>
      </c>
      <c r="H37" s="367">
        <v>36.376117100000002</v>
      </c>
      <c r="I37" s="367">
        <v>25.477224700000001</v>
      </c>
      <c r="J37" s="20" t="s">
        <v>188</v>
      </c>
      <c r="K37" s="277" t="s">
        <v>63</v>
      </c>
      <c r="L37" s="278">
        <v>42431.565972222219</v>
      </c>
      <c r="M37" s="368" t="s">
        <v>454</v>
      </c>
      <c r="N37" s="368" t="s">
        <v>455</v>
      </c>
      <c r="O37" s="349" t="s">
        <v>178</v>
      </c>
    </row>
    <row r="38" spans="1:15" s="364" customFormat="1" ht="21" x14ac:dyDescent="0.25">
      <c r="A38" s="273">
        <v>35</v>
      </c>
      <c r="B38" s="6">
        <f t="shared" si="0"/>
        <v>42431</v>
      </c>
      <c r="C38" s="353">
        <v>909</v>
      </c>
      <c r="D38" s="351" t="s">
        <v>437</v>
      </c>
      <c r="E38" s="351" t="s">
        <v>87</v>
      </c>
      <c r="F38" s="366" t="s">
        <v>134</v>
      </c>
      <c r="G38" s="366"/>
      <c r="H38" s="367">
        <v>40.977863999999997</v>
      </c>
      <c r="I38" s="367">
        <v>22.529062</v>
      </c>
      <c r="J38" s="20" t="s">
        <v>2</v>
      </c>
      <c r="K38" s="277" t="s">
        <v>63</v>
      </c>
      <c r="L38" s="278">
        <v>42408.265277777777</v>
      </c>
      <c r="M38" s="368" t="s">
        <v>454</v>
      </c>
      <c r="N38" s="368" t="s">
        <v>456</v>
      </c>
      <c r="O38" s="349" t="s">
        <v>178</v>
      </c>
    </row>
    <row r="39" spans="1:15" s="364" customFormat="1" ht="31.5" x14ac:dyDescent="0.25">
      <c r="A39" s="273">
        <v>36</v>
      </c>
      <c r="B39" s="6">
        <f t="shared" si="0"/>
        <v>42431</v>
      </c>
      <c r="C39" s="353">
        <v>1085</v>
      </c>
      <c r="D39" s="351" t="s">
        <v>471</v>
      </c>
      <c r="E39" s="351" t="s">
        <v>86</v>
      </c>
      <c r="F39" s="366" t="s">
        <v>86</v>
      </c>
      <c r="G39" s="366"/>
      <c r="H39" s="367">
        <v>38.0450309</v>
      </c>
      <c r="I39" s="367">
        <v>23.9832891</v>
      </c>
      <c r="J39" s="20" t="s">
        <v>2</v>
      </c>
      <c r="K39" s="277" t="s">
        <v>63</v>
      </c>
      <c r="L39" s="278">
        <v>42408.265972222223</v>
      </c>
      <c r="M39" s="368" t="s">
        <v>454</v>
      </c>
      <c r="N39" s="368" t="s">
        <v>457</v>
      </c>
      <c r="O39" s="349" t="s">
        <v>178</v>
      </c>
    </row>
    <row r="40" spans="1:15" s="364" customFormat="1" ht="21" x14ac:dyDescent="0.25">
      <c r="A40" s="273">
        <v>37</v>
      </c>
      <c r="B40" s="6">
        <f t="shared" si="0"/>
        <v>42431</v>
      </c>
      <c r="C40" s="353">
        <v>2376</v>
      </c>
      <c r="D40" s="351" t="s">
        <v>438</v>
      </c>
      <c r="E40" s="351" t="s">
        <v>97</v>
      </c>
      <c r="F40" s="366" t="s">
        <v>97</v>
      </c>
      <c r="G40" s="366"/>
      <c r="H40" s="367">
        <v>40.651192199999997</v>
      </c>
      <c r="I40" s="367">
        <v>22.9424083</v>
      </c>
      <c r="J40" s="20" t="s">
        <v>188</v>
      </c>
      <c r="K40" s="277" t="s">
        <v>63</v>
      </c>
      <c r="L40" s="278">
        <v>42408.265972222223</v>
      </c>
      <c r="M40" s="275" t="s">
        <v>454</v>
      </c>
      <c r="N40" s="368" t="s">
        <v>458</v>
      </c>
      <c r="O40" s="349" t="s">
        <v>178</v>
      </c>
    </row>
    <row r="41" spans="1:15" s="364" customFormat="1" ht="21" x14ac:dyDescent="0.25">
      <c r="A41" s="273">
        <v>38</v>
      </c>
      <c r="B41" s="6">
        <f t="shared" si="0"/>
        <v>42431</v>
      </c>
      <c r="C41" s="353">
        <v>1573</v>
      </c>
      <c r="D41" s="351" t="s">
        <v>528</v>
      </c>
      <c r="E41" s="351" t="s">
        <v>97</v>
      </c>
      <c r="F41" s="366" t="s">
        <v>97</v>
      </c>
      <c r="G41" s="366"/>
      <c r="H41" s="367">
        <v>40.645636500000002</v>
      </c>
      <c r="I41" s="367">
        <v>22.941297299999999</v>
      </c>
      <c r="J41" s="352" t="s">
        <v>3</v>
      </c>
      <c r="K41" s="277" t="s">
        <v>63</v>
      </c>
      <c r="L41" s="278">
        <v>42429.274305555555</v>
      </c>
      <c r="M41" s="354" t="s">
        <v>454</v>
      </c>
      <c r="N41" s="355" t="s">
        <v>529</v>
      </c>
      <c r="O41" s="356" t="s">
        <v>178</v>
      </c>
    </row>
    <row r="42" spans="1:15" s="364" customFormat="1" ht="31.5" x14ac:dyDescent="0.25">
      <c r="A42" s="273">
        <v>39</v>
      </c>
      <c r="B42" s="6">
        <f t="shared" si="0"/>
        <v>42431</v>
      </c>
      <c r="C42" s="353">
        <v>2264</v>
      </c>
      <c r="D42" s="351" t="s">
        <v>498</v>
      </c>
      <c r="E42" s="351" t="s">
        <v>392</v>
      </c>
      <c r="F42" s="366" t="s">
        <v>86</v>
      </c>
      <c r="G42" s="366"/>
      <c r="H42" s="367">
        <v>38.091419899999998</v>
      </c>
      <c r="I42" s="367">
        <v>23.821062699999999</v>
      </c>
      <c r="J42" s="352" t="s">
        <v>189</v>
      </c>
      <c r="K42" s="277" t="s">
        <v>63</v>
      </c>
      <c r="L42" s="278">
        <v>42429.274305555555</v>
      </c>
      <c r="M42" s="354" t="s">
        <v>454</v>
      </c>
      <c r="N42" s="355" t="s">
        <v>495</v>
      </c>
      <c r="O42" s="356" t="s">
        <v>178</v>
      </c>
    </row>
    <row r="43" spans="1:15" s="364" customFormat="1" ht="42" x14ac:dyDescent="0.25">
      <c r="A43" s="273">
        <v>40</v>
      </c>
      <c r="B43" s="6">
        <f t="shared" si="0"/>
        <v>42431</v>
      </c>
      <c r="C43" s="353">
        <v>9551</v>
      </c>
      <c r="D43" s="351" t="s">
        <v>494</v>
      </c>
      <c r="E43" s="351" t="s">
        <v>392</v>
      </c>
      <c r="F43" s="366" t="s">
        <v>86</v>
      </c>
      <c r="G43" s="366"/>
      <c r="H43" s="367">
        <v>38.068363599999998</v>
      </c>
      <c r="I43" s="367">
        <v>23.7652283</v>
      </c>
      <c r="J43" s="352" t="s">
        <v>188</v>
      </c>
      <c r="K43" s="277" t="s">
        <v>63</v>
      </c>
      <c r="L43" s="278">
        <v>42429.274305555555</v>
      </c>
      <c r="M43" s="354" t="s">
        <v>454</v>
      </c>
      <c r="N43" s="355" t="s">
        <v>496</v>
      </c>
      <c r="O43" s="356" t="s">
        <v>178</v>
      </c>
    </row>
    <row r="44" spans="1:15" s="364" customFormat="1" ht="21" x14ac:dyDescent="0.25">
      <c r="A44" s="273">
        <v>41</v>
      </c>
      <c r="B44" s="6">
        <f t="shared" si="0"/>
        <v>42431</v>
      </c>
      <c r="C44" s="352">
        <v>808</v>
      </c>
      <c r="D44" s="352" t="s">
        <v>530</v>
      </c>
      <c r="E44" s="351" t="s">
        <v>92</v>
      </c>
      <c r="F44" s="366" t="s">
        <v>133</v>
      </c>
      <c r="G44" s="366" t="s">
        <v>133</v>
      </c>
      <c r="H44" s="367">
        <v>39.784765499999999</v>
      </c>
      <c r="I44" s="367">
        <v>19.749565400000002</v>
      </c>
      <c r="J44" s="352" t="s">
        <v>188</v>
      </c>
      <c r="K44" s="277" t="s">
        <v>63</v>
      </c>
      <c r="L44" s="278">
        <v>42429.274305555555</v>
      </c>
      <c r="M44" s="354" t="s">
        <v>454</v>
      </c>
      <c r="N44" s="355" t="s">
        <v>497</v>
      </c>
      <c r="O44" s="356" t="s">
        <v>178</v>
      </c>
    </row>
    <row r="45" spans="1:15" s="364" customFormat="1" ht="21" x14ac:dyDescent="0.25">
      <c r="A45" s="273">
        <v>42</v>
      </c>
      <c r="B45" s="6">
        <f t="shared" si="0"/>
        <v>42431</v>
      </c>
      <c r="C45" s="352">
        <v>1540</v>
      </c>
      <c r="D45" s="352" t="s">
        <v>499</v>
      </c>
      <c r="E45" s="351" t="s">
        <v>87</v>
      </c>
      <c r="F45" s="366" t="s">
        <v>123</v>
      </c>
      <c r="G45" s="366"/>
      <c r="H45" s="367">
        <v>40.522852800000003</v>
      </c>
      <c r="I45" s="367">
        <v>22.3876743</v>
      </c>
      <c r="J45" s="352" t="s">
        <v>2</v>
      </c>
      <c r="K45" s="277" t="s">
        <v>63</v>
      </c>
      <c r="L45" s="278">
        <v>42430.381944444445</v>
      </c>
      <c r="M45" s="354" t="s">
        <v>454</v>
      </c>
      <c r="N45" s="355" t="s">
        <v>501</v>
      </c>
      <c r="O45" s="356" t="s">
        <v>178</v>
      </c>
    </row>
    <row r="46" spans="1:15" s="364" customFormat="1" ht="21" x14ac:dyDescent="0.25">
      <c r="A46" s="273">
        <v>43</v>
      </c>
      <c r="B46" s="6">
        <f t="shared" si="0"/>
        <v>42431</v>
      </c>
      <c r="C46" s="352">
        <v>1920</v>
      </c>
      <c r="D46" s="352" t="s">
        <v>500</v>
      </c>
      <c r="E46" s="351" t="s">
        <v>392</v>
      </c>
      <c r="F46" s="366" t="s">
        <v>86</v>
      </c>
      <c r="G46" s="366"/>
      <c r="H46" s="367">
        <v>38.047530199999997</v>
      </c>
      <c r="I46" s="367">
        <v>23.836896800000002</v>
      </c>
      <c r="J46" s="352" t="s">
        <v>2</v>
      </c>
      <c r="K46" s="277" t="s">
        <v>63</v>
      </c>
      <c r="L46" s="278">
        <v>42430.368055555555</v>
      </c>
      <c r="M46" s="354" t="s">
        <v>454</v>
      </c>
      <c r="N46" s="355" t="s">
        <v>502</v>
      </c>
      <c r="O46" s="356" t="s">
        <v>178</v>
      </c>
    </row>
    <row r="47" spans="1:15" s="364" customFormat="1" ht="21" x14ac:dyDescent="0.25">
      <c r="A47" s="273">
        <v>44</v>
      </c>
      <c r="B47" s="6">
        <f t="shared" si="0"/>
        <v>42431</v>
      </c>
      <c r="C47" s="353">
        <v>4819</v>
      </c>
      <c r="D47" s="351" t="s">
        <v>506</v>
      </c>
      <c r="E47" s="351" t="s">
        <v>87</v>
      </c>
      <c r="F47" s="366" t="s">
        <v>134</v>
      </c>
      <c r="G47" s="366"/>
      <c r="H47" s="367">
        <v>41.140926100000001</v>
      </c>
      <c r="I47" s="367">
        <v>23.026016599999998</v>
      </c>
      <c r="J47" s="20" t="s">
        <v>2</v>
      </c>
      <c r="K47" s="277" t="s">
        <v>63</v>
      </c>
      <c r="L47" s="278">
        <v>42430.375</v>
      </c>
      <c r="M47" s="275" t="s">
        <v>454</v>
      </c>
      <c r="N47" s="368" t="s">
        <v>503</v>
      </c>
      <c r="O47" s="351" t="s">
        <v>178</v>
      </c>
    </row>
    <row r="48" spans="1:15" s="364" customFormat="1" ht="10.5" x14ac:dyDescent="0.25">
      <c r="A48" s="368"/>
      <c r="B48" s="368"/>
      <c r="C48" s="369"/>
      <c r="D48" s="275"/>
      <c r="E48" s="275"/>
      <c r="F48" s="366"/>
      <c r="G48" s="366"/>
      <c r="H48" s="367"/>
      <c r="I48" s="367"/>
      <c r="J48" s="20"/>
      <c r="K48" s="368"/>
      <c r="L48" s="278"/>
      <c r="M48" s="368"/>
      <c r="N48" s="368"/>
      <c r="O48" s="368"/>
    </row>
    <row r="49" spans="1:15" s="364" customFormat="1" ht="10.5" x14ac:dyDescent="0.25">
      <c r="A49" s="368"/>
      <c r="B49" s="368"/>
      <c r="C49" s="369"/>
      <c r="D49" s="275"/>
      <c r="E49" s="275"/>
      <c r="F49" s="366"/>
      <c r="G49" s="366"/>
      <c r="H49" s="367"/>
      <c r="I49" s="367"/>
      <c r="J49" s="20"/>
      <c r="K49" s="368"/>
      <c r="L49" s="278"/>
      <c r="M49" s="368"/>
      <c r="N49" s="368"/>
      <c r="O49" s="368"/>
    </row>
    <row r="50" spans="1:15" s="364" customFormat="1" ht="10.5" x14ac:dyDescent="0.25">
      <c r="A50" s="368"/>
      <c r="B50" s="368"/>
      <c r="C50" s="369"/>
      <c r="D50" s="275"/>
      <c r="E50" s="275"/>
      <c r="F50" s="366"/>
      <c r="G50" s="366"/>
      <c r="H50" s="367"/>
      <c r="I50" s="367"/>
      <c r="J50" s="20"/>
      <c r="K50" s="368"/>
      <c r="L50" s="278"/>
      <c r="M50" s="368"/>
      <c r="N50" s="368"/>
      <c r="O50" s="368"/>
    </row>
    <row r="51" spans="1:15" s="364" customFormat="1" ht="10.5" x14ac:dyDescent="0.25">
      <c r="A51" s="368"/>
      <c r="B51" s="368"/>
      <c r="C51" s="369"/>
      <c r="D51" s="275"/>
      <c r="E51" s="275"/>
      <c r="F51" s="366"/>
      <c r="G51" s="366"/>
      <c r="H51" s="367"/>
      <c r="I51" s="367"/>
      <c r="J51" s="20"/>
      <c r="K51" s="368"/>
      <c r="L51" s="278"/>
      <c r="M51" s="368"/>
      <c r="N51" s="368"/>
      <c r="O51" s="368"/>
    </row>
    <row r="52" spans="1:15" s="364" customFormat="1" ht="10.5" x14ac:dyDescent="0.25">
      <c r="A52" s="368"/>
      <c r="B52" s="368"/>
      <c r="C52" s="369"/>
      <c r="D52" s="275"/>
      <c r="E52" s="275"/>
      <c r="F52" s="366"/>
      <c r="G52" s="366"/>
      <c r="H52" s="367"/>
      <c r="I52" s="367"/>
      <c r="J52" s="20"/>
      <c r="K52" s="368"/>
      <c r="L52" s="278"/>
      <c r="M52" s="368"/>
      <c r="N52" s="368"/>
      <c r="O52" s="368"/>
    </row>
    <row r="53" spans="1:15" s="364" customFormat="1" ht="10.5" x14ac:dyDescent="0.25">
      <c r="A53" s="368"/>
      <c r="B53" s="368"/>
      <c r="C53" s="369"/>
      <c r="D53" s="275"/>
      <c r="E53" s="275"/>
      <c r="F53" s="366"/>
      <c r="G53" s="366"/>
      <c r="H53" s="367"/>
      <c r="I53" s="367"/>
      <c r="J53" s="20"/>
      <c r="K53" s="368"/>
      <c r="L53" s="278"/>
      <c r="M53" s="368"/>
      <c r="N53" s="368"/>
      <c r="O53" s="368"/>
    </row>
    <row r="54" spans="1:15" s="364" customFormat="1" ht="10.5" x14ac:dyDescent="0.25">
      <c r="A54" s="368"/>
      <c r="B54" s="368"/>
      <c r="C54" s="369"/>
      <c r="D54" s="275"/>
      <c r="E54" s="275"/>
      <c r="F54" s="366"/>
      <c r="G54" s="366"/>
      <c r="H54" s="367"/>
      <c r="I54" s="367"/>
      <c r="J54" s="20"/>
      <c r="K54" s="368"/>
      <c r="L54" s="278"/>
      <c r="M54" s="368"/>
      <c r="N54" s="368"/>
      <c r="O54" s="368"/>
    </row>
    <row r="55" spans="1:15" s="364" customFormat="1" ht="10.5" x14ac:dyDescent="0.25">
      <c r="A55" s="368"/>
      <c r="B55" s="368"/>
      <c r="C55" s="369"/>
      <c r="D55" s="275"/>
      <c r="E55" s="275"/>
      <c r="F55" s="366"/>
      <c r="G55" s="366"/>
      <c r="H55" s="367"/>
      <c r="I55" s="367"/>
      <c r="J55" s="20"/>
      <c r="K55" s="368"/>
      <c r="L55" s="278"/>
      <c r="M55" s="368"/>
      <c r="N55" s="368"/>
      <c r="O55" s="368"/>
    </row>
    <row r="56" spans="1:15" s="364" customFormat="1" ht="10.5" x14ac:dyDescent="0.25">
      <c r="A56" s="368"/>
      <c r="B56" s="368"/>
      <c r="C56" s="369"/>
      <c r="D56" s="275"/>
      <c r="E56" s="275"/>
      <c r="F56" s="366"/>
      <c r="G56" s="366"/>
      <c r="H56" s="367"/>
      <c r="I56" s="367"/>
      <c r="J56" s="20"/>
      <c r="K56" s="368"/>
      <c r="L56" s="278"/>
      <c r="M56" s="368"/>
      <c r="N56" s="368"/>
      <c r="O56" s="368"/>
    </row>
    <row r="57" spans="1:15" s="364" customFormat="1" ht="10.5" x14ac:dyDescent="0.25">
      <c r="A57" s="368"/>
      <c r="B57" s="368"/>
      <c r="C57" s="369"/>
      <c r="D57" s="275"/>
      <c r="E57" s="275"/>
      <c r="F57" s="366"/>
      <c r="G57" s="366"/>
      <c r="H57" s="367"/>
      <c r="I57" s="367"/>
      <c r="J57" s="20"/>
      <c r="K57" s="368"/>
      <c r="L57" s="278"/>
      <c r="M57" s="368"/>
      <c r="N57" s="368"/>
      <c r="O57" s="368"/>
    </row>
    <row r="58" spans="1:15" s="364" customFormat="1" ht="10.5" x14ac:dyDescent="0.25">
      <c r="A58" s="368"/>
      <c r="B58" s="368"/>
      <c r="C58" s="369"/>
      <c r="D58" s="275"/>
      <c r="E58" s="275"/>
      <c r="F58" s="366"/>
      <c r="G58" s="366"/>
      <c r="H58" s="367"/>
      <c r="I58" s="367"/>
      <c r="J58" s="20"/>
      <c r="K58" s="368"/>
      <c r="L58" s="278"/>
      <c r="M58" s="368"/>
      <c r="N58" s="368"/>
      <c r="O58" s="368"/>
    </row>
    <row r="59" spans="1:15" s="364" customFormat="1" ht="10.5" x14ac:dyDescent="0.25">
      <c r="A59" s="368"/>
      <c r="B59" s="368"/>
      <c r="C59" s="369"/>
      <c r="D59" s="275"/>
      <c r="E59" s="275"/>
      <c r="F59" s="366"/>
      <c r="G59" s="366"/>
      <c r="H59" s="367"/>
      <c r="I59" s="367"/>
      <c r="J59" s="20"/>
      <c r="K59" s="368"/>
      <c r="L59" s="278"/>
      <c r="M59" s="368"/>
      <c r="N59" s="368"/>
      <c r="O59" s="368"/>
    </row>
    <row r="60" spans="1:15" s="364" customFormat="1" ht="10.5" x14ac:dyDescent="0.25">
      <c r="A60" s="368"/>
      <c r="B60" s="368"/>
      <c r="C60" s="369"/>
      <c r="D60" s="275"/>
      <c r="E60" s="275"/>
      <c r="F60" s="366"/>
      <c r="G60" s="366"/>
      <c r="H60" s="367"/>
      <c r="I60" s="367"/>
      <c r="J60" s="20"/>
      <c r="K60" s="368"/>
      <c r="L60" s="278"/>
      <c r="M60" s="368"/>
      <c r="N60" s="368"/>
      <c r="O60" s="368"/>
    </row>
    <row r="61" spans="1:15" s="364" customFormat="1" ht="10.5" x14ac:dyDescent="0.25">
      <c r="A61" s="368"/>
      <c r="B61" s="368"/>
      <c r="C61" s="369"/>
      <c r="D61" s="275"/>
      <c r="E61" s="275"/>
      <c r="F61" s="366"/>
      <c r="G61" s="366"/>
      <c r="H61" s="367"/>
      <c r="I61" s="367"/>
      <c r="J61" s="20"/>
      <c r="K61" s="368"/>
      <c r="L61" s="278"/>
      <c r="M61" s="368"/>
      <c r="N61" s="368"/>
      <c r="O61" s="368"/>
    </row>
    <row r="62" spans="1:15" s="364" customFormat="1" ht="10.5" x14ac:dyDescent="0.25">
      <c r="A62" s="368"/>
      <c r="B62" s="368"/>
      <c r="C62" s="369"/>
      <c r="D62" s="275"/>
      <c r="E62" s="275"/>
      <c r="F62" s="366"/>
      <c r="G62" s="366"/>
      <c r="H62" s="367"/>
      <c r="I62" s="367"/>
      <c r="J62" s="20"/>
      <c r="K62" s="368"/>
      <c r="L62" s="278"/>
      <c r="M62" s="368"/>
      <c r="N62" s="368"/>
      <c r="O62" s="368"/>
    </row>
    <row r="63" spans="1:15" s="364" customFormat="1" ht="10.5" x14ac:dyDescent="0.25">
      <c r="A63" s="368"/>
      <c r="B63" s="368"/>
      <c r="C63" s="369"/>
      <c r="D63" s="275"/>
      <c r="E63" s="275"/>
      <c r="F63" s="351"/>
      <c r="G63" s="351"/>
      <c r="H63" s="370"/>
      <c r="I63" s="370"/>
      <c r="J63" s="20"/>
      <c r="K63" s="368"/>
      <c r="L63" s="278"/>
      <c r="M63" s="368"/>
      <c r="N63" s="368"/>
      <c r="O63" s="368"/>
    </row>
    <row r="64" spans="1:15" s="364" customFormat="1" ht="10.5" x14ac:dyDescent="0.25">
      <c r="A64" s="368"/>
      <c r="B64" s="368"/>
      <c r="C64" s="369"/>
      <c r="D64" s="275"/>
      <c r="E64" s="275"/>
      <c r="F64" s="351"/>
      <c r="G64" s="351"/>
      <c r="H64" s="370"/>
      <c r="I64" s="370"/>
      <c r="J64" s="20"/>
      <c r="K64" s="368"/>
      <c r="L64" s="278"/>
      <c r="M64" s="368"/>
      <c r="N64" s="368"/>
      <c r="O64" s="368"/>
    </row>
    <row r="65" spans="1:15" s="364" customFormat="1" ht="10.5" x14ac:dyDescent="0.25">
      <c r="A65" s="368"/>
      <c r="B65" s="368"/>
      <c r="C65" s="369"/>
      <c r="D65" s="275"/>
      <c r="E65" s="275"/>
      <c r="F65" s="351"/>
      <c r="G65" s="351"/>
      <c r="H65" s="370"/>
      <c r="I65" s="370"/>
      <c r="J65" s="20"/>
      <c r="K65" s="368"/>
      <c r="L65" s="278"/>
      <c r="M65" s="368"/>
      <c r="N65" s="368"/>
      <c r="O65" s="368"/>
    </row>
    <row r="66" spans="1:15" s="364" customFormat="1" ht="10.5" x14ac:dyDescent="0.25">
      <c r="A66" s="368"/>
      <c r="B66" s="368"/>
      <c r="C66" s="369"/>
      <c r="D66" s="275"/>
      <c r="E66" s="275"/>
      <c r="F66" s="351"/>
      <c r="G66" s="351"/>
      <c r="H66" s="370"/>
      <c r="I66" s="370"/>
      <c r="J66" s="20"/>
      <c r="K66" s="368"/>
      <c r="L66" s="278"/>
      <c r="M66" s="368"/>
      <c r="N66" s="368"/>
      <c r="O66" s="368"/>
    </row>
    <row r="67" spans="1:15" x14ac:dyDescent="0.25">
      <c r="A67" s="368"/>
      <c r="B67" s="368"/>
      <c r="C67" s="369"/>
      <c r="D67" s="275"/>
      <c r="E67" s="275"/>
      <c r="F67" s="351"/>
      <c r="G67" s="351"/>
      <c r="H67" s="370"/>
      <c r="I67" s="370"/>
      <c r="J67" s="20"/>
      <c r="K67" s="368"/>
      <c r="L67" s="278"/>
      <c r="M67" s="368"/>
      <c r="N67" s="368"/>
      <c r="O67" s="368"/>
    </row>
    <row r="68" spans="1:15" x14ac:dyDescent="0.25">
      <c r="A68" s="368"/>
      <c r="B68" s="368"/>
      <c r="C68" s="369"/>
      <c r="D68" s="275"/>
      <c r="E68" s="275"/>
      <c r="F68" s="351"/>
      <c r="G68" s="351"/>
      <c r="H68" s="370"/>
      <c r="I68" s="370"/>
      <c r="J68" s="20"/>
      <c r="K68" s="368"/>
      <c r="L68" s="278"/>
      <c r="M68" s="368"/>
      <c r="N68" s="368"/>
      <c r="O68" s="368"/>
    </row>
    <row r="69" spans="1:15" x14ac:dyDescent="0.25">
      <c r="A69" s="368"/>
      <c r="B69" s="368"/>
      <c r="C69" s="369"/>
      <c r="D69" s="275"/>
      <c r="E69" s="275"/>
      <c r="F69" s="351"/>
      <c r="G69" s="351"/>
      <c r="H69" s="370"/>
      <c r="I69" s="370"/>
      <c r="J69" s="20"/>
      <c r="K69" s="368"/>
      <c r="L69" s="278"/>
      <c r="M69" s="368"/>
      <c r="N69" s="368"/>
      <c r="O69" s="368"/>
    </row>
    <row r="70" spans="1:15" x14ac:dyDescent="0.25">
      <c r="A70" s="368"/>
      <c r="B70" s="368"/>
      <c r="C70" s="369"/>
      <c r="D70" s="275"/>
      <c r="E70" s="275"/>
      <c r="F70" s="351"/>
      <c r="G70" s="351"/>
      <c r="H70" s="370"/>
      <c r="I70" s="370"/>
      <c r="J70" s="20"/>
      <c r="K70" s="368"/>
      <c r="L70" s="278"/>
      <c r="M70" s="368"/>
      <c r="N70" s="368"/>
      <c r="O70" s="368"/>
    </row>
    <row r="71" spans="1:15" x14ac:dyDescent="0.25">
      <c r="A71" s="368"/>
      <c r="B71" s="368"/>
      <c r="C71" s="369"/>
      <c r="D71" s="275"/>
      <c r="E71" s="275"/>
      <c r="F71" s="351"/>
      <c r="G71" s="351"/>
      <c r="H71" s="370"/>
      <c r="I71" s="370"/>
      <c r="J71" s="20"/>
      <c r="K71" s="368"/>
      <c r="L71" s="278"/>
      <c r="M71" s="368"/>
      <c r="N71" s="368"/>
      <c r="O71" s="368"/>
    </row>
    <row r="72" spans="1:15" x14ac:dyDescent="0.25">
      <c r="A72" s="368"/>
      <c r="B72" s="368"/>
      <c r="C72" s="369"/>
      <c r="D72" s="275"/>
      <c r="E72" s="275"/>
      <c r="F72" s="351"/>
      <c r="G72" s="351"/>
      <c r="H72" s="370"/>
      <c r="I72" s="370"/>
      <c r="J72" s="20"/>
      <c r="K72" s="368"/>
      <c r="L72" s="278"/>
      <c r="M72" s="368"/>
      <c r="N72" s="368"/>
      <c r="O72" s="368"/>
    </row>
    <row r="73" spans="1:15" x14ac:dyDescent="0.25">
      <c r="A73" s="368"/>
      <c r="B73" s="368"/>
      <c r="C73" s="369"/>
      <c r="D73" s="275"/>
      <c r="E73" s="275"/>
      <c r="F73" s="351"/>
      <c r="G73" s="351"/>
      <c r="H73" s="370"/>
      <c r="I73" s="370"/>
      <c r="J73" s="20"/>
      <c r="K73" s="368"/>
      <c r="L73" s="278"/>
      <c r="M73" s="368"/>
      <c r="N73" s="368"/>
      <c r="O73" s="368"/>
    </row>
    <row r="74" spans="1:15" x14ac:dyDescent="0.25">
      <c r="A74" s="368"/>
      <c r="B74" s="368"/>
      <c r="C74" s="369"/>
      <c r="D74" s="275"/>
      <c r="E74" s="275"/>
      <c r="F74" s="351"/>
      <c r="G74" s="351"/>
      <c r="H74" s="370"/>
      <c r="I74" s="370"/>
      <c r="J74" s="20"/>
      <c r="K74" s="368"/>
      <c r="L74" s="278"/>
      <c r="M74" s="368"/>
      <c r="N74" s="368"/>
      <c r="O74" s="368"/>
    </row>
    <row r="75" spans="1:15" x14ac:dyDescent="0.25">
      <c r="A75" s="368"/>
      <c r="B75" s="368"/>
      <c r="C75" s="369"/>
      <c r="D75" s="275"/>
      <c r="E75" s="275"/>
      <c r="F75" s="351"/>
      <c r="G75" s="351"/>
      <c r="H75" s="370"/>
      <c r="I75" s="370"/>
      <c r="J75" s="20"/>
      <c r="K75" s="368"/>
      <c r="L75" s="278"/>
      <c r="M75" s="368"/>
      <c r="N75" s="368"/>
      <c r="O75" s="368"/>
    </row>
    <row r="76" spans="1:15" x14ac:dyDescent="0.25">
      <c r="A76" s="368"/>
      <c r="B76" s="368"/>
      <c r="C76" s="369"/>
      <c r="D76" s="275"/>
      <c r="E76" s="275"/>
      <c r="F76" s="351"/>
      <c r="G76" s="351"/>
      <c r="H76" s="370"/>
      <c r="I76" s="370"/>
      <c r="J76" s="20"/>
      <c r="K76" s="368"/>
      <c r="L76" s="278"/>
      <c r="M76" s="368"/>
      <c r="N76" s="368"/>
      <c r="O76" s="368"/>
    </row>
    <row r="77" spans="1:15" x14ac:dyDescent="0.25">
      <c r="A77" s="368"/>
      <c r="B77" s="368"/>
      <c r="C77" s="369"/>
      <c r="D77" s="275"/>
      <c r="E77" s="275"/>
      <c r="F77" s="351"/>
      <c r="G77" s="351"/>
      <c r="H77" s="370"/>
      <c r="I77" s="370"/>
      <c r="J77" s="20"/>
      <c r="K77" s="368"/>
      <c r="L77" s="278"/>
      <c r="M77" s="368"/>
      <c r="N77" s="368"/>
      <c r="O77" s="368"/>
    </row>
    <row r="78" spans="1:15" x14ac:dyDescent="0.25">
      <c r="A78" s="368"/>
      <c r="B78" s="368"/>
      <c r="C78" s="369"/>
      <c r="D78" s="275"/>
      <c r="E78" s="275"/>
      <c r="F78" s="351"/>
      <c r="G78" s="351"/>
      <c r="H78" s="370"/>
      <c r="I78" s="370"/>
      <c r="J78" s="20"/>
      <c r="K78" s="368"/>
      <c r="L78" s="278"/>
      <c r="M78" s="368"/>
      <c r="N78" s="368"/>
      <c r="O78" s="368"/>
    </row>
    <row r="79" spans="1:15" x14ac:dyDescent="0.25">
      <c r="A79" s="368"/>
      <c r="B79" s="368"/>
      <c r="C79" s="369"/>
      <c r="D79" s="275"/>
      <c r="E79" s="275"/>
      <c r="F79" s="351"/>
      <c r="G79" s="351"/>
      <c r="H79" s="370"/>
      <c r="I79" s="370"/>
      <c r="J79" s="20"/>
      <c r="K79" s="368"/>
      <c r="L79" s="278"/>
      <c r="M79" s="368"/>
      <c r="N79" s="368"/>
      <c r="O79" s="368"/>
    </row>
    <row r="80" spans="1:15" x14ac:dyDescent="0.25">
      <c r="A80" s="368"/>
      <c r="B80" s="368"/>
      <c r="C80" s="369"/>
      <c r="D80" s="275"/>
      <c r="E80" s="275"/>
      <c r="F80" s="351"/>
      <c r="G80" s="351"/>
      <c r="H80" s="370"/>
      <c r="I80" s="370"/>
      <c r="J80" s="20"/>
      <c r="K80" s="368"/>
      <c r="L80" s="278"/>
      <c r="M80" s="368"/>
      <c r="N80" s="368"/>
      <c r="O80" s="368"/>
    </row>
    <row r="81" spans="1:15" x14ac:dyDescent="0.25">
      <c r="A81" s="368"/>
      <c r="B81" s="368"/>
      <c r="C81" s="369"/>
      <c r="D81" s="275"/>
      <c r="E81" s="275"/>
      <c r="F81" s="351"/>
      <c r="G81" s="351"/>
      <c r="H81" s="370"/>
      <c r="I81" s="370"/>
      <c r="J81" s="20"/>
      <c r="K81" s="368"/>
      <c r="L81" s="278"/>
      <c r="M81" s="368"/>
      <c r="N81" s="368"/>
      <c r="O81" s="368"/>
    </row>
    <row r="82" spans="1:15" x14ac:dyDescent="0.25">
      <c r="A82" s="368"/>
      <c r="B82" s="368"/>
      <c r="C82" s="369"/>
      <c r="D82" s="275"/>
      <c r="E82" s="275"/>
      <c r="F82" s="351"/>
      <c r="G82" s="351"/>
      <c r="H82" s="370"/>
      <c r="I82" s="370"/>
      <c r="J82" s="20"/>
      <c r="K82" s="368"/>
      <c r="L82" s="278"/>
      <c r="M82" s="368"/>
      <c r="N82" s="368"/>
      <c r="O82" s="368"/>
    </row>
    <row r="83" spans="1:15" x14ac:dyDescent="0.25">
      <c r="A83" s="368"/>
      <c r="B83" s="368"/>
      <c r="C83" s="369"/>
      <c r="D83" s="275"/>
      <c r="E83" s="275"/>
      <c r="F83" s="351"/>
      <c r="G83" s="351"/>
      <c r="H83" s="370"/>
      <c r="I83" s="370"/>
      <c r="J83" s="20"/>
      <c r="K83" s="368"/>
      <c r="L83" s="278"/>
      <c r="M83" s="368"/>
      <c r="N83" s="368"/>
      <c r="O83" s="368"/>
    </row>
    <row r="84" spans="1:15" x14ac:dyDescent="0.25">
      <c r="A84" s="368"/>
      <c r="B84" s="368"/>
      <c r="C84" s="369"/>
      <c r="D84" s="275"/>
      <c r="E84" s="275"/>
      <c r="F84" s="351"/>
      <c r="G84" s="351"/>
      <c r="H84" s="370"/>
      <c r="I84" s="370"/>
      <c r="J84" s="20"/>
      <c r="K84" s="368"/>
      <c r="L84" s="278"/>
      <c r="M84" s="368"/>
      <c r="N84" s="368"/>
      <c r="O84" s="368"/>
    </row>
    <row r="85" spans="1:15" x14ac:dyDescent="0.25">
      <c r="A85" s="368"/>
      <c r="B85" s="368"/>
      <c r="C85" s="369"/>
      <c r="D85" s="275"/>
      <c r="E85" s="275"/>
      <c r="F85" s="351"/>
      <c r="G85" s="351"/>
      <c r="H85" s="370"/>
      <c r="I85" s="370"/>
      <c r="J85" s="20"/>
      <c r="K85" s="368"/>
      <c r="L85" s="278"/>
      <c r="M85" s="368"/>
      <c r="N85" s="368"/>
      <c r="O85" s="368"/>
    </row>
    <row r="86" spans="1:15" x14ac:dyDescent="0.25">
      <c r="A86" s="368"/>
      <c r="B86" s="368"/>
      <c r="C86" s="369"/>
      <c r="D86" s="275"/>
      <c r="E86" s="275"/>
      <c r="F86" s="351"/>
      <c r="G86" s="351"/>
      <c r="H86" s="370"/>
      <c r="I86" s="370"/>
      <c r="J86" s="20"/>
      <c r="K86" s="368"/>
      <c r="L86" s="278"/>
      <c r="M86" s="368"/>
      <c r="N86" s="368"/>
      <c r="O86" s="368"/>
    </row>
    <row r="87" spans="1:15" x14ac:dyDescent="0.25">
      <c r="A87" s="368"/>
      <c r="B87" s="368"/>
      <c r="C87" s="369"/>
      <c r="D87" s="275"/>
      <c r="E87" s="275"/>
      <c r="F87" s="351"/>
      <c r="G87" s="351"/>
      <c r="H87" s="370"/>
      <c r="I87" s="370"/>
      <c r="J87" s="20"/>
      <c r="K87" s="368"/>
      <c r="L87" s="278"/>
      <c r="M87" s="368"/>
      <c r="N87" s="368"/>
      <c r="O87" s="368"/>
    </row>
    <row r="88" spans="1:15" x14ac:dyDescent="0.25">
      <c r="A88" s="368"/>
      <c r="B88" s="368"/>
      <c r="C88" s="369"/>
      <c r="D88" s="275"/>
      <c r="E88" s="275"/>
      <c r="F88" s="351"/>
      <c r="G88" s="351"/>
      <c r="H88" s="370"/>
      <c r="I88" s="370"/>
      <c r="J88" s="20"/>
      <c r="K88" s="368"/>
      <c r="L88" s="278"/>
      <c r="M88" s="368"/>
      <c r="N88" s="368"/>
      <c r="O88" s="368"/>
    </row>
    <row r="89" spans="1:15" x14ac:dyDescent="0.25">
      <c r="A89" s="368"/>
      <c r="B89" s="368"/>
      <c r="C89" s="369"/>
      <c r="D89" s="275"/>
      <c r="E89" s="275"/>
      <c r="F89" s="351"/>
      <c r="G89" s="351"/>
      <c r="H89" s="370"/>
      <c r="I89" s="370"/>
      <c r="J89" s="20"/>
      <c r="K89" s="368"/>
      <c r="L89" s="278"/>
      <c r="M89" s="368"/>
      <c r="N89" s="368"/>
      <c r="O89" s="368"/>
    </row>
    <row r="90" spans="1:15" x14ac:dyDescent="0.25">
      <c r="A90" s="368"/>
      <c r="B90" s="368"/>
      <c r="C90" s="369"/>
      <c r="D90" s="275"/>
      <c r="E90" s="275"/>
      <c r="F90" s="351"/>
      <c r="G90" s="351"/>
      <c r="H90" s="370"/>
      <c r="I90" s="370"/>
      <c r="J90" s="20"/>
      <c r="K90" s="368"/>
      <c r="L90" s="278"/>
      <c r="M90" s="368"/>
      <c r="N90" s="368"/>
      <c r="O90" s="368"/>
    </row>
    <row r="91" spans="1:15" x14ac:dyDescent="0.25">
      <c r="A91" s="368"/>
      <c r="B91" s="368"/>
      <c r="C91" s="369"/>
      <c r="D91" s="275"/>
      <c r="E91" s="275"/>
      <c r="F91" s="351"/>
      <c r="G91" s="351"/>
      <c r="H91" s="370"/>
      <c r="I91" s="370"/>
      <c r="J91" s="20"/>
      <c r="K91" s="368"/>
      <c r="L91" s="278"/>
      <c r="M91" s="368"/>
      <c r="N91" s="368"/>
      <c r="O91" s="368"/>
    </row>
    <row r="92" spans="1:15" x14ac:dyDescent="0.25">
      <c r="A92" s="368"/>
      <c r="B92" s="368"/>
      <c r="C92" s="369"/>
      <c r="D92" s="275"/>
      <c r="E92" s="275"/>
      <c r="F92" s="351"/>
      <c r="G92" s="351"/>
      <c r="H92" s="370"/>
      <c r="I92" s="370"/>
      <c r="J92" s="20"/>
      <c r="K92" s="368"/>
      <c r="L92" s="278"/>
      <c r="M92" s="368"/>
      <c r="N92" s="368"/>
      <c r="O92" s="368"/>
    </row>
    <row r="93" spans="1:15" x14ac:dyDescent="0.25">
      <c r="A93" s="368"/>
      <c r="B93" s="368"/>
      <c r="C93" s="369"/>
      <c r="D93" s="275"/>
      <c r="E93" s="275"/>
      <c r="F93" s="351"/>
      <c r="G93" s="351"/>
      <c r="H93" s="370"/>
      <c r="I93" s="370"/>
      <c r="J93" s="20"/>
      <c r="K93" s="368"/>
      <c r="L93" s="278"/>
      <c r="M93" s="368"/>
      <c r="N93" s="368"/>
      <c r="O93" s="368"/>
    </row>
    <row r="94" spans="1:15" x14ac:dyDescent="0.25">
      <c r="A94" s="368"/>
      <c r="B94" s="368"/>
      <c r="C94" s="369"/>
      <c r="D94" s="275"/>
      <c r="E94" s="275"/>
      <c r="F94" s="351"/>
      <c r="G94" s="351"/>
      <c r="H94" s="370"/>
      <c r="I94" s="370"/>
      <c r="J94" s="20"/>
      <c r="K94" s="368"/>
      <c r="L94" s="278"/>
      <c r="M94" s="368"/>
      <c r="N94" s="368"/>
      <c r="O94" s="368"/>
    </row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conditionalFormatting sqref="K4:K23">
    <cfRule type="cellIs" dxfId="109" priority="27" stopIfTrue="1" operator="equal">
      <formula>"ceased"</formula>
    </cfRule>
    <cfRule type="cellIs" dxfId="108" priority="28" stopIfTrue="1" operator="equal">
      <formula>"active"</formula>
    </cfRule>
  </conditionalFormatting>
  <conditionalFormatting sqref="K24:K40">
    <cfRule type="cellIs" dxfId="107" priority="7" stopIfTrue="1" operator="equal">
      <formula>"ceased"</formula>
    </cfRule>
    <cfRule type="cellIs" dxfId="106" priority="8" stopIfTrue="1" operator="equal">
      <formula>"active"</formula>
    </cfRule>
  </conditionalFormatting>
  <conditionalFormatting sqref="K41:K43">
    <cfRule type="cellIs" dxfId="105" priority="5" stopIfTrue="1" operator="equal">
      <formula>"ceased"</formula>
    </cfRule>
    <cfRule type="cellIs" dxfId="104" priority="6" stopIfTrue="1" operator="equal">
      <formula>"active"</formula>
    </cfRule>
  </conditionalFormatting>
  <conditionalFormatting sqref="K44:K46">
    <cfRule type="cellIs" dxfId="103" priority="3" stopIfTrue="1" operator="equal">
      <formula>"ceased"</formula>
    </cfRule>
    <cfRule type="cellIs" dxfId="102" priority="4" stopIfTrue="1" operator="equal">
      <formula>"active"</formula>
    </cfRule>
  </conditionalFormatting>
  <conditionalFormatting sqref="K47">
    <cfRule type="cellIs" dxfId="3" priority="1" stopIfTrue="1" operator="equal">
      <formula>"ceased"</formula>
    </cfRule>
    <cfRule type="cellIs" dxfId="2" priority="2" stopIfTrue="1" operator="equal">
      <formula>"active"</formula>
    </cfRule>
  </conditionalFormatting>
  <dataValidations count="6">
    <dataValidation type="list" allowBlank="1" showInputMessage="1" showErrorMessage="1" sqref="F63:F1048576">
      <formula1>Prefectures</formula1>
    </dataValidation>
    <dataValidation type="list" allowBlank="1" showInputMessage="1" showErrorMessage="1" error="USE LIST VALUES" sqref="J4:J40 J47:J1048576">
      <formula1>OTECH</formula1>
    </dataValidation>
    <dataValidation type="list" allowBlank="1" showInputMessage="1" showErrorMessage="1" error="USE LIST VALUES" sqref="F4:F62">
      <formula1>Prefectures</formula1>
    </dataValidation>
    <dataValidation type="list" allowBlank="1" showInputMessage="1" showErrorMessage="1" error="USE LIST VALUES" sqref="E1 E4:E1048576">
      <formula1>Region</formula1>
    </dataValidation>
    <dataValidation type="list" allowBlank="1" showInputMessage="1" showErrorMessage="1" sqref="G4:I1048576">
      <formula1>Area</formula1>
    </dataValidation>
    <dataValidation type="list" allowBlank="1" showInputMessage="1" showErrorMessage="1" error="USE LIST VALUES" sqref="J41:J46">
      <formula1>LTECH</formula1>
    </dataValidation>
  </dataValidations>
  <hyperlinks>
    <hyperlink ref="A1:D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U127"/>
  <sheetViews>
    <sheetView showGridLines="0" zoomScale="85" zoomScaleNormal="85" workbookViewId="0">
      <selection activeCell="E3" sqref="E3:G120"/>
    </sheetView>
  </sheetViews>
  <sheetFormatPr defaultRowHeight="15.75" outlineLevelCol="3" x14ac:dyDescent="0.25"/>
  <cols>
    <col min="1" max="1" width="14.140625" style="212" customWidth="1"/>
    <col min="2" max="4" width="12.7109375" style="140" customWidth="1" outlineLevel="1"/>
    <col min="5" max="5" width="15.42578125" style="140" customWidth="1" outlineLevel="1"/>
    <col min="6" max="6" width="13.7109375" style="140" bestFit="1" customWidth="1" outlineLevel="1"/>
    <col min="7" max="7" width="20.7109375" style="174" bestFit="1" customWidth="1"/>
    <col min="8" max="10" width="15.7109375" style="145" customWidth="1" outlineLevel="1"/>
    <col min="11" max="11" width="15.7109375" style="145" customWidth="1" outlineLevel="2"/>
    <col min="12" max="21" width="15.7109375" style="145" customWidth="1" outlineLevel="3"/>
    <col min="22" max="22" width="18.28515625" style="145" customWidth="1" outlineLevel="3"/>
    <col min="23" max="26" width="15.7109375" style="145" customWidth="1" outlineLevel="3"/>
    <col min="27" max="27" width="15.7109375" style="140" customWidth="1" outlineLevel="2"/>
    <col min="28" max="28" width="15.7109375" style="140" customWidth="1" outlineLevel="3"/>
    <col min="29" max="31" width="15.7109375" style="145" customWidth="1" outlineLevel="3"/>
    <col min="32" max="33" width="15.7109375" style="140" customWidth="1" outlineLevel="3"/>
    <col min="34" max="36" width="15.7109375" style="145" customWidth="1" outlineLevel="3"/>
    <col min="37" max="42" width="15.7109375" style="140" customWidth="1" outlineLevel="3"/>
    <col min="43" max="43" width="15.7109375" style="140" customWidth="1" outlineLevel="2"/>
    <col min="44" max="58" width="15.7109375" style="140" customWidth="1" outlineLevel="3"/>
    <col min="59" max="59" width="10.140625" style="140" customWidth="1" outlineLevel="2"/>
    <col min="60" max="62" width="15.7109375" style="140" customWidth="1" outlineLevel="1"/>
    <col min="63" max="63" width="15.7109375" style="140" customWidth="1" outlineLevel="2"/>
    <col min="64" max="75" width="15.7109375" style="140" customWidth="1" outlineLevel="3"/>
    <col min="76" max="76" width="18" style="140" bestFit="1" customWidth="1" outlineLevel="3"/>
    <col min="77" max="77" width="15.7109375" style="140" customWidth="1" outlineLevel="2"/>
    <col min="78" max="89" width="15.7109375" style="140" customWidth="1" outlineLevel="3"/>
    <col min="90" max="90" width="18" style="140" bestFit="1" customWidth="1" outlineLevel="3"/>
    <col min="91" max="91" width="15.7109375" style="140" customWidth="1" outlineLevel="2"/>
    <col min="92" max="103" width="15.7109375" style="140" customWidth="1" outlineLevel="3"/>
    <col min="104" max="104" width="18" style="140" bestFit="1" customWidth="1" outlineLevel="3"/>
    <col min="105" max="105" width="9.140625" style="140" customWidth="1" outlineLevel="2"/>
    <col min="106" max="108" width="15.7109375" style="140" customWidth="1" outlineLevel="1"/>
    <col min="109" max="109" width="9.140625" style="140" customWidth="1" outlineLevel="1"/>
    <col min="110" max="110" width="20.7109375" style="140" bestFit="1" customWidth="1"/>
    <col min="111" max="113" width="15.7109375" style="140" customWidth="1"/>
    <col min="114" max="16384" width="9.140625" style="140"/>
  </cols>
  <sheetData>
    <row r="1" spans="1:125" ht="30" customHeight="1" x14ac:dyDescent="0.25">
      <c r="A1" s="141"/>
      <c r="B1" s="138"/>
      <c r="C1" s="138"/>
      <c r="D1" s="138"/>
      <c r="E1" s="138"/>
      <c r="F1" s="138"/>
      <c r="G1" s="171"/>
      <c r="H1" s="158" t="s">
        <v>261</v>
      </c>
      <c r="I1" s="158"/>
      <c r="J1" s="158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61"/>
      <c r="AB1" s="161"/>
      <c r="AC1" s="157"/>
      <c r="AD1" s="157"/>
      <c r="AE1" s="157"/>
      <c r="AF1" s="161"/>
      <c r="AG1" s="161"/>
      <c r="AH1" s="157"/>
      <c r="AI1" s="157"/>
      <c r="AJ1" s="157"/>
      <c r="AK1" s="161"/>
      <c r="AL1" s="161"/>
      <c r="AM1" s="161"/>
      <c r="AN1" s="161"/>
      <c r="AO1" s="161"/>
      <c r="AP1" s="161"/>
      <c r="AQ1" s="161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58" t="s">
        <v>262</v>
      </c>
      <c r="BI1" s="159"/>
      <c r="BJ1" s="159"/>
      <c r="BK1" s="157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58" t="s">
        <v>290</v>
      </c>
      <c r="DC1" s="159"/>
      <c r="DD1" s="159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</row>
    <row r="2" spans="1:125" s="170" customFormat="1" ht="56.25" x14ac:dyDescent="0.25">
      <c r="A2" s="167" t="s">
        <v>325</v>
      </c>
      <c r="B2" s="167" t="s">
        <v>292</v>
      </c>
      <c r="C2" s="167" t="s">
        <v>293</v>
      </c>
      <c r="D2" s="167" t="s">
        <v>294</v>
      </c>
      <c r="E2" s="167" t="s">
        <v>291</v>
      </c>
      <c r="F2" s="167" t="s">
        <v>299</v>
      </c>
      <c r="G2" s="167" t="s">
        <v>50</v>
      </c>
      <c r="H2" s="167" t="s">
        <v>211</v>
      </c>
      <c r="I2" s="167" t="s">
        <v>212</v>
      </c>
      <c r="J2" s="167" t="s">
        <v>213</v>
      </c>
      <c r="K2" s="167" t="s">
        <v>214</v>
      </c>
      <c r="L2" s="167" t="s">
        <v>215</v>
      </c>
      <c r="M2" s="167" t="s">
        <v>216</v>
      </c>
      <c r="N2" s="167" t="s">
        <v>217</v>
      </c>
      <c r="O2" s="167" t="s">
        <v>218</v>
      </c>
      <c r="P2" s="167" t="s">
        <v>219</v>
      </c>
      <c r="Q2" s="167" t="s">
        <v>220</v>
      </c>
      <c r="R2" s="167" t="s">
        <v>221</v>
      </c>
      <c r="S2" s="167" t="s">
        <v>222</v>
      </c>
      <c r="T2" s="167" t="s">
        <v>223</v>
      </c>
      <c r="U2" s="167" t="s">
        <v>224</v>
      </c>
      <c r="V2" s="167" t="s">
        <v>225</v>
      </c>
      <c r="W2" s="167" t="s">
        <v>226</v>
      </c>
      <c r="X2" s="167" t="s">
        <v>227</v>
      </c>
      <c r="Y2" s="167" t="s">
        <v>228</v>
      </c>
      <c r="Z2" s="167" t="s">
        <v>296</v>
      </c>
      <c r="AA2" s="167" t="s">
        <v>231</v>
      </c>
      <c r="AB2" s="167" t="s">
        <v>232</v>
      </c>
      <c r="AC2" s="167" t="s">
        <v>233</v>
      </c>
      <c r="AD2" s="167" t="s">
        <v>234</v>
      </c>
      <c r="AE2" s="167" t="s">
        <v>235</v>
      </c>
      <c r="AF2" s="167" t="s">
        <v>236</v>
      </c>
      <c r="AG2" s="167" t="s">
        <v>237</v>
      </c>
      <c r="AH2" s="167" t="s">
        <v>238</v>
      </c>
      <c r="AI2" s="167" t="s">
        <v>239</v>
      </c>
      <c r="AJ2" s="167" t="s">
        <v>240</v>
      </c>
      <c r="AK2" s="167" t="s">
        <v>241</v>
      </c>
      <c r="AL2" s="167" t="s">
        <v>242</v>
      </c>
      <c r="AM2" s="167" t="s">
        <v>243</v>
      </c>
      <c r="AN2" s="167" t="s">
        <v>244</v>
      </c>
      <c r="AO2" s="167" t="s">
        <v>245</v>
      </c>
      <c r="AP2" s="167" t="s">
        <v>297</v>
      </c>
      <c r="AQ2" s="167" t="s">
        <v>246</v>
      </c>
      <c r="AR2" s="167" t="s">
        <v>247</v>
      </c>
      <c r="AS2" s="167" t="s">
        <v>248</v>
      </c>
      <c r="AT2" s="167" t="s">
        <v>249</v>
      </c>
      <c r="AU2" s="167" t="s">
        <v>250</v>
      </c>
      <c r="AV2" s="167" t="s">
        <v>251</v>
      </c>
      <c r="AW2" s="167" t="s">
        <v>252</v>
      </c>
      <c r="AX2" s="167" t="s">
        <v>253</v>
      </c>
      <c r="AY2" s="167" t="s">
        <v>254</v>
      </c>
      <c r="AZ2" s="167" t="s">
        <v>255</v>
      </c>
      <c r="BA2" s="167" t="s">
        <v>256</v>
      </c>
      <c r="BB2" s="167" t="s">
        <v>257</v>
      </c>
      <c r="BC2" s="167" t="s">
        <v>258</v>
      </c>
      <c r="BD2" s="167" t="s">
        <v>259</v>
      </c>
      <c r="BE2" s="167" t="s">
        <v>260</v>
      </c>
      <c r="BF2" s="167" t="s">
        <v>298</v>
      </c>
      <c r="BG2" s="169"/>
      <c r="BH2" s="167" t="s">
        <v>211</v>
      </c>
      <c r="BI2" s="167" t="s">
        <v>212</v>
      </c>
      <c r="BJ2" s="167" t="s">
        <v>213</v>
      </c>
      <c r="BK2" s="167" t="s">
        <v>263</v>
      </c>
      <c r="BL2" s="167" t="s">
        <v>214</v>
      </c>
      <c r="BM2" s="167" t="s">
        <v>304</v>
      </c>
      <c r="BN2" s="167" t="s">
        <v>267</v>
      </c>
      <c r="BO2" s="167" t="s">
        <v>264</v>
      </c>
      <c r="BP2" s="167" t="s">
        <v>265</v>
      </c>
      <c r="BQ2" s="167" t="s">
        <v>271</v>
      </c>
      <c r="BR2" s="167" t="s">
        <v>266</v>
      </c>
      <c r="BS2" s="167" t="s">
        <v>305</v>
      </c>
      <c r="BT2" s="167" t="s">
        <v>306</v>
      </c>
      <c r="BU2" s="167" t="s">
        <v>268</v>
      </c>
      <c r="BV2" s="167" t="s">
        <v>269</v>
      </c>
      <c r="BW2" s="167" t="s">
        <v>270</v>
      </c>
      <c r="BX2" s="318" t="s">
        <v>365</v>
      </c>
      <c r="BY2" s="167" t="s">
        <v>272</v>
      </c>
      <c r="BZ2" s="167" t="s">
        <v>231</v>
      </c>
      <c r="CA2" s="167" t="s">
        <v>307</v>
      </c>
      <c r="CB2" s="167" t="s">
        <v>273</v>
      </c>
      <c r="CC2" s="167" t="s">
        <v>274</v>
      </c>
      <c r="CD2" s="167" t="s">
        <v>275</v>
      </c>
      <c r="CE2" s="167" t="s">
        <v>276</v>
      </c>
      <c r="CF2" s="167" t="s">
        <v>277</v>
      </c>
      <c r="CG2" s="167" t="s">
        <v>309</v>
      </c>
      <c r="CH2" s="167" t="s">
        <v>308</v>
      </c>
      <c r="CI2" s="167" t="s">
        <v>278</v>
      </c>
      <c r="CJ2" s="167" t="s">
        <v>279</v>
      </c>
      <c r="CK2" s="167" t="s">
        <v>280</v>
      </c>
      <c r="CL2" s="318" t="s">
        <v>364</v>
      </c>
      <c r="CM2" s="167" t="s">
        <v>281</v>
      </c>
      <c r="CN2" s="167" t="s">
        <v>246</v>
      </c>
      <c r="CO2" s="167" t="s">
        <v>310</v>
      </c>
      <c r="CP2" s="167" t="s">
        <v>282</v>
      </c>
      <c r="CQ2" s="167" t="s">
        <v>283</v>
      </c>
      <c r="CR2" s="167" t="s">
        <v>284</v>
      </c>
      <c r="CS2" s="167" t="s">
        <v>285</v>
      </c>
      <c r="CT2" s="167" t="s">
        <v>286</v>
      </c>
      <c r="CU2" s="167" t="s">
        <v>311</v>
      </c>
      <c r="CV2" s="167" t="s">
        <v>312</v>
      </c>
      <c r="CW2" s="167" t="s">
        <v>287</v>
      </c>
      <c r="CX2" s="167" t="s">
        <v>288</v>
      </c>
      <c r="CY2" s="167" t="s">
        <v>289</v>
      </c>
      <c r="CZ2" s="318" t="s">
        <v>363</v>
      </c>
      <c r="DA2" s="169"/>
      <c r="DB2" s="167" t="s">
        <v>211</v>
      </c>
      <c r="DC2" s="167" t="s">
        <v>212</v>
      </c>
      <c r="DD2" s="167" t="s">
        <v>213</v>
      </c>
      <c r="DE2" s="169"/>
      <c r="DF2" s="167" t="s">
        <v>50</v>
      </c>
      <c r="DG2" s="167" t="s">
        <v>48</v>
      </c>
      <c r="DH2" s="167" t="s">
        <v>49</v>
      </c>
      <c r="DI2" s="167" t="s">
        <v>194</v>
      </c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</row>
    <row r="3" spans="1:125" ht="15.95" customHeight="1" x14ac:dyDescent="0.25">
      <c r="A3" s="211" t="s">
        <v>326</v>
      </c>
      <c r="B3" s="168">
        <v>80</v>
      </c>
      <c r="C3" s="168">
        <v>63</v>
      </c>
      <c r="D3" s="168">
        <v>7</v>
      </c>
      <c r="E3" s="208">
        <v>38.198658999999999</v>
      </c>
      <c r="F3" s="177">
        <v>21.740694999999999</v>
      </c>
      <c r="G3" s="172" t="s">
        <v>101</v>
      </c>
      <c r="H3" s="152">
        <f>SUM($K3:$Z3)</f>
        <v>2</v>
      </c>
      <c r="I3" s="152">
        <f>SUM($AA3:$AP3)</f>
        <v>2</v>
      </c>
      <c r="J3" s="152">
        <f>SUM($AQ3:$BF3)</f>
        <v>0</v>
      </c>
      <c r="K3" s="152">
        <f>COUNTIFS(Operational!$E:$E,$G3,Operational!$I:$I,"*2G*",Operational!$L:$L,'List Table'!$D$2)</f>
        <v>0</v>
      </c>
      <c r="L3" s="152">
        <f>COUNTIFS(Operational!$E:$E,$G3,Operational!$I:$I,"*2G*",Operational!$L:$L,'List Table'!$D$3)</f>
        <v>0</v>
      </c>
      <c r="M3" s="152">
        <f>COUNTIFS(Operational!$E:$E,$G3,Operational!$I:$I,"*2G*",Operational!$L:$L,'List Table'!$D$4)</f>
        <v>0</v>
      </c>
      <c r="N3" s="152">
        <f>COUNTIFS(Operational!$E:$E,$G3,Operational!$I:$I,"*2G*",Operational!$L:$L,'List Table'!$D$5)</f>
        <v>0</v>
      </c>
      <c r="O3" s="152">
        <f>COUNTIFS(Operational!$E:$E,$G3,Operational!$I:$I,"*2G*",Operational!$L:$L,'List Table'!$D$6)</f>
        <v>0</v>
      </c>
      <c r="P3" s="152">
        <f>COUNTIFS(Operational!$E:$E,$G3,Operational!$I:$I,"*2G*",Operational!$L:$L,'List Table'!$D$7)</f>
        <v>0</v>
      </c>
      <c r="Q3" s="152">
        <f>COUNTIFS(Operational!$E:$E,$G3,Operational!$I:$I,"*2G*",Operational!$L:$L,'List Table'!$D$8)</f>
        <v>2</v>
      </c>
      <c r="R3" s="152">
        <f>COUNTIFS(Operational!$E:$E,$G3,Operational!$I:$I,"*2G*",Operational!$L:$L,'List Table'!$D$9)</f>
        <v>0</v>
      </c>
      <c r="S3" s="152">
        <f>COUNTIFS(Operational!$E:$E,$G3,Operational!$I:$I,"*2G*",Operational!$L:$L,'List Table'!$D$10)</f>
        <v>0</v>
      </c>
      <c r="T3" s="152">
        <f>COUNTIFS(Operational!$E:$E,$G3,Operational!$I:$I,"*2G*",Operational!$L:$L,'List Table'!$D$11)</f>
        <v>0</v>
      </c>
      <c r="U3" s="152">
        <f>COUNTIFS(Operational!$E:$E,$G3,Operational!$I:$I,"*2G*",Operational!$L:$L,'List Table'!$D$12)</f>
        <v>0</v>
      </c>
      <c r="V3" s="152">
        <f>COUNTIFS(Operational!$E:$E,$G3,Operational!$I:$I,"*2G*",Operational!$L:$L,'List Table'!$D$13)</f>
        <v>0</v>
      </c>
      <c r="W3" s="152">
        <f>COUNTIFS(Operational!$E:$E,$G3,Operational!$I:$I,"*2G*",Operational!$L:$L,'List Table'!$D$14)</f>
        <v>0</v>
      </c>
      <c r="X3" s="152">
        <f>COUNTIFS(Operational!$E:$E,$G3,Operational!$I:$I,"*2G*",Operational!$L:$L,'List Table'!$D$15)</f>
        <v>0</v>
      </c>
      <c r="Y3" s="152">
        <f>COUNTIFS(Operational!$E:$E,$G3,Operational!$I:$I,"*2G*",Operational!$L:$L,'List Table'!$D$16)</f>
        <v>0</v>
      </c>
      <c r="Z3" s="152">
        <f>COUNTIFS(Operational!$E:$E,$G3,Operational!$I:$I,"*2G*",Operational!$L:$L,'List Table'!$D$17)</f>
        <v>0</v>
      </c>
      <c r="AA3" s="152">
        <f>COUNTIFS(Operational!$E:$E,$G3,Operational!$I:$I,"*3G*",Operational!$L:$L,'List Table'!$D$2)</f>
        <v>0</v>
      </c>
      <c r="AB3" s="152">
        <f>COUNTIFS(Operational!$E:$E,$G3,Operational!$I:$I,"*3G*",Operational!$L:$L,'List Table'!$D$3)</f>
        <v>0</v>
      </c>
      <c r="AC3" s="152">
        <f>COUNTIFS(Operational!$E:$E,$G3,Operational!$I:$I,"*3G*",Operational!$L:$L,'List Table'!$D$4)</f>
        <v>0</v>
      </c>
      <c r="AD3" s="152">
        <f>COUNTIFS(Operational!$E:$E,$G3,Operational!$I:$I,"*3G*",Operational!$L:$L,'List Table'!$D$5)</f>
        <v>0</v>
      </c>
      <c r="AE3" s="152">
        <f>COUNTIFS(Operational!$E:$E,$G3,Operational!$I:$I,"*3G*",Operational!$L:$L,'List Table'!$D$6)</f>
        <v>0</v>
      </c>
      <c r="AF3" s="152">
        <f>COUNTIFS(Operational!$E:$E,$G3,Operational!$I:$I,"*3G*",Operational!$L:$L,'List Table'!$D$7)</f>
        <v>0</v>
      </c>
      <c r="AG3" s="152">
        <f>COUNTIFS(Operational!$E:$E,$G3,Operational!$I:$I,"*3G*",Operational!$L:$L,'List Table'!$D$8)</f>
        <v>2</v>
      </c>
      <c r="AH3" s="152">
        <f>COUNTIFS(Operational!$E:$E,$G3,Operational!$I:$I,"*3G*",Operational!$L:$L,'List Table'!$D$9)</f>
        <v>0</v>
      </c>
      <c r="AI3" s="152">
        <f>COUNTIFS(Operational!$E:$E,$G3,Operational!$I:$I,"*3G*",Operational!$L:$L,'List Table'!$D$10)</f>
        <v>0</v>
      </c>
      <c r="AJ3" s="152">
        <f>COUNTIFS(Operational!$E:$E,$G3,Operational!$I:$I,"*3G*",Operational!$L:$L,'List Table'!$D$11)</f>
        <v>0</v>
      </c>
      <c r="AK3" s="152">
        <f>COUNTIFS(Operational!$E:$E,$G3,Operational!$I:$I,"*3G*",Operational!$L:$L,'List Table'!$D$12)</f>
        <v>0</v>
      </c>
      <c r="AL3" s="152">
        <f>COUNTIFS(Operational!$E:$E,$G3,Operational!$I:$I,"*3G*",Operational!$L:$L,'List Table'!$D$13)</f>
        <v>0</v>
      </c>
      <c r="AM3" s="152">
        <f>COUNTIFS(Operational!$E:$E,$G3,Operational!$I:$I,"*3G*",Operational!$L:$L,'List Table'!$D$14)</f>
        <v>0</v>
      </c>
      <c r="AN3" s="152">
        <f>COUNTIFS(Operational!$E:$E,$G3,Operational!$I:$I,"*3G*",Operational!$L:$L,'List Table'!$D$15)</f>
        <v>0</v>
      </c>
      <c r="AO3" s="152">
        <f>COUNTIFS(Operational!$E:$E,$G3,Operational!$I:$I,"*3G*",Operational!$L:$L,'List Table'!$D$16)</f>
        <v>0</v>
      </c>
      <c r="AP3" s="152">
        <f>COUNTIFS(Operational!$E:$E,$G3,Operational!$I:$I,"*3G*",Operational!$L:$L,'List Table'!$D$17)</f>
        <v>0</v>
      </c>
      <c r="AQ3" s="152">
        <f>COUNTIFS(Operational!$E:$E,$G3,Operational!$I:$I,"*4G*",Operational!$L:$L,'List Table'!$D$2)</f>
        <v>0</v>
      </c>
      <c r="AR3" s="152">
        <f>COUNTIFS(Operational!$E:$E,$G3,Operational!$I:$I,"*4G*",Operational!$L:$L,'List Table'!$D$3)</f>
        <v>0</v>
      </c>
      <c r="AS3" s="152">
        <f>COUNTIFS(Operational!$E:$E,$G3,Operational!$I:$I,"*4G*",Operational!$L:$L,'List Table'!$D$4)</f>
        <v>0</v>
      </c>
      <c r="AT3" s="152">
        <f>COUNTIFS(Operational!$E:$E,$G3,Operational!$I:$I,"*4G*",Operational!$L:$L,'List Table'!$D$5)</f>
        <v>0</v>
      </c>
      <c r="AU3" s="152">
        <f>COUNTIFS(Operational!$E:$E,$G3,Operational!$I:$I,"*4G*",Operational!$L:$L,'List Table'!$D$6)</f>
        <v>0</v>
      </c>
      <c r="AV3" s="152">
        <f>COUNTIFS(Operational!$E:$E,$G3,Operational!$I:$I,"*4G*",Operational!$L:$L,'List Table'!$D$7)</f>
        <v>0</v>
      </c>
      <c r="AW3" s="152">
        <f>COUNTIFS(Operational!$E:$E,$G3,Operational!$I:$I,"*4G*",Operational!$L:$L,'List Table'!$D$8)</f>
        <v>0</v>
      </c>
      <c r="AX3" s="152">
        <f>COUNTIFS(Operational!$E:$E,$G3,Operational!$I:$I,"*4G*",Operational!$L:$L,'List Table'!$D$9)</f>
        <v>0</v>
      </c>
      <c r="AY3" s="152">
        <f>COUNTIFS(Operational!$E:$E,$G3,Operational!$I:$I,"*4G*",Operational!$L:$L,'List Table'!$D$10)</f>
        <v>0</v>
      </c>
      <c r="AZ3" s="152">
        <f>COUNTIFS(Operational!$E:$E,$G3,Operational!$I:$I,"*4G*",Operational!$L:$L,'List Table'!$D$11)</f>
        <v>0</v>
      </c>
      <c r="BA3" s="152">
        <f>COUNTIFS(Operational!$E:$E,$G3,Operational!$I:$I,"*4G*",Operational!$L:$L,'List Table'!$D$12)</f>
        <v>0</v>
      </c>
      <c r="BB3" s="152">
        <f>COUNTIFS(Operational!$E:$E,$G3,Operational!$I:$I,"*4G*",Operational!$L:$L,'List Table'!$D$13)</f>
        <v>0</v>
      </c>
      <c r="BC3" s="152">
        <f>COUNTIFS(Operational!$E:$E,$G3,Operational!$I:$I,"*4G*",Operational!$L:$L,'List Table'!$D$14)</f>
        <v>0</v>
      </c>
      <c r="BD3" s="152">
        <f>COUNTIFS(Operational!$E:$E,$G3,Operational!$I:$I,"*4G*",Operational!$L:$L,'List Table'!$D$15)</f>
        <v>0</v>
      </c>
      <c r="BE3" s="152">
        <f>COUNTIFS(Operational!$E:$E,$G3,Operational!$I:$I,"*4G*",Operational!$L:$L,'List Table'!$D$16)</f>
        <v>0</v>
      </c>
      <c r="BF3" s="152">
        <f>COUNTIFS(Operational!$E:$E,$G3,Operational!$I:$I,"*4G*",Operational!$L:$L,'List Table'!$D$17)</f>
        <v>0</v>
      </c>
      <c r="BG3" s="160"/>
      <c r="BH3" s="153">
        <f>SUM($BK3:$BX3)</f>
        <v>0</v>
      </c>
      <c r="BI3" s="153">
        <f>SUM($BY3:$CL3)</f>
        <v>0</v>
      </c>
      <c r="BJ3" s="153">
        <f>SUM($CM3:$CZ3)</f>
        <v>0</v>
      </c>
      <c r="BK3" s="153">
        <f>COUNTIFS('Retention-Deployment'!$E:$E,$G3,'Retention-Deployment'!$I:$I,"*2G*",'Retention-Deployment'!$L:$L,'List Table'!$B$2)</f>
        <v>0</v>
      </c>
      <c r="BL3" s="153">
        <f>COUNTIFS('Retention-Deployment'!$E:$E,$G3,'Retention-Deployment'!$I:$I,"*2G*",'Retention-Deployment'!$L:$L,'List Table'!$B$3)</f>
        <v>0</v>
      </c>
      <c r="BM3" s="153">
        <f>COUNTIFS('Retention-Deployment'!$E:$E,$G3,'Retention-Deployment'!$I:$I,"*2G*",'Retention-Deployment'!$L:$L,'List Table'!$B$4)</f>
        <v>0</v>
      </c>
      <c r="BN3" s="153">
        <f>COUNTIFS('Retention-Deployment'!$E:$E,$G3,'Retention-Deployment'!$I:$I,"*2G*",'Retention-Deployment'!$L:$L,'List Table'!$B$5)</f>
        <v>0</v>
      </c>
      <c r="BO3" s="153">
        <f>COUNTIFS('Retention-Deployment'!$E:$E,$G3,'Retention-Deployment'!$I:$I,"*2G*",'Retention-Deployment'!$L:$L,'List Table'!$B$6)</f>
        <v>0</v>
      </c>
      <c r="BP3" s="153">
        <f>COUNTIFS('Retention-Deployment'!$E:$E,$G3,'Retention-Deployment'!$I:$I,"*2G*",'Retention-Deployment'!$L:$L,'List Table'!$B$7)</f>
        <v>0</v>
      </c>
      <c r="BQ3" s="153">
        <f>COUNTIFS('Retention-Deployment'!$E:$E,$G3,'Retention-Deployment'!$I:$I,"*2G*",'Retention-Deployment'!$L:$L,'List Table'!$B$8)</f>
        <v>0</v>
      </c>
      <c r="BR3" s="153">
        <f>COUNTIFS('Retention-Deployment'!$E:$E,$G3,'Retention-Deployment'!$I:$I,"*2G*",'Retention-Deployment'!$L:$L,'List Table'!$B$9)</f>
        <v>0</v>
      </c>
      <c r="BS3" s="153">
        <f>COUNTIFS('Retention-Deployment'!$E:$E,$G3,'Retention-Deployment'!$I:$I,"*2G*",'Retention-Deployment'!$L:$L,'List Table'!$B$10)</f>
        <v>0</v>
      </c>
      <c r="BT3" s="153">
        <f>COUNTIFS('Retention-Deployment'!$E:$E,$G3,'Retention-Deployment'!$I:$I,"*2G*",'Retention-Deployment'!$L:$L,'List Table'!$B$11)</f>
        <v>0</v>
      </c>
      <c r="BU3" s="153">
        <f>COUNTIFS('Retention-Deployment'!$E:$E,$G3,'Retention-Deployment'!$I:$I,"*2G*",'Retention-Deployment'!$L:$L,'List Table'!$B$12)</f>
        <v>0</v>
      </c>
      <c r="BV3" s="153">
        <f>COUNTIFS('Retention-Deployment'!$E:$E,$G3,'Retention-Deployment'!$I:$I,"*2G*",'Retention-Deployment'!$L:$L,'List Table'!$B$13)</f>
        <v>0</v>
      </c>
      <c r="BW3" s="153">
        <f>COUNTIFS('Retention-Deployment'!$E:$E,$G3,'Retention-Deployment'!$I:$I,"*2G*",'Retention-Deployment'!$L:$L,'List Table'!$B$14)</f>
        <v>0</v>
      </c>
      <c r="BX3" s="153">
        <f>COUNTIFS('Retention-Deployment'!$E:$E,$G3,'Retention-Deployment'!$I:$I,"*2G*",'Retention-Deployment'!$L:$L,'List Table'!$B$15)</f>
        <v>0</v>
      </c>
      <c r="BY3" s="153">
        <f>COUNTIFS('Retention-Deployment'!$E:$E,$G3,'Retention-Deployment'!$I:$I,"*3G*",'Retention-Deployment'!$L:$L,'List Table'!$B$2)</f>
        <v>0</v>
      </c>
      <c r="BZ3" s="153">
        <f>COUNTIFS('Retention-Deployment'!$E:$E,$G3,'Retention-Deployment'!$I:$I,"*3G*",'Retention-Deployment'!$L:$L,'List Table'!$B$3)</f>
        <v>0</v>
      </c>
      <c r="CA3" s="153">
        <f>COUNTIFS('Retention-Deployment'!$E:$E,$G3,'Retention-Deployment'!$I:$I,"*3G*",'Retention-Deployment'!$L:$L,'List Table'!$B$4)</f>
        <v>0</v>
      </c>
      <c r="CB3" s="153">
        <f>COUNTIFS('Retention-Deployment'!$E:$E,$G3,'Retention-Deployment'!$I:$I,"*3G*",'Retention-Deployment'!$L:$L,'List Table'!$B$5)</f>
        <v>0</v>
      </c>
      <c r="CC3" s="153">
        <f>COUNTIFS('Retention-Deployment'!$E:$E,$G3,'Retention-Deployment'!$I:$I,"*3G*",'Retention-Deployment'!$L:$L,'List Table'!$B$6)</f>
        <v>0</v>
      </c>
      <c r="CD3" s="153">
        <f>COUNTIFS('Retention-Deployment'!$E:$E,$G3,'Retention-Deployment'!$I:$I,"*3G*",'Retention-Deployment'!$L:$L,'List Table'!$B$7)</f>
        <v>0</v>
      </c>
      <c r="CE3" s="153">
        <f>COUNTIFS('Retention-Deployment'!$E:$E,$G3,'Retention-Deployment'!$I:$I,"*3G*",'Retention-Deployment'!$L:$L,'List Table'!$B$8)</f>
        <v>0</v>
      </c>
      <c r="CF3" s="153">
        <f>COUNTIFS('Retention-Deployment'!$E:$E,$G3,'Retention-Deployment'!$I:$I,"*3G*",'Retention-Deployment'!$L:$L,'List Table'!$B$9)</f>
        <v>0</v>
      </c>
      <c r="CG3" s="153">
        <f>COUNTIFS('Retention-Deployment'!$E:$E,$G3,'Retention-Deployment'!$I:$I,"*3G*",'Retention-Deployment'!$L:$L,'List Table'!$B$10)</f>
        <v>0</v>
      </c>
      <c r="CH3" s="153">
        <f>COUNTIFS('Retention-Deployment'!$E:$E,$G3,'Retention-Deployment'!$I:$I,"*3G*",'Retention-Deployment'!$L:$L,'List Table'!$B$11)</f>
        <v>0</v>
      </c>
      <c r="CI3" s="153">
        <f>COUNTIFS('Retention-Deployment'!$E:$E,$G3,'Retention-Deployment'!$I:$I,"*3G*",'Retention-Deployment'!$L:$L,'List Table'!$B$12)</f>
        <v>0</v>
      </c>
      <c r="CJ3" s="153">
        <f>COUNTIFS('Retention-Deployment'!$E:$E,$G3,'Retention-Deployment'!$I:$I,"*3G*",'Retention-Deployment'!$L:$L,'List Table'!$B$13)</f>
        <v>0</v>
      </c>
      <c r="CK3" s="153">
        <f>COUNTIFS('Retention-Deployment'!$E:$E,$G3,'Retention-Deployment'!$I:$I,"*3G*",'Retention-Deployment'!$L:$L,'List Table'!$B$14)</f>
        <v>0</v>
      </c>
      <c r="CL3" s="153">
        <f>COUNTIFS('Retention-Deployment'!$E:$E,$G3,'Retention-Deployment'!$I:$I,"*3G*",'Retention-Deployment'!$L:$L,'List Table'!$B$15)</f>
        <v>0</v>
      </c>
      <c r="CM3" s="153">
        <f>COUNTIFS('Retention-Deployment'!$E:$E,$G3,'Retention-Deployment'!$I:$I,"*4G*",'Retention-Deployment'!$L:$L,'List Table'!$B$2)</f>
        <v>0</v>
      </c>
      <c r="CN3" s="153">
        <f>COUNTIFS('Retention-Deployment'!$E:$E,$G3,'Retention-Deployment'!$I:$I,"*4G*",'Retention-Deployment'!$L:$L,'List Table'!$B$3)</f>
        <v>0</v>
      </c>
      <c r="CO3" s="153">
        <f>COUNTIFS('Retention-Deployment'!$E:$E,$G3,'Retention-Deployment'!$I:$I,"*4G*",'Retention-Deployment'!$L:$L,'List Table'!$B$4)</f>
        <v>0</v>
      </c>
      <c r="CP3" s="153">
        <f>COUNTIFS('Retention-Deployment'!$E:$E,$G3,'Retention-Deployment'!$I:$I,"*4G*",'Retention-Deployment'!$L:$L,'List Table'!$B$5)</f>
        <v>0</v>
      </c>
      <c r="CQ3" s="153">
        <f>COUNTIFS('Retention-Deployment'!$E:$E,$G3,'Retention-Deployment'!$I:$I,"*4G*",'Retention-Deployment'!$L:$L,'List Table'!$B$6)</f>
        <v>0</v>
      </c>
      <c r="CR3" s="153">
        <f>COUNTIFS('Retention-Deployment'!$E:$E,$G3,'Retention-Deployment'!$I:$I,"*4G*",'Retention-Deployment'!$L:$L,'List Table'!$B$7)</f>
        <v>0</v>
      </c>
      <c r="CS3" s="153">
        <f>COUNTIFS('Retention-Deployment'!$E:$E,$G3,'Retention-Deployment'!$I:$I,"*4G*",'Retention-Deployment'!$L:$L,'List Table'!$B$8)</f>
        <v>0</v>
      </c>
      <c r="CT3" s="153">
        <f>COUNTIFS('Retention-Deployment'!$E:$E,$G3,'Retention-Deployment'!$I:$I,"*4G*",'Retention-Deployment'!$L:$L,'List Table'!$B$9)</f>
        <v>0</v>
      </c>
      <c r="CU3" s="153">
        <f>COUNTIFS('Retention-Deployment'!$E:$E,$G3,'Retention-Deployment'!$I:$I,"*4G*",'Retention-Deployment'!$L:$L,'List Table'!$B$10)</f>
        <v>0</v>
      </c>
      <c r="CV3" s="153">
        <f>COUNTIFS('Retention-Deployment'!$E:$E,$G3,'Retention-Deployment'!$I:$I,"*4G*",'Retention-Deployment'!$L:$L,'List Table'!$B$11)</f>
        <v>0</v>
      </c>
      <c r="CW3" s="153">
        <f>COUNTIFS('Retention-Deployment'!$E:$E,$G3,'Retention-Deployment'!$I:$I,"*4G*",'Retention-Deployment'!$L:$L,'List Table'!$B$12)</f>
        <v>0</v>
      </c>
      <c r="CX3" s="153">
        <f>COUNTIFS('Retention-Deployment'!$E:$E,$G3,'Retention-Deployment'!$I:$I,"*4G*",'Retention-Deployment'!$L:$L,'List Table'!$B$13)</f>
        <v>0</v>
      </c>
      <c r="CY3" s="153">
        <f>COUNTIFS('Retention-Deployment'!$E:$E,$G3,'Retention-Deployment'!$I:$I,"*4G*",'Retention-Deployment'!$L:$L,'List Table'!$B$14)</f>
        <v>0</v>
      </c>
      <c r="CZ3" s="153">
        <f>COUNTIFS('Retention-Deployment'!$E:$E,$G3,'Retention-Deployment'!$I:$I,"*4G*",'Retention-Deployment'!$L:$L,'List Table'!$B$15)</f>
        <v>0</v>
      </c>
      <c r="DA3" s="141"/>
      <c r="DB3" s="154">
        <f>COUNTIFS(Licensing!$F:$F,$G3,Licensing!$J:$J,"*2G*")</f>
        <v>0</v>
      </c>
      <c r="DC3" s="154">
        <f>COUNTIFS(Licensing!$F:$F,$G3,Licensing!$J:$J,"*3G*")</f>
        <v>0</v>
      </c>
      <c r="DD3" s="154">
        <f>COUNTIFS(Licensing!$F:$F,$G3,Licensing!$J:$J,"*4G*")</f>
        <v>0</v>
      </c>
      <c r="DE3" s="141"/>
      <c r="DF3" s="155" t="str">
        <f>$G3</f>
        <v>ACHAIA</v>
      </c>
      <c r="DG3" s="156">
        <f t="shared" ref="DG3:DG34" si="0">H3+BH3+DB3</f>
        <v>2</v>
      </c>
      <c r="DH3" s="156">
        <f t="shared" ref="DH3:DH34" si="1">I3+BI3+DC3</f>
        <v>2</v>
      </c>
      <c r="DI3" s="156">
        <f t="shared" ref="DI3:DI34" si="2">J3+BJ3+DD3</f>
        <v>0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</row>
    <row r="4" spans="1:125" ht="15.95" customHeight="1" x14ac:dyDescent="0.25">
      <c r="A4" s="211" t="s">
        <v>326</v>
      </c>
      <c r="B4" s="168">
        <v>50</v>
      </c>
      <c r="C4" s="168">
        <v>32</v>
      </c>
      <c r="D4" s="168">
        <v>16</v>
      </c>
      <c r="E4" s="177">
        <v>38.446162999999999</v>
      </c>
      <c r="F4" s="177">
        <v>21.541322000000001</v>
      </c>
      <c r="G4" s="173" t="s">
        <v>103</v>
      </c>
      <c r="H4" s="152">
        <f t="shared" ref="H4:H53" si="3">SUM($K4:$Z4)</f>
        <v>1</v>
      </c>
      <c r="I4" s="152">
        <f t="shared" ref="I4:I53" si="4">SUM($AA4:$AP4)</f>
        <v>1</v>
      </c>
      <c r="J4" s="152">
        <f t="shared" ref="J4:J53" si="5">SUM($AQ4:$BF4)</f>
        <v>0</v>
      </c>
      <c r="K4" s="152">
        <f>COUNTIFS(Operational!$E:$E,$G4,Operational!$I:$I,"*2G*",Operational!$L:$L,'List Table'!$D$2)</f>
        <v>0</v>
      </c>
      <c r="L4" s="152">
        <f>COUNTIFS(Operational!$E:$E,$G4,Operational!$I:$I,"*2G*",Operational!$L:$L,'List Table'!$D$3)</f>
        <v>0</v>
      </c>
      <c r="M4" s="152">
        <f>COUNTIFS(Operational!$E:$E,$G4,Operational!$I:$I,"*2G*",Operational!$L:$L,'List Table'!$D$4)</f>
        <v>0</v>
      </c>
      <c r="N4" s="152">
        <f>COUNTIFS(Operational!$E:$E,$G4,Operational!$I:$I,"*2G*",Operational!$L:$L,'List Table'!$D$5)</f>
        <v>0</v>
      </c>
      <c r="O4" s="152">
        <f>COUNTIFS(Operational!$E:$E,$G4,Operational!$I:$I,"*2G*",Operational!$L:$L,'List Table'!$D$6)</f>
        <v>0</v>
      </c>
      <c r="P4" s="152">
        <f>COUNTIFS(Operational!$E:$E,$G4,Operational!$I:$I,"*2G*",Operational!$L:$L,'List Table'!$D$7)</f>
        <v>0</v>
      </c>
      <c r="Q4" s="152">
        <f>COUNTIFS(Operational!$E:$E,$G4,Operational!$I:$I,"*2G*",Operational!$L:$L,'List Table'!$D$8)</f>
        <v>0</v>
      </c>
      <c r="R4" s="152">
        <f>COUNTIFS(Operational!$E:$E,$G4,Operational!$I:$I,"*2G*",Operational!$L:$L,'List Table'!$D$9)</f>
        <v>0</v>
      </c>
      <c r="S4" s="152">
        <f>COUNTIFS(Operational!$E:$E,$G4,Operational!$I:$I,"*2G*",Operational!$L:$L,'List Table'!$D$10)</f>
        <v>0</v>
      </c>
      <c r="T4" s="152">
        <f>COUNTIFS(Operational!$E:$E,$G4,Operational!$I:$I,"*2G*",Operational!$L:$L,'List Table'!$D$11)</f>
        <v>1</v>
      </c>
      <c r="U4" s="152">
        <f>COUNTIFS(Operational!$E:$E,$G4,Operational!$I:$I,"*2G*",Operational!$L:$L,'List Table'!$D$12)</f>
        <v>0</v>
      </c>
      <c r="V4" s="152">
        <f>COUNTIFS(Operational!$E:$E,$G4,Operational!$I:$I,"*2G*",Operational!$L:$L,'List Table'!$D$13)</f>
        <v>0</v>
      </c>
      <c r="W4" s="152">
        <f>COUNTIFS(Operational!$E:$E,$G4,Operational!$I:$I,"*2G*",Operational!$L:$L,'List Table'!$D$14)</f>
        <v>0</v>
      </c>
      <c r="X4" s="152">
        <f>COUNTIFS(Operational!$E:$E,$G4,Operational!$I:$I,"*2G*",Operational!$L:$L,'List Table'!$D$15)</f>
        <v>0</v>
      </c>
      <c r="Y4" s="152">
        <f>COUNTIFS(Operational!$E:$E,$G4,Operational!$I:$I,"*2G*",Operational!$L:$L,'List Table'!$D$16)</f>
        <v>0</v>
      </c>
      <c r="Z4" s="152">
        <f>COUNTIFS(Operational!$E:$E,$G4,Operational!$I:$I,"*2G*",Operational!$L:$L,'List Table'!$D$17)</f>
        <v>0</v>
      </c>
      <c r="AA4" s="152">
        <f>COUNTIFS(Operational!$E:$E,$G4,Operational!$I:$I,"*3G*",Operational!$L:$L,'List Table'!$D$2)</f>
        <v>0</v>
      </c>
      <c r="AB4" s="152">
        <f>COUNTIFS(Operational!$E:$E,$G4,Operational!$I:$I,"*3G*",Operational!$L:$L,'List Table'!$D$3)</f>
        <v>0</v>
      </c>
      <c r="AC4" s="152">
        <f>COUNTIFS(Operational!$E:$E,$G4,Operational!$I:$I,"*3G*",Operational!$L:$L,'List Table'!$D$4)</f>
        <v>0</v>
      </c>
      <c r="AD4" s="152">
        <f>COUNTIFS(Operational!$E:$E,$G4,Operational!$I:$I,"*3G*",Operational!$L:$L,'List Table'!$D$5)</f>
        <v>0</v>
      </c>
      <c r="AE4" s="152">
        <f>COUNTIFS(Operational!$E:$E,$G4,Operational!$I:$I,"*3G*",Operational!$L:$L,'List Table'!$D$6)</f>
        <v>0</v>
      </c>
      <c r="AF4" s="152">
        <f>COUNTIFS(Operational!$E:$E,$G4,Operational!$I:$I,"*3G*",Operational!$L:$L,'List Table'!$D$7)</f>
        <v>0</v>
      </c>
      <c r="AG4" s="152">
        <f>COUNTIFS(Operational!$E:$E,$G4,Operational!$I:$I,"*3G*",Operational!$L:$L,'List Table'!$D$8)</f>
        <v>0</v>
      </c>
      <c r="AH4" s="152">
        <f>COUNTIFS(Operational!$E:$E,$G4,Operational!$I:$I,"*3G*",Operational!$L:$L,'List Table'!$D$9)</f>
        <v>0</v>
      </c>
      <c r="AI4" s="152">
        <f>COUNTIFS(Operational!$E:$E,$G4,Operational!$I:$I,"*3G*",Operational!$L:$L,'List Table'!$D$10)</f>
        <v>0</v>
      </c>
      <c r="AJ4" s="152">
        <f>COUNTIFS(Operational!$E:$E,$G4,Operational!$I:$I,"*3G*",Operational!$L:$L,'List Table'!$D$11)</f>
        <v>1</v>
      </c>
      <c r="AK4" s="152">
        <f>COUNTIFS(Operational!$E:$E,$G4,Operational!$I:$I,"*3G*",Operational!$L:$L,'List Table'!$D$12)</f>
        <v>0</v>
      </c>
      <c r="AL4" s="152">
        <f>COUNTIFS(Operational!$E:$E,$G4,Operational!$I:$I,"*3G*",Operational!$L:$L,'List Table'!$D$13)</f>
        <v>0</v>
      </c>
      <c r="AM4" s="152">
        <f>COUNTIFS(Operational!$E:$E,$G4,Operational!$I:$I,"*3G*",Operational!$L:$L,'List Table'!$D$14)</f>
        <v>0</v>
      </c>
      <c r="AN4" s="152">
        <f>COUNTIFS(Operational!$E:$E,$G4,Operational!$I:$I,"*3G*",Operational!$L:$L,'List Table'!$D$15)</f>
        <v>0</v>
      </c>
      <c r="AO4" s="152">
        <f>COUNTIFS(Operational!$E:$E,$G4,Operational!$I:$I,"*3G*",Operational!$L:$L,'List Table'!$D$16)</f>
        <v>0</v>
      </c>
      <c r="AP4" s="152">
        <f>COUNTIFS(Operational!$E:$E,$G4,Operational!$I:$I,"*3G*",Operational!$L:$L,'List Table'!$D$17)</f>
        <v>0</v>
      </c>
      <c r="AQ4" s="152">
        <f>COUNTIFS(Operational!$E:$E,$G4,Operational!$I:$I,"*4G*",Operational!$L:$L,'List Table'!$D$2)</f>
        <v>0</v>
      </c>
      <c r="AR4" s="152">
        <f>COUNTIFS(Operational!$E:$E,$G4,Operational!$I:$I,"*4G*",Operational!$L:$L,'List Table'!$D$3)</f>
        <v>0</v>
      </c>
      <c r="AS4" s="152">
        <f>COUNTIFS(Operational!$E:$E,$G4,Operational!$I:$I,"*4G*",Operational!$L:$L,'List Table'!$D$4)</f>
        <v>0</v>
      </c>
      <c r="AT4" s="152">
        <f>COUNTIFS(Operational!$E:$E,$G4,Operational!$I:$I,"*4G*",Operational!$L:$L,'List Table'!$D$5)</f>
        <v>0</v>
      </c>
      <c r="AU4" s="152">
        <f>COUNTIFS(Operational!$E:$E,$G4,Operational!$I:$I,"*4G*",Operational!$L:$L,'List Table'!$D$6)</f>
        <v>0</v>
      </c>
      <c r="AV4" s="152">
        <f>COUNTIFS(Operational!$E:$E,$G4,Operational!$I:$I,"*4G*",Operational!$L:$L,'List Table'!$D$7)</f>
        <v>0</v>
      </c>
      <c r="AW4" s="152">
        <f>COUNTIFS(Operational!$E:$E,$G4,Operational!$I:$I,"*4G*",Operational!$L:$L,'List Table'!$D$8)</f>
        <v>0</v>
      </c>
      <c r="AX4" s="152">
        <f>COUNTIFS(Operational!$E:$E,$G4,Operational!$I:$I,"*4G*",Operational!$L:$L,'List Table'!$D$9)</f>
        <v>0</v>
      </c>
      <c r="AY4" s="152">
        <f>COUNTIFS(Operational!$E:$E,$G4,Operational!$I:$I,"*4G*",Operational!$L:$L,'List Table'!$D$10)</f>
        <v>0</v>
      </c>
      <c r="AZ4" s="152">
        <f>COUNTIFS(Operational!$E:$E,$G4,Operational!$I:$I,"*4G*",Operational!$L:$L,'List Table'!$D$11)</f>
        <v>0</v>
      </c>
      <c r="BA4" s="152">
        <f>COUNTIFS(Operational!$E:$E,$G4,Operational!$I:$I,"*4G*",Operational!$L:$L,'List Table'!$D$12)</f>
        <v>0</v>
      </c>
      <c r="BB4" s="152">
        <f>COUNTIFS(Operational!$E:$E,$G4,Operational!$I:$I,"*4G*",Operational!$L:$L,'List Table'!$D$13)</f>
        <v>0</v>
      </c>
      <c r="BC4" s="152">
        <f>COUNTIFS(Operational!$E:$E,$G4,Operational!$I:$I,"*4G*",Operational!$L:$L,'List Table'!$D$14)</f>
        <v>0</v>
      </c>
      <c r="BD4" s="152">
        <f>COUNTIFS(Operational!$E:$E,$G4,Operational!$I:$I,"*4G*",Operational!$L:$L,'List Table'!$D$15)</f>
        <v>0</v>
      </c>
      <c r="BE4" s="152">
        <f>COUNTIFS(Operational!$E:$E,$G4,Operational!$I:$I,"*4G*",Operational!$L:$L,'List Table'!$D$16)</f>
        <v>0</v>
      </c>
      <c r="BF4" s="152">
        <f>COUNTIFS(Operational!$E:$E,$G4,Operational!$I:$I,"*4G*",Operational!$L:$L,'List Table'!$D$17)</f>
        <v>0</v>
      </c>
      <c r="BG4" s="160"/>
      <c r="BH4" s="153">
        <f t="shared" ref="BH4:BH66" si="6">SUM($BK4:$BX4)</f>
        <v>0</v>
      </c>
      <c r="BI4" s="153">
        <f t="shared" ref="BI4:BI66" si="7">SUM($BY4:$CL4)</f>
        <v>0</v>
      </c>
      <c r="BJ4" s="153">
        <f t="shared" ref="BJ4:BJ66" si="8">SUM($CM4:$CZ4)</f>
        <v>0</v>
      </c>
      <c r="BK4" s="153">
        <f>COUNTIFS('Retention-Deployment'!$E:$E,$G4,'Retention-Deployment'!$I:$I,"*2G*",'Retention-Deployment'!$L:$L,'List Table'!$B$2)</f>
        <v>0</v>
      </c>
      <c r="BL4" s="153">
        <f>COUNTIFS('Retention-Deployment'!$E:$E,$G4,'Retention-Deployment'!$I:$I,"*2G*",'Retention-Deployment'!$L:$L,'List Table'!$B$3)</f>
        <v>0</v>
      </c>
      <c r="BM4" s="153">
        <f>COUNTIFS('Retention-Deployment'!$E:$E,$G4,'Retention-Deployment'!$I:$I,"*2G*",'Retention-Deployment'!$L:$L,'List Table'!$B$4)</f>
        <v>0</v>
      </c>
      <c r="BN4" s="153">
        <f>COUNTIFS('Retention-Deployment'!$E:$E,$G4,'Retention-Deployment'!$I:$I,"*2G*",'Retention-Deployment'!$L:$L,'List Table'!$B$5)</f>
        <v>0</v>
      </c>
      <c r="BO4" s="153">
        <f>COUNTIFS('Retention-Deployment'!$E:$E,$G4,'Retention-Deployment'!$I:$I,"*2G*",'Retention-Deployment'!$L:$L,'List Table'!$B$6)</f>
        <v>0</v>
      </c>
      <c r="BP4" s="153">
        <f>COUNTIFS('Retention-Deployment'!$E:$E,$G4,'Retention-Deployment'!$I:$I,"*2G*",'Retention-Deployment'!$L:$L,'List Table'!$B$7)</f>
        <v>0</v>
      </c>
      <c r="BQ4" s="153">
        <f>COUNTIFS('Retention-Deployment'!$E:$E,$G4,'Retention-Deployment'!$I:$I,"*2G*",'Retention-Deployment'!$L:$L,'List Table'!$B$8)</f>
        <v>0</v>
      </c>
      <c r="BR4" s="153">
        <f>COUNTIFS('Retention-Deployment'!$E:$E,$G4,'Retention-Deployment'!$I:$I,"*2G*",'Retention-Deployment'!$L:$L,'List Table'!$B$9)</f>
        <v>0</v>
      </c>
      <c r="BS4" s="153">
        <f>COUNTIFS('Retention-Deployment'!$E:$E,$G4,'Retention-Deployment'!$I:$I,"*2G*",'Retention-Deployment'!$L:$L,'List Table'!$B$10)</f>
        <v>0</v>
      </c>
      <c r="BT4" s="153">
        <f>COUNTIFS('Retention-Deployment'!$E:$E,$G4,'Retention-Deployment'!$I:$I,"*2G*",'Retention-Deployment'!$L:$L,'List Table'!$B$11)</f>
        <v>0</v>
      </c>
      <c r="BU4" s="153">
        <f>COUNTIFS('Retention-Deployment'!$E:$E,$G4,'Retention-Deployment'!$I:$I,"*2G*",'Retention-Deployment'!$L:$L,'List Table'!$B$12)</f>
        <v>0</v>
      </c>
      <c r="BV4" s="153">
        <f>COUNTIFS('Retention-Deployment'!$E:$E,$G4,'Retention-Deployment'!$I:$I,"*2G*",'Retention-Deployment'!$L:$L,'List Table'!$B$13)</f>
        <v>0</v>
      </c>
      <c r="BW4" s="153">
        <f>COUNTIFS('Retention-Deployment'!$E:$E,$G4,'Retention-Deployment'!$I:$I,"*2G*",'Retention-Deployment'!$L:$L,'List Table'!$B$14)</f>
        <v>0</v>
      </c>
      <c r="BX4" s="153">
        <f>COUNTIFS('Retention-Deployment'!$E:$E,$G4,'Retention-Deployment'!$I:$I,"*2G*",'Retention-Deployment'!$L:$L,'List Table'!$B$15)</f>
        <v>0</v>
      </c>
      <c r="BY4" s="153">
        <f>COUNTIFS('Retention-Deployment'!$E:$E,$G4,'Retention-Deployment'!$I:$I,"*3G*",'Retention-Deployment'!$L:$L,'List Table'!$B$2)</f>
        <v>0</v>
      </c>
      <c r="BZ4" s="153">
        <f>COUNTIFS('Retention-Deployment'!$E:$E,$G4,'Retention-Deployment'!$I:$I,"*3G*",'Retention-Deployment'!$L:$L,'List Table'!$B$3)</f>
        <v>0</v>
      </c>
      <c r="CA4" s="153">
        <f>COUNTIFS('Retention-Deployment'!$E:$E,$G4,'Retention-Deployment'!$I:$I,"*3G*",'Retention-Deployment'!$L:$L,'List Table'!$B$4)</f>
        <v>0</v>
      </c>
      <c r="CB4" s="153">
        <f>COUNTIFS('Retention-Deployment'!$E:$E,$G4,'Retention-Deployment'!$I:$I,"*3G*",'Retention-Deployment'!$L:$L,'List Table'!$B$5)</f>
        <v>0</v>
      </c>
      <c r="CC4" s="153">
        <f>COUNTIFS('Retention-Deployment'!$E:$E,$G4,'Retention-Deployment'!$I:$I,"*3G*",'Retention-Deployment'!$L:$L,'List Table'!$B$6)</f>
        <v>0</v>
      </c>
      <c r="CD4" s="153">
        <f>COUNTIFS('Retention-Deployment'!$E:$E,$G4,'Retention-Deployment'!$I:$I,"*3G*",'Retention-Deployment'!$L:$L,'List Table'!$B$7)</f>
        <v>0</v>
      </c>
      <c r="CE4" s="153">
        <f>COUNTIFS('Retention-Deployment'!$E:$E,$G4,'Retention-Deployment'!$I:$I,"*3G*",'Retention-Deployment'!$L:$L,'List Table'!$B$8)</f>
        <v>0</v>
      </c>
      <c r="CF4" s="153">
        <f>COUNTIFS('Retention-Deployment'!$E:$E,$G4,'Retention-Deployment'!$I:$I,"*3G*",'Retention-Deployment'!$L:$L,'List Table'!$B$9)</f>
        <v>0</v>
      </c>
      <c r="CG4" s="153">
        <f>COUNTIFS('Retention-Deployment'!$E:$E,$G4,'Retention-Deployment'!$I:$I,"*3G*",'Retention-Deployment'!$L:$L,'List Table'!$B$10)</f>
        <v>0</v>
      </c>
      <c r="CH4" s="153">
        <f>COUNTIFS('Retention-Deployment'!$E:$E,$G4,'Retention-Deployment'!$I:$I,"*3G*",'Retention-Deployment'!$L:$L,'List Table'!$B$11)</f>
        <v>0</v>
      </c>
      <c r="CI4" s="153">
        <f>COUNTIFS('Retention-Deployment'!$E:$E,$G4,'Retention-Deployment'!$I:$I,"*3G*",'Retention-Deployment'!$L:$L,'List Table'!$B$12)</f>
        <v>0</v>
      </c>
      <c r="CJ4" s="153">
        <f>COUNTIFS('Retention-Deployment'!$E:$E,$G4,'Retention-Deployment'!$I:$I,"*3G*",'Retention-Deployment'!$L:$L,'List Table'!$B$13)</f>
        <v>0</v>
      </c>
      <c r="CK4" s="153">
        <f>COUNTIFS('Retention-Deployment'!$E:$E,$G4,'Retention-Deployment'!$I:$I,"*3G*",'Retention-Deployment'!$L:$L,'List Table'!$B$14)</f>
        <v>0</v>
      </c>
      <c r="CL4" s="153">
        <f>COUNTIFS('Retention-Deployment'!$E:$E,$G4,'Retention-Deployment'!$I:$I,"*3G*",'Retention-Deployment'!$L:$L,'List Table'!$B$15)</f>
        <v>0</v>
      </c>
      <c r="CM4" s="153">
        <f>COUNTIFS('Retention-Deployment'!$E:$E,$G4,'Retention-Deployment'!$I:$I,"*4G*",'Retention-Deployment'!$L:$L,'List Table'!$B$2)</f>
        <v>0</v>
      </c>
      <c r="CN4" s="153">
        <f>COUNTIFS('Retention-Deployment'!$E:$E,$G4,'Retention-Deployment'!$I:$I,"*4G*",'Retention-Deployment'!$L:$L,'List Table'!$B$3)</f>
        <v>0</v>
      </c>
      <c r="CO4" s="153">
        <f>COUNTIFS('Retention-Deployment'!$E:$E,$G4,'Retention-Deployment'!$I:$I,"*4G*",'Retention-Deployment'!$L:$L,'List Table'!$B$4)</f>
        <v>0</v>
      </c>
      <c r="CP4" s="153">
        <f>COUNTIFS('Retention-Deployment'!$E:$E,$G4,'Retention-Deployment'!$I:$I,"*4G*",'Retention-Deployment'!$L:$L,'List Table'!$B$5)</f>
        <v>0</v>
      </c>
      <c r="CQ4" s="153">
        <f>COUNTIFS('Retention-Deployment'!$E:$E,$G4,'Retention-Deployment'!$I:$I,"*4G*",'Retention-Deployment'!$L:$L,'List Table'!$B$6)</f>
        <v>0</v>
      </c>
      <c r="CR4" s="153">
        <f>COUNTIFS('Retention-Deployment'!$E:$E,$G4,'Retention-Deployment'!$I:$I,"*4G*",'Retention-Deployment'!$L:$L,'List Table'!$B$7)</f>
        <v>0</v>
      </c>
      <c r="CS4" s="153">
        <f>COUNTIFS('Retention-Deployment'!$E:$E,$G4,'Retention-Deployment'!$I:$I,"*4G*",'Retention-Deployment'!$L:$L,'List Table'!$B$8)</f>
        <v>0</v>
      </c>
      <c r="CT4" s="153">
        <f>COUNTIFS('Retention-Deployment'!$E:$E,$G4,'Retention-Deployment'!$I:$I,"*4G*",'Retention-Deployment'!$L:$L,'List Table'!$B$9)</f>
        <v>0</v>
      </c>
      <c r="CU4" s="153">
        <f>COUNTIFS('Retention-Deployment'!$E:$E,$G4,'Retention-Deployment'!$I:$I,"*4G*",'Retention-Deployment'!$L:$L,'List Table'!$B$10)</f>
        <v>0</v>
      </c>
      <c r="CV4" s="153">
        <f>COUNTIFS('Retention-Deployment'!$E:$E,$G4,'Retention-Deployment'!$I:$I,"*4G*",'Retention-Deployment'!$L:$L,'List Table'!$B$11)</f>
        <v>0</v>
      </c>
      <c r="CW4" s="153">
        <f>COUNTIFS('Retention-Deployment'!$E:$E,$G4,'Retention-Deployment'!$I:$I,"*4G*",'Retention-Deployment'!$L:$L,'List Table'!$B$12)</f>
        <v>0</v>
      </c>
      <c r="CX4" s="153">
        <f>COUNTIFS('Retention-Deployment'!$E:$E,$G4,'Retention-Deployment'!$I:$I,"*4G*",'Retention-Deployment'!$L:$L,'List Table'!$B$13)</f>
        <v>0</v>
      </c>
      <c r="CY4" s="153">
        <f>COUNTIFS('Retention-Deployment'!$E:$E,$G4,'Retention-Deployment'!$I:$I,"*4G*",'Retention-Deployment'!$L:$L,'List Table'!$B$14)</f>
        <v>0</v>
      </c>
      <c r="CZ4" s="153">
        <f>COUNTIFS('Retention-Deployment'!$E:$E,$G4,'Retention-Deployment'!$I:$I,"*4G*",'Retention-Deployment'!$L:$L,'List Table'!$B$15)</f>
        <v>0</v>
      </c>
      <c r="DA4" s="141"/>
      <c r="DB4" s="154">
        <f>COUNTIFS(Licensing!$F:$F,$G4,Licensing!$J:$J,"*2G*")</f>
        <v>0</v>
      </c>
      <c r="DC4" s="154">
        <f>COUNTIFS(Licensing!$F:$F,$G4,Licensing!$J:$J,"*3G*")</f>
        <v>0</v>
      </c>
      <c r="DD4" s="154">
        <f>COUNTIFS(Licensing!$F:$F,$G4,Licensing!$J:$J,"*4G*")</f>
        <v>0</v>
      </c>
      <c r="DE4" s="141"/>
      <c r="DF4" s="155" t="str">
        <f t="shared" ref="DF4:DF53" si="9">$G4</f>
        <v>AITOLOAKARNANIA</v>
      </c>
      <c r="DG4" s="142">
        <f t="shared" si="0"/>
        <v>1</v>
      </c>
      <c r="DH4" s="142">
        <f t="shared" si="1"/>
        <v>1</v>
      </c>
      <c r="DI4" s="142">
        <f t="shared" si="2"/>
        <v>0</v>
      </c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</row>
    <row r="5" spans="1:125" ht="15.95" customHeight="1" x14ac:dyDescent="0.25">
      <c r="A5" s="211" t="s">
        <v>326</v>
      </c>
      <c r="B5" s="168">
        <v>48</v>
      </c>
      <c r="C5" s="168">
        <v>45</v>
      </c>
      <c r="D5" s="168">
        <v>22</v>
      </c>
      <c r="E5" s="177">
        <v>37.556401000000001</v>
      </c>
      <c r="F5" s="177">
        <v>22.892471</v>
      </c>
      <c r="G5" s="173" t="s">
        <v>107</v>
      </c>
      <c r="H5" s="152">
        <f t="shared" si="3"/>
        <v>0</v>
      </c>
      <c r="I5" s="152">
        <f t="shared" si="4"/>
        <v>0</v>
      </c>
      <c r="J5" s="152">
        <f t="shared" si="5"/>
        <v>0</v>
      </c>
      <c r="K5" s="152">
        <f>COUNTIFS(Operational!$E:$E,$G5,Operational!$I:$I,"*2G*",Operational!$L:$L,'List Table'!$D$2)</f>
        <v>0</v>
      </c>
      <c r="L5" s="152">
        <f>COUNTIFS(Operational!$E:$E,$G5,Operational!$I:$I,"*2G*",Operational!$L:$L,'List Table'!$D$3)</f>
        <v>0</v>
      </c>
      <c r="M5" s="152">
        <f>COUNTIFS(Operational!$E:$E,$G5,Operational!$I:$I,"*2G*",Operational!$L:$L,'List Table'!$D$4)</f>
        <v>0</v>
      </c>
      <c r="N5" s="152">
        <f>COUNTIFS(Operational!$E:$E,$G5,Operational!$I:$I,"*2G*",Operational!$L:$L,'List Table'!$D$5)</f>
        <v>0</v>
      </c>
      <c r="O5" s="152">
        <f>COUNTIFS(Operational!$E:$E,$G5,Operational!$I:$I,"*2G*",Operational!$L:$L,'List Table'!$D$6)</f>
        <v>0</v>
      </c>
      <c r="P5" s="152">
        <f>COUNTIFS(Operational!$E:$E,$G5,Operational!$I:$I,"*2G*",Operational!$L:$L,'List Table'!$D$7)</f>
        <v>0</v>
      </c>
      <c r="Q5" s="152">
        <f>COUNTIFS(Operational!$E:$E,$G5,Operational!$I:$I,"*2G*",Operational!$L:$L,'List Table'!$D$8)</f>
        <v>0</v>
      </c>
      <c r="R5" s="152">
        <f>COUNTIFS(Operational!$E:$E,$G5,Operational!$I:$I,"*2G*",Operational!$L:$L,'List Table'!$D$9)</f>
        <v>0</v>
      </c>
      <c r="S5" s="152">
        <f>COUNTIFS(Operational!$E:$E,$G5,Operational!$I:$I,"*2G*",Operational!$L:$L,'List Table'!$D$10)</f>
        <v>0</v>
      </c>
      <c r="T5" s="152">
        <f>COUNTIFS(Operational!$E:$E,$G5,Operational!$I:$I,"*2G*",Operational!$L:$L,'List Table'!$D$11)</f>
        <v>0</v>
      </c>
      <c r="U5" s="152">
        <f>COUNTIFS(Operational!$E:$E,$G5,Operational!$I:$I,"*2G*",Operational!$L:$L,'List Table'!$D$12)</f>
        <v>0</v>
      </c>
      <c r="V5" s="152">
        <f>COUNTIFS(Operational!$E:$E,$G5,Operational!$I:$I,"*2G*",Operational!$L:$L,'List Table'!$D$13)</f>
        <v>0</v>
      </c>
      <c r="W5" s="152">
        <f>COUNTIFS(Operational!$E:$E,$G5,Operational!$I:$I,"*2G*",Operational!$L:$L,'List Table'!$D$14)</f>
        <v>0</v>
      </c>
      <c r="X5" s="152">
        <f>COUNTIFS(Operational!$E:$E,$G5,Operational!$I:$I,"*2G*",Operational!$L:$L,'List Table'!$D$15)</f>
        <v>0</v>
      </c>
      <c r="Y5" s="152">
        <f>COUNTIFS(Operational!$E:$E,$G5,Operational!$I:$I,"*2G*",Operational!$L:$L,'List Table'!$D$16)</f>
        <v>0</v>
      </c>
      <c r="Z5" s="152">
        <f>COUNTIFS(Operational!$E:$E,$G5,Operational!$I:$I,"*2G*",Operational!$L:$L,'List Table'!$D$17)</f>
        <v>0</v>
      </c>
      <c r="AA5" s="152">
        <f>COUNTIFS(Operational!$E:$E,$G5,Operational!$I:$I,"*3G*",Operational!$L:$L,'List Table'!$D$2)</f>
        <v>0</v>
      </c>
      <c r="AB5" s="152">
        <f>COUNTIFS(Operational!$E:$E,$G5,Operational!$I:$I,"*3G*",Operational!$L:$L,'List Table'!$D$3)</f>
        <v>0</v>
      </c>
      <c r="AC5" s="152">
        <f>COUNTIFS(Operational!$E:$E,$G5,Operational!$I:$I,"*3G*",Operational!$L:$L,'List Table'!$D$4)</f>
        <v>0</v>
      </c>
      <c r="AD5" s="152">
        <f>COUNTIFS(Operational!$E:$E,$G5,Operational!$I:$I,"*3G*",Operational!$L:$L,'List Table'!$D$5)</f>
        <v>0</v>
      </c>
      <c r="AE5" s="152">
        <f>COUNTIFS(Operational!$E:$E,$G5,Operational!$I:$I,"*3G*",Operational!$L:$L,'List Table'!$D$6)</f>
        <v>0</v>
      </c>
      <c r="AF5" s="152">
        <f>COUNTIFS(Operational!$E:$E,$G5,Operational!$I:$I,"*3G*",Operational!$L:$L,'List Table'!$D$7)</f>
        <v>0</v>
      </c>
      <c r="AG5" s="152">
        <f>COUNTIFS(Operational!$E:$E,$G5,Operational!$I:$I,"*3G*",Operational!$L:$L,'List Table'!$D$8)</f>
        <v>0</v>
      </c>
      <c r="AH5" s="152">
        <f>COUNTIFS(Operational!$E:$E,$G5,Operational!$I:$I,"*3G*",Operational!$L:$L,'List Table'!$D$9)</f>
        <v>0</v>
      </c>
      <c r="AI5" s="152">
        <f>COUNTIFS(Operational!$E:$E,$G5,Operational!$I:$I,"*3G*",Operational!$L:$L,'List Table'!$D$10)</f>
        <v>0</v>
      </c>
      <c r="AJ5" s="152">
        <f>COUNTIFS(Operational!$E:$E,$G5,Operational!$I:$I,"*3G*",Operational!$L:$L,'List Table'!$D$11)</f>
        <v>0</v>
      </c>
      <c r="AK5" s="152">
        <f>COUNTIFS(Operational!$E:$E,$G5,Operational!$I:$I,"*3G*",Operational!$L:$L,'List Table'!$D$12)</f>
        <v>0</v>
      </c>
      <c r="AL5" s="152">
        <f>COUNTIFS(Operational!$E:$E,$G5,Operational!$I:$I,"*3G*",Operational!$L:$L,'List Table'!$D$13)</f>
        <v>0</v>
      </c>
      <c r="AM5" s="152">
        <f>COUNTIFS(Operational!$E:$E,$G5,Operational!$I:$I,"*3G*",Operational!$L:$L,'List Table'!$D$14)</f>
        <v>0</v>
      </c>
      <c r="AN5" s="152">
        <f>COUNTIFS(Operational!$E:$E,$G5,Operational!$I:$I,"*3G*",Operational!$L:$L,'List Table'!$D$15)</f>
        <v>0</v>
      </c>
      <c r="AO5" s="152">
        <f>COUNTIFS(Operational!$E:$E,$G5,Operational!$I:$I,"*3G*",Operational!$L:$L,'List Table'!$D$16)</f>
        <v>0</v>
      </c>
      <c r="AP5" s="152">
        <f>COUNTIFS(Operational!$E:$E,$G5,Operational!$I:$I,"*3G*",Operational!$L:$L,'List Table'!$D$17)</f>
        <v>0</v>
      </c>
      <c r="AQ5" s="152">
        <f>COUNTIFS(Operational!$E:$E,$G5,Operational!$I:$I,"*4G*",Operational!$L:$L,'List Table'!$D$2)</f>
        <v>0</v>
      </c>
      <c r="AR5" s="152">
        <f>COUNTIFS(Operational!$E:$E,$G5,Operational!$I:$I,"*4G*",Operational!$L:$L,'List Table'!$D$3)</f>
        <v>0</v>
      </c>
      <c r="AS5" s="152">
        <f>COUNTIFS(Operational!$E:$E,$G5,Operational!$I:$I,"*4G*",Operational!$L:$L,'List Table'!$D$4)</f>
        <v>0</v>
      </c>
      <c r="AT5" s="152">
        <f>COUNTIFS(Operational!$E:$E,$G5,Operational!$I:$I,"*4G*",Operational!$L:$L,'List Table'!$D$5)</f>
        <v>0</v>
      </c>
      <c r="AU5" s="152">
        <f>COUNTIFS(Operational!$E:$E,$G5,Operational!$I:$I,"*4G*",Operational!$L:$L,'List Table'!$D$6)</f>
        <v>0</v>
      </c>
      <c r="AV5" s="152">
        <f>COUNTIFS(Operational!$E:$E,$G5,Operational!$I:$I,"*4G*",Operational!$L:$L,'List Table'!$D$7)</f>
        <v>0</v>
      </c>
      <c r="AW5" s="152">
        <f>COUNTIFS(Operational!$E:$E,$G5,Operational!$I:$I,"*4G*",Operational!$L:$L,'List Table'!$D$8)</f>
        <v>0</v>
      </c>
      <c r="AX5" s="152">
        <f>COUNTIFS(Operational!$E:$E,$G5,Operational!$I:$I,"*4G*",Operational!$L:$L,'List Table'!$D$9)</f>
        <v>0</v>
      </c>
      <c r="AY5" s="152">
        <f>COUNTIFS(Operational!$E:$E,$G5,Operational!$I:$I,"*4G*",Operational!$L:$L,'List Table'!$D$10)</f>
        <v>0</v>
      </c>
      <c r="AZ5" s="152">
        <f>COUNTIFS(Operational!$E:$E,$G5,Operational!$I:$I,"*4G*",Operational!$L:$L,'List Table'!$D$11)</f>
        <v>0</v>
      </c>
      <c r="BA5" s="152">
        <f>COUNTIFS(Operational!$E:$E,$G5,Operational!$I:$I,"*4G*",Operational!$L:$L,'List Table'!$D$12)</f>
        <v>0</v>
      </c>
      <c r="BB5" s="152">
        <f>COUNTIFS(Operational!$E:$E,$G5,Operational!$I:$I,"*4G*",Operational!$L:$L,'List Table'!$D$13)</f>
        <v>0</v>
      </c>
      <c r="BC5" s="152">
        <f>COUNTIFS(Operational!$E:$E,$G5,Operational!$I:$I,"*4G*",Operational!$L:$L,'List Table'!$D$14)</f>
        <v>0</v>
      </c>
      <c r="BD5" s="152">
        <f>COUNTIFS(Operational!$E:$E,$G5,Operational!$I:$I,"*4G*",Operational!$L:$L,'List Table'!$D$15)</f>
        <v>0</v>
      </c>
      <c r="BE5" s="152">
        <f>COUNTIFS(Operational!$E:$E,$G5,Operational!$I:$I,"*4G*",Operational!$L:$L,'List Table'!$D$16)</f>
        <v>0</v>
      </c>
      <c r="BF5" s="152">
        <f>COUNTIFS(Operational!$E:$E,$G5,Operational!$I:$I,"*4G*",Operational!$L:$L,'List Table'!$D$17)</f>
        <v>0</v>
      </c>
      <c r="BG5" s="160"/>
      <c r="BH5" s="153">
        <f t="shared" si="6"/>
        <v>1</v>
      </c>
      <c r="BI5" s="153">
        <f t="shared" si="7"/>
        <v>0</v>
      </c>
      <c r="BJ5" s="153">
        <f t="shared" si="8"/>
        <v>0</v>
      </c>
      <c r="BK5" s="153">
        <f>COUNTIFS('Retention-Deployment'!$E:$E,$G5,'Retention-Deployment'!$I:$I,"*2G*",'Retention-Deployment'!$L:$L,'List Table'!$B$2)</f>
        <v>0</v>
      </c>
      <c r="BL5" s="153">
        <f>COUNTIFS('Retention-Deployment'!$E:$E,$G5,'Retention-Deployment'!$I:$I,"*2G*",'Retention-Deployment'!$L:$L,'List Table'!$B$3)</f>
        <v>0</v>
      </c>
      <c r="BM5" s="153">
        <f>COUNTIFS('Retention-Deployment'!$E:$E,$G5,'Retention-Deployment'!$I:$I,"*2G*",'Retention-Deployment'!$L:$L,'List Table'!$B$4)</f>
        <v>0</v>
      </c>
      <c r="BN5" s="153">
        <f>COUNTIFS('Retention-Deployment'!$E:$E,$G5,'Retention-Deployment'!$I:$I,"*2G*",'Retention-Deployment'!$L:$L,'List Table'!$B$5)</f>
        <v>0</v>
      </c>
      <c r="BO5" s="153">
        <f>COUNTIFS('Retention-Deployment'!$E:$E,$G5,'Retention-Deployment'!$I:$I,"*2G*",'Retention-Deployment'!$L:$L,'List Table'!$B$6)</f>
        <v>0</v>
      </c>
      <c r="BP5" s="153">
        <f>COUNTIFS('Retention-Deployment'!$E:$E,$G5,'Retention-Deployment'!$I:$I,"*2G*",'Retention-Deployment'!$L:$L,'List Table'!$B$7)</f>
        <v>0</v>
      </c>
      <c r="BQ5" s="153">
        <f>COUNTIFS('Retention-Deployment'!$E:$E,$G5,'Retention-Deployment'!$I:$I,"*2G*",'Retention-Deployment'!$L:$L,'List Table'!$B$8)</f>
        <v>0</v>
      </c>
      <c r="BR5" s="153">
        <f>COUNTIFS('Retention-Deployment'!$E:$E,$G5,'Retention-Deployment'!$I:$I,"*2G*",'Retention-Deployment'!$L:$L,'List Table'!$B$9)</f>
        <v>0</v>
      </c>
      <c r="BS5" s="153">
        <f>COUNTIFS('Retention-Deployment'!$E:$E,$G5,'Retention-Deployment'!$I:$I,"*2G*",'Retention-Deployment'!$L:$L,'List Table'!$B$10)</f>
        <v>0</v>
      </c>
      <c r="BT5" s="153">
        <f>COUNTIFS('Retention-Deployment'!$E:$E,$G5,'Retention-Deployment'!$I:$I,"*2G*",'Retention-Deployment'!$L:$L,'List Table'!$B$11)</f>
        <v>1</v>
      </c>
      <c r="BU5" s="153">
        <f>COUNTIFS('Retention-Deployment'!$E:$E,$G5,'Retention-Deployment'!$I:$I,"*2G*",'Retention-Deployment'!$L:$L,'List Table'!$B$12)</f>
        <v>0</v>
      </c>
      <c r="BV5" s="153">
        <f>COUNTIFS('Retention-Deployment'!$E:$E,$G5,'Retention-Deployment'!$I:$I,"*2G*",'Retention-Deployment'!$L:$L,'List Table'!$B$13)</f>
        <v>0</v>
      </c>
      <c r="BW5" s="153">
        <f>COUNTIFS('Retention-Deployment'!$E:$E,$G5,'Retention-Deployment'!$I:$I,"*2G*",'Retention-Deployment'!$L:$L,'List Table'!$B$14)</f>
        <v>0</v>
      </c>
      <c r="BX5" s="153">
        <f>COUNTIFS('Retention-Deployment'!$E:$E,$G5,'Retention-Deployment'!$I:$I,"*2G*",'Retention-Deployment'!$L:$L,'List Table'!$B$15)</f>
        <v>0</v>
      </c>
      <c r="BY5" s="153">
        <f>COUNTIFS('Retention-Deployment'!$E:$E,$G5,'Retention-Deployment'!$I:$I,"*3G*",'Retention-Deployment'!$L:$L,'List Table'!$B$2)</f>
        <v>0</v>
      </c>
      <c r="BZ5" s="153">
        <f>COUNTIFS('Retention-Deployment'!$E:$E,$G5,'Retention-Deployment'!$I:$I,"*3G*",'Retention-Deployment'!$L:$L,'List Table'!$B$3)</f>
        <v>0</v>
      </c>
      <c r="CA5" s="153">
        <f>COUNTIFS('Retention-Deployment'!$E:$E,$G5,'Retention-Deployment'!$I:$I,"*3G*",'Retention-Deployment'!$L:$L,'List Table'!$B$4)</f>
        <v>0</v>
      </c>
      <c r="CB5" s="153">
        <f>COUNTIFS('Retention-Deployment'!$E:$E,$G5,'Retention-Deployment'!$I:$I,"*3G*",'Retention-Deployment'!$L:$L,'List Table'!$B$5)</f>
        <v>0</v>
      </c>
      <c r="CC5" s="153">
        <f>COUNTIFS('Retention-Deployment'!$E:$E,$G5,'Retention-Deployment'!$I:$I,"*3G*",'Retention-Deployment'!$L:$L,'List Table'!$B$6)</f>
        <v>0</v>
      </c>
      <c r="CD5" s="153">
        <f>COUNTIFS('Retention-Deployment'!$E:$E,$G5,'Retention-Deployment'!$I:$I,"*3G*",'Retention-Deployment'!$L:$L,'List Table'!$B$7)</f>
        <v>0</v>
      </c>
      <c r="CE5" s="153">
        <f>COUNTIFS('Retention-Deployment'!$E:$E,$G5,'Retention-Deployment'!$I:$I,"*3G*",'Retention-Deployment'!$L:$L,'List Table'!$B$8)</f>
        <v>0</v>
      </c>
      <c r="CF5" s="153">
        <f>COUNTIFS('Retention-Deployment'!$E:$E,$G5,'Retention-Deployment'!$I:$I,"*3G*",'Retention-Deployment'!$L:$L,'List Table'!$B$9)</f>
        <v>0</v>
      </c>
      <c r="CG5" s="153">
        <f>COUNTIFS('Retention-Deployment'!$E:$E,$G5,'Retention-Deployment'!$I:$I,"*3G*",'Retention-Deployment'!$L:$L,'List Table'!$B$10)</f>
        <v>0</v>
      </c>
      <c r="CH5" s="153">
        <f>COUNTIFS('Retention-Deployment'!$E:$E,$G5,'Retention-Deployment'!$I:$I,"*3G*",'Retention-Deployment'!$L:$L,'List Table'!$B$11)</f>
        <v>0</v>
      </c>
      <c r="CI5" s="153">
        <f>COUNTIFS('Retention-Deployment'!$E:$E,$G5,'Retention-Deployment'!$I:$I,"*3G*",'Retention-Deployment'!$L:$L,'List Table'!$B$12)</f>
        <v>0</v>
      </c>
      <c r="CJ5" s="153">
        <f>COUNTIFS('Retention-Deployment'!$E:$E,$G5,'Retention-Deployment'!$I:$I,"*3G*",'Retention-Deployment'!$L:$L,'List Table'!$B$13)</f>
        <v>0</v>
      </c>
      <c r="CK5" s="153">
        <f>COUNTIFS('Retention-Deployment'!$E:$E,$G5,'Retention-Deployment'!$I:$I,"*3G*",'Retention-Deployment'!$L:$L,'List Table'!$B$14)</f>
        <v>0</v>
      </c>
      <c r="CL5" s="153">
        <f>COUNTIFS('Retention-Deployment'!$E:$E,$G5,'Retention-Deployment'!$I:$I,"*3G*",'Retention-Deployment'!$L:$L,'List Table'!$B$15)</f>
        <v>0</v>
      </c>
      <c r="CM5" s="153">
        <f>COUNTIFS('Retention-Deployment'!$E:$E,$G5,'Retention-Deployment'!$I:$I,"*4G*",'Retention-Deployment'!$L:$L,'List Table'!$B$2)</f>
        <v>0</v>
      </c>
      <c r="CN5" s="153">
        <f>COUNTIFS('Retention-Deployment'!$E:$E,$G5,'Retention-Deployment'!$I:$I,"*4G*",'Retention-Deployment'!$L:$L,'List Table'!$B$3)</f>
        <v>0</v>
      </c>
      <c r="CO5" s="153">
        <f>COUNTIFS('Retention-Deployment'!$E:$E,$G5,'Retention-Deployment'!$I:$I,"*4G*",'Retention-Deployment'!$L:$L,'List Table'!$B$4)</f>
        <v>0</v>
      </c>
      <c r="CP5" s="153">
        <f>COUNTIFS('Retention-Deployment'!$E:$E,$G5,'Retention-Deployment'!$I:$I,"*4G*",'Retention-Deployment'!$L:$L,'List Table'!$B$5)</f>
        <v>0</v>
      </c>
      <c r="CQ5" s="153">
        <f>COUNTIFS('Retention-Deployment'!$E:$E,$G5,'Retention-Deployment'!$I:$I,"*4G*",'Retention-Deployment'!$L:$L,'List Table'!$B$6)</f>
        <v>0</v>
      </c>
      <c r="CR5" s="153">
        <f>COUNTIFS('Retention-Deployment'!$E:$E,$G5,'Retention-Deployment'!$I:$I,"*4G*",'Retention-Deployment'!$L:$L,'List Table'!$B$7)</f>
        <v>0</v>
      </c>
      <c r="CS5" s="153">
        <f>COUNTIFS('Retention-Deployment'!$E:$E,$G5,'Retention-Deployment'!$I:$I,"*4G*",'Retention-Deployment'!$L:$L,'List Table'!$B$8)</f>
        <v>0</v>
      </c>
      <c r="CT5" s="153">
        <f>COUNTIFS('Retention-Deployment'!$E:$E,$G5,'Retention-Deployment'!$I:$I,"*4G*",'Retention-Deployment'!$L:$L,'List Table'!$B$9)</f>
        <v>0</v>
      </c>
      <c r="CU5" s="153">
        <f>COUNTIFS('Retention-Deployment'!$E:$E,$G5,'Retention-Deployment'!$I:$I,"*4G*",'Retention-Deployment'!$L:$L,'List Table'!$B$10)</f>
        <v>0</v>
      </c>
      <c r="CV5" s="153">
        <f>COUNTIFS('Retention-Deployment'!$E:$E,$G5,'Retention-Deployment'!$I:$I,"*4G*",'Retention-Deployment'!$L:$L,'List Table'!$B$11)</f>
        <v>0</v>
      </c>
      <c r="CW5" s="153">
        <f>COUNTIFS('Retention-Deployment'!$E:$E,$G5,'Retention-Deployment'!$I:$I,"*4G*",'Retention-Deployment'!$L:$L,'List Table'!$B$12)</f>
        <v>0</v>
      </c>
      <c r="CX5" s="153">
        <f>COUNTIFS('Retention-Deployment'!$E:$E,$G5,'Retention-Deployment'!$I:$I,"*4G*",'Retention-Deployment'!$L:$L,'List Table'!$B$13)</f>
        <v>0</v>
      </c>
      <c r="CY5" s="153">
        <f>COUNTIFS('Retention-Deployment'!$E:$E,$G5,'Retention-Deployment'!$I:$I,"*4G*",'Retention-Deployment'!$L:$L,'List Table'!$B$14)</f>
        <v>0</v>
      </c>
      <c r="CZ5" s="153">
        <f>COUNTIFS('Retention-Deployment'!$E:$E,$G5,'Retention-Deployment'!$I:$I,"*4G*",'Retention-Deployment'!$L:$L,'List Table'!$B$15)</f>
        <v>0</v>
      </c>
      <c r="DA5" s="141"/>
      <c r="DB5" s="154">
        <f>COUNTIFS(Licensing!$F:$F,$G5,Licensing!$J:$J,"*2G*")</f>
        <v>1</v>
      </c>
      <c r="DC5" s="154">
        <f>COUNTIFS(Licensing!$F:$F,$G5,Licensing!$J:$J,"*3G*")</f>
        <v>1</v>
      </c>
      <c r="DD5" s="154">
        <f>COUNTIFS(Licensing!$F:$F,$G5,Licensing!$J:$J,"*4G*")</f>
        <v>0</v>
      </c>
      <c r="DE5" s="141"/>
      <c r="DF5" s="155" t="str">
        <f t="shared" si="9"/>
        <v>ARGOLIDA</v>
      </c>
      <c r="DG5" s="142">
        <f t="shared" si="0"/>
        <v>2</v>
      </c>
      <c r="DH5" s="142">
        <f t="shared" si="1"/>
        <v>1</v>
      </c>
      <c r="DI5" s="142">
        <f t="shared" si="2"/>
        <v>0</v>
      </c>
      <c r="DJ5" s="138"/>
      <c r="DK5" s="138"/>
      <c r="DL5" s="138"/>
      <c r="DM5" s="138"/>
      <c r="DN5" s="138"/>
      <c r="DO5" s="138"/>
      <c r="DP5" s="138"/>
      <c r="DQ5" s="138"/>
      <c r="DR5" s="138"/>
      <c r="DS5" s="138"/>
      <c r="DT5" s="138"/>
      <c r="DU5" s="138"/>
    </row>
    <row r="6" spans="1:125" ht="15.95" customHeight="1" x14ac:dyDescent="0.25">
      <c r="A6" s="211" t="s">
        <v>326</v>
      </c>
      <c r="B6" s="168">
        <v>60</v>
      </c>
      <c r="C6" s="168">
        <v>59</v>
      </c>
      <c r="D6" s="168">
        <v>37</v>
      </c>
      <c r="E6" s="177">
        <v>37.480392000000002</v>
      </c>
      <c r="F6" s="177">
        <v>22.2286</v>
      </c>
      <c r="G6" s="173" t="s">
        <v>108</v>
      </c>
      <c r="H6" s="152">
        <f t="shared" si="3"/>
        <v>0</v>
      </c>
      <c r="I6" s="152">
        <f t="shared" si="4"/>
        <v>0</v>
      </c>
      <c r="J6" s="152">
        <f t="shared" si="5"/>
        <v>0</v>
      </c>
      <c r="K6" s="152">
        <f>COUNTIFS(Operational!$E:$E,$G6,Operational!$I:$I,"*2G*",Operational!$L:$L,'List Table'!$D$2)</f>
        <v>0</v>
      </c>
      <c r="L6" s="152">
        <f>COUNTIFS(Operational!$E:$E,$G6,Operational!$I:$I,"*2G*",Operational!$L:$L,'List Table'!$D$3)</f>
        <v>0</v>
      </c>
      <c r="M6" s="152">
        <f>COUNTIFS(Operational!$E:$E,$G6,Operational!$I:$I,"*2G*",Operational!$L:$L,'List Table'!$D$4)</f>
        <v>0</v>
      </c>
      <c r="N6" s="152">
        <f>COUNTIFS(Operational!$E:$E,$G6,Operational!$I:$I,"*2G*",Operational!$L:$L,'List Table'!$D$5)</f>
        <v>0</v>
      </c>
      <c r="O6" s="152">
        <f>COUNTIFS(Operational!$E:$E,$G6,Operational!$I:$I,"*2G*",Operational!$L:$L,'List Table'!$D$6)</f>
        <v>0</v>
      </c>
      <c r="P6" s="152">
        <f>COUNTIFS(Operational!$E:$E,$G6,Operational!$I:$I,"*2G*",Operational!$L:$L,'List Table'!$D$7)</f>
        <v>0</v>
      </c>
      <c r="Q6" s="152">
        <f>COUNTIFS(Operational!$E:$E,$G6,Operational!$I:$I,"*2G*",Operational!$L:$L,'List Table'!$D$8)</f>
        <v>0</v>
      </c>
      <c r="R6" s="152">
        <f>COUNTIFS(Operational!$E:$E,$G6,Operational!$I:$I,"*2G*",Operational!$L:$L,'List Table'!$D$9)</f>
        <v>0</v>
      </c>
      <c r="S6" s="152">
        <f>COUNTIFS(Operational!$E:$E,$G6,Operational!$I:$I,"*2G*",Operational!$L:$L,'List Table'!$D$10)</f>
        <v>0</v>
      </c>
      <c r="T6" s="152">
        <f>COUNTIFS(Operational!$E:$E,$G6,Operational!$I:$I,"*2G*",Operational!$L:$L,'List Table'!$D$11)</f>
        <v>0</v>
      </c>
      <c r="U6" s="152">
        <f>COUNTIFS(Operational!$E:$E,$G6,Operational!$I:$I,"*2G*",Operational!$L:$L,'List Table'!$D$12)</f>
        <v>0</v>
      </c>
      <c r="V6" s="152">
        <f>COUNTIFS(Operational!$E:$E,$G6,Operational!$I:$I,"*2G*",Operational!$L:$L,'List Table'!$D$13)</f>
        <v>0</v>
      </c>
      <c r="W6" s="152">
        <f>COUNTIFS(Operational!$E:$E,$G6,Operational!$I:$I,"*2G*",Operational!$L:$L,'List Table'!$D$14)</f>
        <v>0</v>
      </c>
      <c r="X6" s="152">
        <f>COUNTIFS(Operational!$E:$E,$G6,Operational!$I:$I,"*2G*",Operational!$L:$L,'List Table'!$D$15)</f>
        <v>0</v>
      </c>
      <c r="Y6" s="152">
        <f>COUNTIFS(Operational!$E:$E,$G6,Operational!$I:$I,"*2G*",Operational!$L:$L,'List Table'!$D$16)</f>
        <v>0</v>
      </c>
      <c r="Z6" s="152">
        <f>COUNTIFS(Operational!$E:$E,$G6,Operational!$I:$I,"*2G*",Operational!$L:$L,'List Table'!$D$17)</f>
        <v>0</v>
      </c>
      <c r="AA6" s="152">
        <f>COUNTIFS(Operational!$E:$E,$G6,Operational!$I:$I,"*3G*",Operational!$L:$L,'List Table'!$D$2)</f>
        <v>0</v>
      </c>
      <c r="AB6" s="152">
        <f>COUNTIFS(Operational!$E:$E,$G6,Operational!$I:$I,"*3G*",Operational!$L:$L,'List Table'!$D$3)</f>
        <v>0</v>
      </c>
      <c r="AC6" s="152">
        <f>COUNTIFS(Operational!$E:$E,$G6,Operational!$I:$I,"*3G*",Operational!$L:$L,'List Table'!$D$4)</f>
        <v>0</v>
      </c>
      <c r="AD6" s="152">
        <f>COUNTIFS(Operational!$E:$E,$G6,Operational!$I:$I,"*3G*",Operational!$L:$L,'List Table'!$D$5)</f>
        <v>0</v>
      </c>
      <c r="AE6" s="152">
        <f>COUNTIFS(Operational!$E:$E,$G6,Operational!$I:$I,"*3G*",Operational!$L:$L,'List Table'!$D$6)</f>
        <v>0</v>
      </c>
      <c r="AF6" s="152">
        <f>COUNTIFS(Operational!$E:$E,$G6,Operational!$I:$I,"*3G*",Operational!$L:$L,'List Table'!$D$7)</f>
        <v>0</v>
      </c>
      <c r="AG6" s="152">
        <f>COUNTIFS(Operational!$E:$E,$G6,Operational!$I:$I,"*3G*",Operational!$L:$L,'List Table'!$D$8)</f>
        <v>0</v>
      </c>
      <c r="AH6" s="152">
        <f>COUNTIFS(Operational!$E:$E,$G6,Operational!$I:$I,"*3G*",Operational!$L:$L,'List Table'!$D$9)</f>
        <v>0</v>
      </c>
      <c r="AI6" s="152">
        <f>COUNTIFS(Operational!$E:$E,$G6,Operational!$I:$I,"*3G*",Operational!$L:$L,'List Table'!$D$10)</f>
        <v>0</v>
      </c>
      <c r="AJ6" s="152">
        <f>COUNTIFS(Operational!$E:$E,$G6,Operational!$I:$I,"*3G*",Operational!$L:$L,'List Table'!$D$11)</f>
        <v>0</v>
      </c>
      <c r="AK6" s="152">
        <f>COUNTIFS(Operational!$E:$E,$G6,Operational!$I:$I,"*3G*",Operational!$L:$L,'List Table'!$D$12)</f>
        <v>0</v>
      </c>
      <c r="AL6" s="152">
        <f>COUNTIFS(Operational!$E:$E,$G6,Operational!$I:$I,"*3G*",Operational!$L:$L,'List Table'!$D$13)</f>
        <v>0</v>
      </c>
      <c r="AM6" s="152">
        <f>COUNTIFS(Operational!$E:$E,$G6,Operational!$I:$I,"*3G*",Operational!$L:$L,'List Table'!$D$14)</f>
        <v>0</v>
      </c>
      <c r="AN6" s="152">
        <f>COUNTIFS(Operational!$E:$E,$G6,Operational!$I:$I,"*3G*",Operational!$L:$L,'List Table'!$D$15)</f>
        <v>0</v>
      </c>
      <c r="AO6" s="152">
        <f>COUNTIFS(Operational!$E:$E,$G6,Operational!$I:$I,"*3G*",Operational!$L:$L,'List Table'!$D$16)</f>
        <v>0</v>
      </c>
      <c r="AP6" s="152">
        <f>COUNTIFS(Operational!$E:$E,$G6,Operational!$I:$I,"*3G*",Operational!$L:$L,'List Table'!$D$17)</f>
        <v>0</v>
      </c>
      <c r="AQ6" s="152">
        <f>COUNTIFS(Operational!$E:$E,$G6,Operational!$I:$I,"*4G*",Operational!$L:$L,'List Table'!$D$2)</f>
        <v>0</v>
      </c>
      <c r="AR6" s="152">
        <f>COUNTIFS(Operational!$E:$E,$G6,Operational!$I:$I,"*4G*",Operational!$L:$L,'List Table'!$D$3)</f>
        <v>0</v>
      </c>
      <c r="AS6" s="152">
        <f>COUNTIFS(Operational!$E:$E,$G6,Operational!$I:$I,"*4G*",Operational!$L:$L,'List Table'!$D$4)</f>
        <v>0</v>
      </c>
      <c r="AT6" s="152">
        <f>COUNTIFS(Operational!$E:$E,$G6,Operational!$I:$I,"*4G*",Operational!$L:$L,'List Table'!$D$5)</f>
        <v>0</v>
      </c>
      <c r="AU6" s="152">
        <f>COUNTIFS(Operational!$E:$E,$G6,Operational!$I:$I,"*4G*",Operational!$L:$L,'List Table'!$D$6)</f>
        <v>0</v>
      </c>
      <c r="AV6" s="152">
        <f>COUNTIFS(Operational!$E:$E,$G6,Operational!$I:$I,"*4G*",Operational!$L:$L,'List Table'!$D$7)</f>
        <v>0</v>
      </c>
      <c r="AW6" s="152">
        <f>COUNTIFS(Operational!$E:$E,$G6,Operational!$I:$I,"*4G*",Operational!$L:$L,'List Table'!$D$8)</f>
        <v>0</v>
      </c>
      <c r="AX6" s="152">
        <f>COUNTIFS(Operational!$E:$E,$G6,Operational!$I:$I,"*4G*",Operational!$L:$L,'List Table'!$D$9)</f>
        <v>0</v>
      </c>
      <c r="AY6" s="152">
        <f>COUNTIFS(Operational!$E:$E,$G6,Operational!$I:$I,"*4G*",Operational!$L:$L,'List Table'!$D$10)</f>
        <v>0</v>
      </c>
      <c r="AZ6" s="152">
        <f>COUNTIFS(Operational!$E:$E,$G6,Operational!$I:$I,"*4G*",Operational!$L:$L,'List Table'!$D$11)</f>
        <v>0</v>
      </c>
      <c r="BA6" s="152">
        <f>COUNTIFS(Operational!$E:$E,$G6,Operational!$I:$I,"*4G*",Operational!$L:$L,'List Table'!$D$12)</f>
        <v>0</v>
      </c>
      <c r="BB6" s="152">
        <f>COUNTIFS(Operational!$E:$E,$G6,Operational!$I:$I,"*4G*",Operational!$L:$L,'List Table'!$D$13)</f>
        <v>0</v>
      </c>
      <c r="BC6" s="152">
        <f>COUNTIFS(Operational!$E:$E,$G6,Operational!$I:$I,"*4G*",Operational!$L:$L,'List Table'!$D$14)</f>
        <v>0</v>
      </c>
      <c r="BD6" s="152">
        <f>COUNTIFS(Operational!$E:$E,$G6,Operational!$I:$I,"*4G*",Operational!$L:$L,'List Table'!$D$15)</f>
        <v>0</v>
      </c>
      <c r="BE6" s="152">
        <f>COUNTIFS(Operational!$E:$E,$G6,Operational!$I:$I,"*4G*",Operational!$L:$L,'List Table'!$D$16)</f>
        <v>0</v>
      </c>
      <c r="BF6" s="152">
        <f>COUNTIFS(Operational!$E:$E,$G6,Operational!$I:$I,"*4G*",Operational!$L:$L,'List Table'!$D$17)</f>
        <v>0</v>
      </c>
      <c r="BG6" s="160"/>
      <c r="BH6" s="153">
        <f t="shared" si="6"/>
        <v>0</v>
      </c>
      <c r="BI6" s="153">
        <f t="shared" si="7"/>
        <v>0</v>
      </c>
      <c r="BJ6" s="153">
        <f t="shared" si="8"/>
        <v>0</v>
      </c>
      <c r="BK6" s="153">
        <f>COUNTIFS('Retention-Deployment'!$E:$E,$G6,'Retention-Deployment'!$I:$I,"*2G*",'Retention-Deployment'!$L:$L,'List Table'!$B$2)</f>
        <v>0</v>
      </c>
      <c r="BL6" s="153">
        <f>COUNTIFS('Retention-Deployment'!$E:$E,$G6,'Retention-Deployment'!$I:$I,"*2G*",'Retention-Deployment'!$L:$L,'List Table'!$B$3)</f>
        <v>0</v>
      </c>
      <c r="BM6" s="153">
        <f>COUNTIFS('Retention-Deployment'!$E:$E,$G6,'Retention-Deployment'!$I:$I,"*2G*",'Retention-Deployment'!$L:$L,'List Table'!$B$4)</f>
        <v>0</v>
      </c>
      <c r="BN6" s="153">
        <f>COUNTIFS('Retention-Deployment'!$E:$E,$G6,'Retention-Deployment'!$I:$I,"*2G*",'Retention-Deployment'!$L:$L,'List Table'!$B$5)</f>
        <v>0</v>
      </c>
      <c r="BO6" s="153">
        <f>COUNTIFS('Retention-Deployment'!$E:$E,$G6,'Retention-Deployment'!$I:$I,"*2G*",'Retention-Deployment'!$L:$L,'List Table'!$B$6)</f>
        <v>0</v>
      </c>
      <c r="BP6" s="153">
        <f>COUNTIFS('Retention-Deployment'!$E:$E,$G6,'Retention-Deployment'!$I:$I,"*2G*",'Retention-Deployment'!$L:$L,'List Table'!$B$7)</f>
        <v>0</v>
      </c>
      <c r="BQ6" s="153">
        <f>COUNTIFS('Retention-Deployment'!$E:$E,$G6,'Retention-Deployment'!$I:$I,"*2G*",'Retention-Deployment'!$L:$L,'List Table'!$B$8)</f>
        <v>0</v>
      </c>
      <c r="BR6" s="153">
        <f>COUNTIFS('Retention-Deployment'!$E:$E,$G6,'Retention-Deployment'!$I:$I,"*2G*",'Retention-Deployment'!$L:$L,'List Table'!$B$9)</f>
        <v>0</v>
      </c>
      <c r="BS6" s="153">
        <f>COUNTIFS('Retention-Deployment'!$E:$E,$G6,'Retention-Deployment'!$I:$I,"*2G*",'Retention-Deployment'!$L:$L,'List Table'!$B$10)</f>
        <v>0</v>
      </c>
      <c r="BT6" s="153">
        <f>COUNTIFS('Retention-Deployment'!$E:$E,$G6,'Retention-Deployment'!$I:$I,"*2G*",'Retention-Deployment'!$L:$L,'List Table'!$B$11)</f>
        <v>0</v>
      </c>
      <c r="BU6" s="153">
        <f>COUNTIFS('Retention-Deployment'!$E:$E,$G6,'Retention-Deployment'!$I:$I,"*2G*",'Retention-Deployment'!$L:$L,'List Table'!$B$12)</f>
        <v>0</v>
      </c>
      <c r="BV6" s="153">
        <f>COUNTIFS('Retention-Deployment'!$E:$E,$G6,'Retention-Deployment'!$I:$I,"*2G*",'Retention-Deployment'!$L:$L,'List Table'!$B$13)</f>
        <v>0</v>
      </c>
      <c r="BW6" s="153">
        <f>COUNTIFS('Retention-Deployment'!$E:$E,$G6,'Retention-Deployment'!$I:$I,"*2G*",'Retention-Deployment'!$L:$L,'List Table'!$B$14)</f>
        <v>0</v>
      </c>
      <c r="BX6" s="153">
        <f>COUNTIFS('Retention-Deployment'!$E:$E,$G6,'Retention-Deployment'!$I:$I,"*2G*",'Retention-Deployment'!$L:$L,'List Table'!$B$15)</f>
        <v>0</v>
      </c>
      <c r="BY6" s="153">
        <f>COUNTIFS('Retention-Deployment'!$E:$E,$G6,'Retention-Deployment'!$I:$I,"*3G*",'Retention-Deployment'!$L:$L,'List Table'!$B$2)</f>
        <v>0</v>
      </c>
      <c r="BZ6" s="153">
        <f>COUNTIFS('Retention-Deployment'!$E:$E,$G6,'Retention-Deployment'!$I:$I,"*3G*",'Retention-Deployment'!$L:$L,'List Table'!$B$3)</f>
        <v>0</v>
      </c>
      <c r="CA6" s="153">
        <f>COUNTIFS('Retention-Deployment'!$E:$E,$G6,'Retention-Deployment'!$I:$I,"*3G*",'Retention-Deployment'!$L:$L,'List Table'!$B$4)</f>
        <v>0</v>
      </c>
      <c r="CB6" s="153">
        <f>COUNTIFS('Retention-Deployment'!$E:$E,$G6,'Retention-Deployment'!$I:$I,"*3G*",'Retention-Deployment'!$L:$L,'List Table'!$B$5)</f>
        <v>0</v>
      </c>
      <c r="CC6" s="153">
        <f>COUNTIFS('Retention-Deployment'!$E:$E,$G6,'Retention-Deployment'!$I:$I,"*3G*",'Retention-Deployment'!$L:$L,'List Table'!$B$6)</f>
        <v>0</v>
      </c>
      <c r="CD6" s="153">
        <f>COUNTIFS('Retention-Deployment'!$E:$E,$G6,'Retention-Deployment'!$I:$I,"*3G*",'Retention-Deployment'!$L:$L,'List Table'!$B$7)</f>
        <v>0</v>
      </c>
      <c r="CE6" s="153">
        <f>COUNTIFS('Retention-Deployment'!$E:$E,$G6,'Retention-Deployment'!$I:$I,"*3G*",'Retention-Deployment'!$L:$L,'List Table'!$B$8)</f>
        <v>0</v>
      </c>
      <c r="CF6" s="153">
        <f>COUNTIFS('Retention-Deployment'!$E:$E,$G6,'Retention-Deployment'!$I:$I,"*3G*",'Retention-Deployment'!$L:$L,'List Table'!$B$9)</f>
        <v>0</v>
      </c>
      <c r="CG6" s="153">
        <f>COUNTIFS('Retention-Deployment'!$E:$E,$G6,'Retention-Deployment'!$I:$I,"*3G*",'Retention-Deployment'!$L:$L,'List Table'!$B$10)</f>
        <v>0</v>
      </c>
      <c r="CH6" s="153">
        <f>COUNTIFS('Retention-Deployment'!$E:$E,$G6,'Retention-Deployment'!$I:$I,"*3G*",'Retention-Deployment'!$L:$L,'List Table'!$B$11)</f>
        <v>0</v>
      </c>
      <c r="CI6" s="153">
        <f>COUNTIFS('Retention-Deployment'!$E:$E,$G6,'Retention-Deployment'!$I:$I,"*3G*",'Retention-Deployment'!$L:$L,'List Table'!$B$12)</f>
        <v>0</v>
      </c>
      <c r="CJ6" s="153">
        <f>COUNTIFS('Retention-Deployment'!$E:$E,$G6,'Retention-Deployment'!$I:$I,"*3G*",'Retention-Deployment'!$L:$L,'List Table'!$B$13)</f>
        <v>0</v>
      </c>
      <c r="CK6" s="153">
        <f>COUNTIFS('Retention-Deployment'!$E:$E,$G6,'Retention-Deployment'!$I:$I,"*3G*",'Retention-Deployment'!$L:$L,'List Table'!$B$14)</f>
        <v>0</v>
      </c>
      <c r="CL6" s="153">
        <f>COUNTIFS('Retention-Deployment'!$E:$E,$G6,'Retention-Deployment'!$I:$I,"*3G*",'Retention-Deployment'!$L:$L,'List Table'!$B$15)</f>
        <v>0</v>
      </c>
      <c r="CM6" s="153">
        <f>COUNTIFS('Retention-Deployment'!$E:$E,$G6,'Retention-Deployment'!$I:$I,"*4G*",'Retention-Deployment'!$L:$L,'List Table'!$B$2)</f>
        <v>0</v>
      </c>
      <c r="CN6" s="153">
        <f>COUNTIFS('Retention-Deployment'!$E:$E,$G6,'Retention-Deployment'!$I:$I,"*4G*",'Retention-Deployment'!$L:$L,'List Table'!$B$3)</f>
        <v>0</v>
      </c>
      <c r="CO6" s="153">
        <f>COUNTIFS('Retention-Deployment'!$E:$E,$G6,'Retention-Deployment'!$I:$I,"*4G*",'Retention-Deployment'!$L:$L,'List Table'!$B$4)</f>
        <v>0</v>
      </c>
      <c r="CP6" s="153">
        <f>COUNTIFS('Retention-Deployment'!$E:$E,$G6,'Retention-Deployment'!$I:$I,"*4G*",'Retention-Deployment'!$L:$L,'List Table'!$B$5)</f>
        <v>0</v>
      </c>
      <c r="CQ6" s="153">
        <f>COUNTIFS('Retention-Deployment'!$E:$E,$G6,'Retention-Deployment'!$I:$I,"*4G*",'Retention-Deployment'!$L:$L,'List Table'!$B$6)</f>
        <v>0</v>
      </c>
      <c r="CR6" s="153">
        <f>COUNTIFS('Retention-Deployment'!$E:$E,$G6,'Retention-Deployment'!$I:$I,"*4G*",'Retention-Deployment'!$L:$L,'List Table'!$B$7)</f>
        <v>0</v>
      </c>
      <c r="CS6" s="153">
        <f>COUNTIFS('Retention-Deployment'!$E:$E,$G6,'Retention-Deployment'!$I:$I,"*4G*",'Retention-Deployment'!$L:$L,'List Table'!$B$8)</f>
        <v>0</v>
      </c>
      <c r="CT6" s="153">
        <f>COUNTIFS('Retention-Deployment'!$E:$E,$G6,'Retention-Deployment'!$I:$I,"*4G*",'Retention-Deployment'!$L:$L,'List Table'!$B$9)</f>
        <v>0</v>
      </c>
      <c r="CU6" s="153">
        <f>COUNTIFS('Retention-Deployment'!$E:$E,$G6,'Retention-Deployment'!$I:$I,"*4G*",'Retention-Deployment'!$L:$L,'List Table'!$B$10)</f>
        <v>0</v>
      </c>
      <c r="CV6" s="153">
        <f>COUNTIFS('Retention-Deployment'!$E:$E,$G6,'Retention-Deployment'!$I:$I,"*4G*",'Retention-Deployment'!$L:$L,'List Table'!$B$11)</f>
        <v>0</v>
      </c>
      <c r="CW6" s="153">
        <f>COUNTIFS('Retention-Deployment'!$E:$E,$G6,'Retention-Deployment'!$I:$I,"*4G*",'Retention-Deployment'!$L:$L,'List Table'!$B$12)</f>
        <v>0</v>
      </c>
      <c r="CX6" s="153">
        <f>COUNTIFS('Retention-Deployment'!$E:$E,$G6,'Retention-Deployment'!$I:$I,"*4G*",'Retention-Deployment'!$L:$L,'List Table'!$B$13)</f>
        <v>0</v>
      </c>
      <c r="CY6" s="153">
        <f>COUNTIFS('Retention-Deployment'!$E:$E,$G6,'Retention-Deployment'!$I:$I,"*4G*",'Retention-Deployment'!$L:$L,'List Table'!$B$14)</f>
        <v>0</v>
      </c>
      <c r="CZ6" s="153">
        <f>COUNTIFS('Retention-Deployment'!$E:$E,$G6,'Retention-Deployment'!$I:$I,"*4G*",'Retention-Deployment'!$L:$L,'List Table'!$B$15)</f>
        <v>0</v>
      </c>
      <c r="DA6" s="141"/>
      <c r="DB6" s="154">
        <f>COUNTIFS(Licensing!$F:$F,$G6,Licensing!$J:$J,"*2G*")</f>
        <v>0</v>
      </c>
      <c r="DC6" s="154">
        <f>COUNTIFS(Licensing!$F:$F,$G6,Licensing!$J:$J,"*3G*")</f>
        <v>0</v>
      </c>
      <c r="DD6" s="154">
        <f>COUNTIFS(Licensing!$F:$F,$G6,Licensing!$J:$J,"*4G*")</f>
        <v>0</v>
      </c>
      <c r="DE6" s="141"/>
      <c r="DF6" s="155" t="str">
        <f t="shared" si="9"/>
        <v>ARKADIA</v>
      </c>
      <c r="DG6" s="142">
        <f t="shared" si="0"/>
        <v>0</v>
      </c>
      <c r="DH6" s="142">
        <f t="shared" si="1"/>
        <v>0</v>
      </c>
      <c r="DI6" s="142">
        <f t="shared" si="2"/>
        <v>0</v>
      </c>
      <c r="DJ6" s="138"/>
      <c r="DK6" s="138"/>
      <c r="DL6" s="138"/>
      <c r="DM6" s="138"/>
      <c r="DN6" s="138"/>
      <c r="DO6" s="138"/>
      <c r="DP6" s="138"/>
      <c r="DQ6" s="138"/>
      <c r="DR6" s="138"/>
      <c r="DS6" s="138"/>
      <c r="DT6" s="138"/>
      <c r="DU6" s="138"/>
    </row>
    <row r="7" spans="1:125" ht="15.95" customHeight="1" x14ac:dyDescent="0.25">
      <c r="A7" s="211" t="s">
        <v>326</v>
      </c>
      <c r="B7" s="168">
        <v>16</v>
      </c>
      <c r="C7" s="168">
        <v>14</v>
      </c>
      <c r="D7" s="168">
        <v>13</v>
      </c>
      <c r="E7" s="177">
        <v>39.152327</v>
      </c>
      <c r="F7" s="177">
        <v>20.992961000000001</v>
      </c>
      <c r="G7" s="173" t="s">
        <v>109</v>
      </c>
      <c r="H7" s="152">
        <f t="shared" si="3"/>
        <v>0</v>
      </c>
      <c r="I7" s="152">
        <f t="shared" si="4"/>
        <v>0</v>
      </c>
      <c r="J7" s="152">
        <f t="shared" si="5"/>
        <v>0</v>
      </c>
      <c r="K7" s="152">
        <f>COUNTIFS(Operational!$E:$E,$G7,Operational!$I:$I,"*2G*",Operational!$L:$L,'List Table'!$D$2)</f>
        <v>0</v>
      </c>
      <c r="L7" s="152">
        <f>COUNTIFS(Operational!$E:$E,$G7,Operational!$I:$I,"*2G*",Operational!$L:$L,'List Table'!$D$3)</f>
        <v>0</v>
      </c>
      <c r="M7" s="152">
        <f>COUNTIFS(Operational!$E:$E,$G7,Operational!$I:$I,"*2G*",Operational!$L:$L,'List Table'!$D$4)</f>
        <v>0</v>
      </c>
      <c r="N7" s="152">
        <f>COUNTIFS(Operational!$E:$E,$G7,Operational!$I:$I,"*2G*",Operational!$L:$L,'List Table'!$D$5)</f>
        <v>0</v>
      </c>
      <c r="O7" s="152">
        <f>COUNTIFS(Operational!$E:$E,$G7,Operational!$I:$I,"*2G*",Operational!$L:$L,'List Table'!$D$6)</f>
        <v>0</v>
      </c>
      <c r="P7" s="152">
        <f>COUNTIFS(Operational!$E:$E,$G7,Operational!$I:$I,"*2G*",Operational!$L:$L,'List Table'!$D$7)</f>
        <v>0</v>
      </c>
      <c r="Q7" s="152">
        <f>COUNTIFS(Operational!$E:$E,$G7,Operational!$I:$I,"*2G*",Operational!$L:$L,'List Table'!$D$8)</f>
        <v>0</v>
      </c>
      <c r="R7" s="152">
        <f>COUNTIFS(Operational!$E:$E,$G7,Operational!$I:$I,"*2G*",Operational!$L:$L,'List Table'!$D$9)</f>
        <v>0</v>
      </c>
      <c r="S7" s="152">
        <f>COUNTIFS(Operational!$E:$E,$G7,Operational!$I:$I,"*2G*",Operational!$L:$L,'List Table'!$D$10)</f>
        <v>0</v>
      </c>
      <c r="T7" s="152">
        <f>COUNTIFS(Operational!$E:$E,$G7,Operational!$I:$I,"*2G*",Operational!$L:$L,'List Table'!$D$11)</f>
        <v>0</v>
      </c>
      <c r="U7" s="152">
        <f>COUNTIFS(Operational!$E:$E,$G7,Operational!$I:$I,"*2G*",Operational!$L:$L,'List Table'!$D$12)</f>
        <v>0</v>
      </c>
      <c r="V7" s="152">
        <f>COUNTIFS(Operational!$E:$E,$G7,Operational!$I:$I,"*2G*",Operational!$L:$L,'List Table'!$D$13)</f>
        <v>0</v>
      </c>
      <c r="W7" s="152">
        <f>COUNTIFS(Operational!$E:$E,$G7,Operational!$I:$I,"*2G*",Operational!$L:$L,'List Table'!$D$14)</f>
        <v>0</v>
      </c>
      <c r="X7" s="152">
        <f>COUNTIFS(Operational!$E:$E,$G7,Operational!$I:$I,"*2G*",Operational!$L:$L,'List Table'!$D$15)</f>
        <v>0</v>
      </c>
      <c r="Y7" s="152">
        <f>COUNTIFS(Operational!$E:$E,$G7,Operational!$I:$I,"*2G*",Operational!$L:$L,'List Table'!$D$16)</f>
        <v>0</v>
      </c>
      <c r="Z7" s="152">
        <f>COUNTIFS(Operational!$E:$E,$G7,Operational!$I:$I,"*2G*",Operational!$L:$L,'List Table'!$D$17)</f>
        <v>0</v>
      </c>
      <c r="AA7" s="152">
        <f>COUNTIFS(Operational!$E:$E,$G7,Operational!$I:$I,"*3G*",Operational!$L:$L,'List Table'!$D$2)</f>
        <v>0</v>
      </c>
      <c r="AB7" s="152">
        <f>COUNTIFS(Operational!$E:$E,$G7,Operational!$I:$I,"*3G*",Operational!$L:$L,'List Table'!$D$3)</f>
        <v>0</v>
      </c>
      <c r="AC7" s="152">
        <f>COUNTIFS(Operational!$E:$E,$G7,Operational!$I:$I,"*3G*",Operational!$L:$L,'List Table'!$D$4)</f>
        <v>0</v>
      </c>
      <c r="AD7" s="152">
        <f>COUNTIFS(Operational!$E:$E,$G7,Operational!$I:$I,"*3G*",Operational!$L:$L,'List Table'!$D$5)</f>
        <v>0</v>
      </c>
      <c r="AE7" s="152">
        <f>COUNTIFS(Operational!$E:$E,$G7,Operational!$I:$I,"*3G*",Operational!$L:$L,'List Table'!$D$6)</f>
        <v>0</v>
      </c>
      <c r="AF7" s="152">
        <f>COUNTIFS(Operational!$E:$E,$G7,Operational!$I:$I,"*3G*",Operational!$L:$L,'List Table'!$D$7)</f>
        <v>0</v>
      </c>
      <c r="AG7" s="152">
        <f>COUNTIFS(Operational!$E:$E,$G7,Operational!$I:$I,"*3G*",Operational!$L:$L,'List Table'!$D$8)</f>
        <v>0</v>
      </c>
      <c r="AH7" s="152">
        <f>COUNTIFS(Operational!$E:$E,$G7,Operational!$I:$I,"*3G*",Operational!$L:$L,'List Table'!$D$9)</f>
        <v>0</v>
      </c>
      <c r="AI7" s="152">
        <f>COUNTIFS(Operational!$E:$E,$G7,Operational!$I:$I,"*3G*",Operational!$L:$L,'List Table'!$D$10)</f>
        <v>0</v>
      </c>
      <c r="AJ7" s="152">
        <f>COUNTIFS(Operational!$E:$E,$G7,Operational!$I:$I,"*3G*",Operational!$L:$L,'List Table'!$D$11)</f>
        <v>0</v>
      </c>
      <c r="AK7" s="152">
        <f>COUNTIFS(Operational!$E:$E,$G7,Operational!$I:$I,"*3G*",Operational!$L:$L,'List Table'!$D$12)</f>
        <v>0</v>
      </c>
      <c r="AL7" s="152">
        <f>COUNTIFS(Operational!$E:$E,$G7,Operational!$I:$I,"*3G*",Operational!$L:$L,'List Table'!$D$13)</f>
        <v>0</v>
      </c>
      <c r="AM7" s="152">
        <f>COUNTIFS(Operational!$E:$E,$G7,Operational!$I:$I,"*3G*",Operational!$L:$L,'List Table'!$D$14)</f>
        <v>0</v>
      </c>
      <c r="AN7" s="152">
        <f>COUNTIFS(Operational!$E:$E,$G7,Operational!$I:$I,"*3G*",Operational!$L:$L,'List Table'!$D$15)</f>
        <v>0</v>
      </c>
      <c r="AO7" s="152">
        <f>COUNTIFS(Operational!$E:$E,$G7,Operational!$I:$I,"*3G*",Operational!$L:$L,'List Table'!$D$16)</f>
        <v>0</v>
      </c>
      <c r="AP7" s="152">
        <f>COUNTIFS(Operational!$E:$E,$G7,Operational!$I:$I,"*3G*",Operational!$L:$L,'List Table'!$D$17)</f>
        <v>0</v>
      </c>
      <c r="AQ7" s="152">
        <f>COUNTIFS(Operational!$E:$E,$G7,Operational!$I:$I,"*4G*",Operational!$L:$L,'List Table'!$D$2)</f>
        <v>0</v>
      </c>
      <c r="AR7" s="152">
        <f>COUNTIFS(Operational!$E:$E,$G7,Operational!$I:$I,"*4G*",Operational!$L:$L,'List Table'!$D$3)</f>
        <v>0</v>
      </c>
      <c r="AS7" s="152">
        <f>COUNTIFS(Operational!$E:$E,$G7,Operational!$I:$I,"*4G*",Operational!$L:$L,'List Table'!$D$4)</f>
        <v>0</v>
      </c>
      <c r="AT7" s="152">
        <f>COUNTIFS(Operational!$E:$E,$G7,Operational!$I:$I,"*4G*",Operational!$L:$L,'List Table'!$D$5)</f>
        <v>0</v>
      </c>
      <c r="AU7" s="152">
        <f>COUNTIFS(Operational!$E:$E,$G7,Operational!$I:$I,"*4G*",Operational!$L:$L,'List Table'!$D$6)</f>
        <v>0</v>
      </c>
      <c r="AV7" s="152">
        <f>COUNTIFS(Operational!$E:$E,$G7,Operational!$I:$I,"*4G*",Operational!$L:$L,'List Table'!$D$7)</f>
        <v>0</v>
      </c>
      <c r="AW7" s="152">
        <f>COUNTIFS(Operational!$E:$E,$G7,Operational!$I:$I,"*4G*",Operational!$L:$L,'List Table'!$D$8)</f>
        <v>0</v>
      </c>
      <c r="AX7" s="152">
        <f>COUNTIFS(Operational!$E:$E,$G7,Operational!$I:$I,"*4G*",Operational!$L:$L,'List Table'!$D$9)</f>
        <v>0</v>
      </c>
      <c r="AY7" s="152">
        <f>COUNTIFS(Operational!$E:$E,$G7,Operational!$I:$I,"*4G*",Operational!$L:$L,'List Table'!$D$10)</f>
        <v>0</v>
      </c>
      <c r="AZ7" s="152">
        <f>COUNTIFS(Operational!$E:$E,$G7,Operational!$I:$I,"*4G*",Operational!$L:$L,'List Table'!$D$11)</f>
        <v>0</v>
      </c>
      <c r="BA7" s="152">
        <f>COUNTIFS(Operational!$E:$E,$G7,Operational!$I:$I,"*4G*",Operational!$L:$L,'List Table'!$D$12)</f>
        <v>0</v>
      </c>
      <c r="BB7" s="152">
        <f>COUNTIFS(Operational!$E:$E,$G7,Operational!$I:$I,"*4G*",Operational!$L:$L,'List Table'!$D$13)</f>
        <v>0</v>
      </c>
      <c r="BC7" s="152">
        <f>COUNTIFS(Operational!$E:$E,$G7,Operational!$I:$I,"*4G*",Operational!$L:$L,'List Table'!$D$14)</f>
        <v>0</v>
      </c>
      <c r="BD7" s="152">
        <f>COUNTIFS(Operational!$E:$E,$G7,Operational!$I:$I,"*4G*",Operational!$L:$L,'List Table'!$D$15)</f>
        <v>0</v>
      </c>
      <c r="BE7" s="152">
        <f>COUNTIFS(Operational!$E:$E,$G7,Operational!$I:$I,"*4G*",Operational!$L:$L,'List Table'!$D$16)</f>
        <v>0</v>
      </c>
      <c r="BF7" s="152">
        <f>COUNTIFS(Operational!$E:$E,$G7,Operational!$I:$I,"*4G*",Operational!$L:$L,'List Table'!$D$17)</f>
        <v>0</v>
      </c>
      <c r="BG7" s="160"/>
      <c r="BH7" s="153">
        <f t="shared" si="6"/>
        <v>0</v>
      </c>
      <c r="BI7" s="153">
        <f t="shared" si="7"/>
        <v>0</v>
      </c>
      <c r="BJ7" s="153">
        <f t="shared" si="8"/>
        <v>0</v>
      </c>
      <c r="BK7" s="153">
        <f>COUNTIFS('Retention-Deployment'!$E:$E,$G7,'Retention-Deployment'!$I:$I,"*2G*",'Retention-Deployment'!$L:$L,'List Table'!$B$2)</f>
        <v>0</v>
      </c>
      <c r="BL7" s="153">
        <f>COUNTIFS('Retention-Deployment'!$E:$E,$G7,'Retention-Deployment'!$I:$I,"*2G*",'Retention-Deployment'!$L:$L,'List Table'!$B$3)</f>
        <v>0</v>
      </c>
      <c r="BM7" s="153">
        <f>COUNTIFS('Retention-Deployment'!$E:$E,$G7,'Retention-Deployment'!$I:$I,"*2G*",'Retention-Deployment'!$L:$L,'List Table'!$B$4)</f>
        <v>0</v>
      </c>
      <c r="BN7" s="153">
        <f>COUNTIFS('Retention-Deployment'!$E:$E,$G7,'Retention-Deployment'!$I:$I,"*2G*",'Retention-Deployment'!$L:$L,'List Table'!$B$5)</f>
        <v>0</v>
      </c>
      <c r="BO7" s="153">
        <f>COUNTIFS('Retention-Deployment'!$E:$E,$G7,'Retention-Deployment'!$I:$I,"*2G*",'Retention-Deployment'!$L:$L,'List Table'!$B$6)</f>
        <v>0</v>
      </c>
      <c r="BP7" s="153">
        <f>COUNTIFS('Retention-Deployment'!$E:$E,$G7,'Retention-Deployment'!$I:$I,"*2G*",'Retention-Deployment'!$L:$L,'List Table'!$B$7)</f>
        <v>0</v>
      </c>
      <c r="BQ7" s="153">
        <f>COUNTIFS('Retention-Deployment'!$E:$E,$G7,'Retention-Deployment'!$I:$I,"*2G*",'Retention-Deployment'!$L:$L,'List Table'!$B$8)</f>
        <v>0</v>
      </c>
      <c r="BR7" s="153">
        <f>COUNTIFS('Retention-Deployment'!$E:$E,$G7,'Retention-Deployment'!$I:$I,"*2G*",'Retention-Deployment'!$L:$L,'List Table'!$B$9)</f>
        <v>0</v>
      </c>
      <c r="BS7" s="153">
        <f>COUNTIFS('Retention-Deployment'!$E:$E,$G7,'Retention-Deployment'!$I:$I,"*2G*",'Retention-Deployment'!$L:$L,'List Table'!$B$10)</f>
        <v>0</v>
      </c>
      <c r="BT7" s="153">
        <f>COUNTIFS('Retention-Deployment'!$E:$E,$G7,'Retention-Deployment'!$I:$I,"*2G*",'Retention-Deployment'!$L:$L,'List Table'!$B$11)</f>
        <v>0</v>
      </c>
      <c r="BU7" s="153">
        <f>COUNTIFS('Retention-Deployment'!$E:$E,$G7,'Retention-Deployment'!$I:$I,"*2G*",'Retention-Deployment'!$L:$L,'List Table'!$B$12)</f>
        <v>0</v>
      </c>
      <c r="BV7" s="153">
        <f>COUNTIFS('Retention-Deployment'!$E:$E,$G7,'Retention-Deployment'!$I:$I,"*2G*",'Retention-Deployment'!$L:$L,'List Table'!$B$13)</f>
        <v>0</v>
      </c>
      <c r="BW7" s="153">
        <f>COUNTIFS('Retention-Deployment'!$E:$E,$G7,'Retention-Deployment'!$I:$I,"*2G*",'Retention-Deployment'!$L:$L,'List Table'!$B$14)</f>
        <v>0</v>
      </c>
      <c r="BX7" s="153">
        <f>COUNTIFS('Retention-Deployment'!$E:$E,$G7,'Retention-Deployment'!$I:$I,"*2G*",'Retention-Deployment'!$L:$L,'List Table'!$B$15)</f>
        <v>0</v>
      </c>
      <c r="BY7" s="153">
        <f>COUNTIFS('Retention-Deployment'!$E:$E,$G7,'Retention-Deployment'!$I:$I,"*3G*",'Retention-Deployment'!$L:$L,'List Table'!$B$2)</f>
        <v>0</v>
      </c>
      <c r="BZ7" s="153">
        <f>COUNTIFS('Retention-Deployment'!$E:$E,$G7,'Retention-Deployment'!$I:$I,"*3G*",'Retention-Deployment'!$L:$L,'List Table'!$B$3)</f>
        <v>0</v>
      </c>
      <c r="CA7" s="153">
        <f>COUNTIFS('Retention-Deployment'!$E:$E,$G7,'Retention-Deployment'!$I:$I,"*3G*",'Retention-Deployment'!$L:$L,'List Table'!$B$4)</f>
        <v>0</v>
      </c>
      <c r="CB7" s="153">
        <f>COUNTIFS('Retention-Deployment'!$E:$E,$G7,'Retention-Deployment'!$I:$I,"*3G*",'Retention-Deployment'!$L:$L,'List Table'!$B$5)</f>
        <v>0</v>
      </c>
      <c r="CC7" s="153">
        <f>COUNTIFS('Retention-Deployment'!$E:$E,$G7,'Retention-Deployment'!$I:$I,"*3G*",'Retention-Deployment'!$L:$L,'List Table'!$B$6)</f>
        <v>0</v>
      </c>
      <c r="CD7" s="153">
        <f>COUNTIFS('Retention-Deployment'!$E:$E,$G7,'Retention-Deployment'!$I:$I,"*3G*",'Retention-Deployment'!$L:$L,'List Table'!$B$7)</f>
        <v>0</v>
      </c>
      <c r="CE7" s="153">
        <f>COUNTIFS('Retention-Deployment'!$E:$E,$G7,'Retention-Deployment'!$I:$I,"*3G*",'Retention-Deployment'!$L:$L,'List Table'!$B$8)</f>
        <v>0</v>
      </c>
      <c r="CF7" s="153">
        <f>COUNTIFS('Retention-Deployment'!$E:$E,$G7,'Retention-Deployment'!$I:$I,"*3G*",'Retention-Deployment'!$L:$L,'List Table'!$B$9)</f>
        <v>0</v>
      </c>
      <c r="CG7" s="153">
        <f>COUNTIFS('Retention-Deployment'!$E:$E,$G7,'Retention-Deployment'!$I:$I,"*3G*",'Retention-Deployment'!$L:$L,'List Table'!$B$10)</f>
        <v>0</v>
      </c>
      <c r="CH7" s="153">
        <f>COUNTIFS('Retention-Deployment'!$E:$E,$G7,'Retention-Deployment'!$I:$I,"*3G*",'Retention-Deployment'!$L:$L,'List Table'!$B$11)</f>
        <v>0</v>
      </c>
      <c r="CI7" s="153">
        <f>COUNTIFS('Retention-Deployment'!$E:$E,$G7,'Retention-Deployment'!$I:$I,"*3G*",'Retention-Deployment'!$L:$L,'List Table'!$B$12)</f>
        <v>0</v>
      </c>
      <c r="CJ7" s="153">
        <f>COUNTIFS('Retention-Deployment'!$E:$E,$G7,'Retention-Deployment'!$I:$I,"*3G*",'Retention-Deployment'!$L:$L,'List Table'!$B$13)</f>
        <v>0</v>
      </c>
      <c r="CK7" s="153">
        <f>COUNTIFS('Retention-Deployment'!$E:$E,$G7,'Retention-Deployment'!$I:$I,"*3G*",'Retention-Deployment'!$L:$L,'List Table'!$B$14)</f>
        <v>0</v>
      </c>
      <c r="CL7" s="153">
        <f>COUNTIFS('Retention-Deployment'!$E:$E,$G7,'Retention-Deployment'!$I:$I,"*3G*",'Retention-Deployment'!$L:$L,'List Table'!$B$15)</f>
        <v>0</v>
      </c>
      <c r="CM7" s="153">
        <f>COUNTIFS('Retention-Deployment'!$E:$E,$G7,'Retention-Deployment'!$I:$I,"*4G*",'Retention-Deployment'!$L:$L,'List Table'!$B$2)</f>
        <v>0</v>
      </c>
      <c r="CN7" s="153">
        <f>COUNTIFS('Retention-Deployment'!$E:$E,$G7,'Retention-Deployment'!$I:$I,"*4G*",'Retention-Deployment'!$L:$L,'List Table'!$B$3)</f>
        <v>0</v>
      </c>
      <c r="CO7" s="153">
        <f>COUNTIFS('Retention-Deployment'!$E:$E,$G7,'Retention-Deployment'!$I:$I,"*4G*",'Retention-Deployment'!$L:$L,'List Table'!$B$4)</f>
        <v>0</v>
      </c>
      <c r="CP7" s="153">
        <f>COUNTIFS('Retention-Deployment'!$E:$E,$G7,'Retention-Deployment'!$I:$I,"*4G*",'Retention-Deployment'!$L:$L,'List Table'!$B$5)</f>
        <v>0</v>
      </c>
      <c r="CQ7" s="153">
        <f>COUNTIFS('Retention-Deployment'!$E:$E,$G7,'Retention-Deployment'!$I:$I,"*4G*",'Retention-Deployment'!$L:$L,'List Table'!$B$6)</f>
        <v>0</v>
      </c>
      <c r="CR7" s="153">
        <f>COUNTIFS('Retention-Deployment'!$E:$E,$G7,'Retention-Deployment'!$I:$I,"*4G*",'Retention-Deployment'!$L:$L,'List Table'!$B$7)</f>
        <v>0</v>
      </c>
      <c r="CS7" s="153">
        <f>COUNTIFS('Retention-Deployment'!$E:$E,$G7,'Retention-Deployment'!$I:$I,"*4G*",'Retention-Deployment'!$L:$L,'List Table'!$B$8)</f>
        <v>0</v>
      </c>
      <c r="CT7" s="153">
        <f>COUNTIFS('Retention-Deployment'!$E:$E,$G7,'Retention-Deployment'!$I:$I,"*4G*",'Retention-Deployment'!$L:$L,'List Table'!$B$9)</f>
        <v>0</v>
      </c>
      <c r="CU7" s="153">
        <f>COUNTIFS('Retention-Deployment'!$E:$E,$G7,'Retention-Deployment'!$I:$I,"*4G*",'Retention-Deployment'!$L:$L,'List Table'!$B$10)</f>
        <v>0</v>
      </c>
      <c r="CV7" s="153">
        <f>COUNTIFS('Retention-Deployment'!$E:$E,$G7,'Retention-Deployment'!$I:$I,"*4G*",'Retention-Deployment'!$L:$L,'List Table'!$B$11)</f>
        <v>0</v>
      </c>
      <c r="CW7" s="153">
        <f>COUNTIFS('Retention-Deployment'!$E:$E,$G7,'Retention-Deployment'!$I:$I,"*4G*",'Retention-Deployment'!$L:$L,'List Table'!$B$12)</f>
        <v>0</v>
      </c>
      <c r="CX7" s="153">
        <f>COUNTIFS('Retention-Deployment'!$E:$E,$G7,'Retention-Deployment'!$I:$I,"*4G*",'Retention-Deployment'!$L:$L,'List Table'!$B$13)</f>
        <v>0</v>
      </c>
      <c r="CY7" s="153">
        <f>COUNTIFS('Retention-Deployment'!$E:$E,$G7,'Retention-Deployment'!$I:$I,"*4G*",'Retention-Deployment'!$L:$L,'List Table'!$B$14)</f>
        <v>0</v>
      </c>
      <c r="CZ7" s="153">
        <f>COUNTIFS('Retention-Deployment'!$E:$E,$G7,'Retention-Deployment'!$I:$I,"*4G*",'Retention-Deployment'!$L:$L,'List Table'!$B$15)</f>
        <v>0</v>
      </c>
      <c r="DA7" s="141"/>
      <c r="DB7" s="154">
        <f>COUNTIFS(Licensing!$F:$F,$G7,Licensing!$J:$J,"*2G*")</f>
        <v>0</v>
      </c>
      <c r="DC7" s="154">
        <f>COUNTIFS(Licensing!$F:$F,$G7,Licensing!$J:$J,"*3G*")</f>
        <v>0</v>
      </c>
      <c r="DD7" s="154">
        <f>COUNTIFS(Licensing!$F:$F,$G7,Licensing!$J:$J,"*4G*")</f>
        <v>0</v>
      </c>
      <c r="DE7" s="141"/>
      <c r="DF7" s="155" t="str">
        <f t="shared" si="9"/>
        <v>ARTA</v>
      </c>
      <c r="DG7" s="142">
        <f t="shared" si="0"/>
        <v>0</v>
      </c>
      <c r="DH7" s="142">
        <f t="shared" si="1"/>
        <v>0</v>
      </c>
      <c r="DI7" s="142">
        <f t="shared" si="2"/>
        <v>0</v>
      </c>
      <c r="DJ7" s="138"/>
      <c r="DK7" s="138"/>
      <c r="DL7" s="138"/>
      <c r="DM7" s="138"/>
      <c r="DN7" s="138"/>
      <c r="DO7" s="138"/>
      <c r="DP7" s="138"/>
      <c r="DQ7" s="138"/>
      <c r="DR7" s="138"/>
      <c r="DS7" s="138"/>
      <c r="DT7" s="138"/>
      <c r="DU7" s="138"/>
    </row>
    <row r="8" spans="1:125" ht="15.95" customHeight="1" x14ac:dyDescent="0.25">
      <c r="A8" s="211" t="s">
        <v>326</v>
      </c>
      <c r="B8" s="168">
        <v>993</v>
      </c>
      <c r="C8" s="168">
        <v>722</v>
      </c>
      <c r="D8" s="168">
        <v>422</v>
      </c>
      <c r="E8" s="177">
        <v>38.025115999999997</v>
      </c>
      <c r="F8" s="177">
        <v>23.803308000000001</v>
      </c>
      <c r="G8" s="173" t="s">
        <v>86</v>
      </c>
      <c r="H8" s="152">
        <f t="shared" si="3"/>
        <v>1</v>
      </c>
      <c r="I8" s="152">
        <f t="shared" si="4"/>
        <v>0</v>
      </c>
      <c r="J8" s="152">
        <f t="shared" si="5"/>
        <v>0</v>
      </c>
      <c r="K8" s="152">
        <f>COUNTIFS(Operational!$E:$E,$G8,Operational!$I:$I,"*2G*",Operational!$L:$L,'List Table'!$D$2)</f>
        <v>0</v>
      </c>
      <c r="L8" s="152">
        <f>COUNTIFS(Operational!$E:$E,$G8,Operational!$I:$I,"*2G*",Operational!$L:$L,'List Table'!$D$3)</f>
        <v>0</v>
      </c>
      <c r="M8" s="152">
        <f>COUNTIFS(Operational!$E:$E,$G8,Operational!$I:$I,"*2G*",Operational!$L:$L,'List Table'!$D$4)</f>
        <v>0</v>
      </c>
      <c r="N8" s="152">
        <f>COUNTIFS(Operational!$E:$E,$G8,Operational!$I:$I,"*2G*",Operational!$L:$L,'List Table'!$D$5)</f>
        <v>0</v>
      </c>
      <c r="O8" s="152">
        <f>COUNTIFS(Operational!$E:$E,$G8,Operational!$I:$I,"*2G*",Operational!$L:$L,'List Table'!$D$6)</f>
        <v>0</v>
      </c>
      <c r="P8" s="152">
        <f>COUNTIFS(Operational!$E:$E,$G8,Operational!$I:$I,"*2G*",Operational!$L:$L,'List Table'!$D$7)</f>
        <v>0</v>
      </c>
      <c r="Q8" s="152">
        <f>COUNTIFS(Operational!$E:$E,$G8,Operational!$I:$I,"*2G*",Operational!$L:$L,'List Table'!$D$8)</f>
        <v>0</v>
      </c>
      <c r="R8" s="152">
        <f>COUNTIFS(Operational!$E:$E,$G8,Operational!$I:$I,"*2G*",Operational!$L:$L,'List Table'!$D$9)</f>
        <v>0</v>
      </c>
      <c r="S8" s="152">
        <f>COUNTIFS(Operational!$E:$E,$G8,Operational!$I:$I,"*2G*",Operational!$L:$L,'List Table'!$D$10)</f>
        <v>0</v>
      </c>
      <c r="T8" s="152">
        <f>COUNTIFS(Operational!$E:$E,$G8,Operational!$I:$I,"*2G*",Operational!$L:$L,'List Table'!$D$11)</f>
        <v>0</v>
      </c>
      <c r="U8" s="152">
        <f>COUNTIFS(Operational!$E:$E,$G8,Operational!$I:$I,"*2G*",Operational!$L:$L,'List Table'!$D$12)</f>
        <v>1</v>
      </c>
      <c r="V8" s="152">
        <f>COUNTIFS(Operational!$E:$E,$G8,Operational!$I:$I,"*2G*",Operational!$L:$L,'List Table'!$D$13)</f>
        <v>0</v>
      </c>
      <c r="W8" s="152">
        <f>COUNTIFS(Operational!$E:$E,$G8,Operational!$I:$I,"*2G*",Operational!$L:$L,'List Table'!$D$14)</f>
        <v>0</v>
      </c>
      <c r="X8" s="152">
        <f>COUNTIFS(Operational!$E:$E,$G8,Operational!$I:$I,"*2G*",Operational!$L:$L,'List Table'!$D$15)</f>
        <v>0</v>
      </c>
      <c r="Y8" s="152">
        <f>COUNTIFS(Operational!$E:$E,$G8,Operational!$I:$I,"*2G*",Operational!$L:$L,'List Table'!$D$16)</f>
        <v>0</v>
      </c>
      <c r="Z8" s="152">
        <f>COUNTIFS(Operational!$E:$E,$G8,Operational!$I:$I,"*2G*",Operational!$L:$L,'List Table'!$D$17)</f>
        <v>0</v>
      </c>
      <c r="AA8" s="152">
        <f>COUNTIFS(Operational!$E:$E,$G8,Operational!$I:$I,"*3G*",Operational!$L:$L,'List Table'!$D$2)</f>
        <v>0</v>
      </c>
      <c r="AB8" s="152">
        <f>COUNTIFS(Operational!$E:$E,$G8,Operational!$I:$I,"*3G*",Operational!$L:$L,'List Table'!$D$3)</f>
        <v>0</v>
      </c>
      <c r="AC8" s="152">
        <f>COUNTIFS(Operational!$E:$E,$G8,Operational!$I:$I,"*3G*",Operational!$L:$L,'List Table'!$D$4)</f>
        <v>0</v>
      </c>
      <c r="AD8" s="152">
        <f>COUNTIFS(Operational!$E:$E,$G8,Operational!$I:$I,"*3G*",Operational!$L:$L,'List Table'!$D$5)</f>
        <v>0</v>
      </c>
      <c r="AE8" s="152">
        <f>COUNTIFS(Operational!$E:$E,$G8,Operational!$I:$I,"*3G*",Operational!$L:$L,'List Table'!$D$6)</f>
        <v>0</v>
      </c>
      <c r="AF8" s="152">
        <f>COUNTIFS(Operational!$E:$E,$G8,Operational!$I:$I,"*3G*",Operational!$L:$L,'List Table'!$D$7)</f>
        <v>0</v>
      </c>
      <c r="AG8" s="152">
        <f>COUNTIFS(Operational!$E:$E,$G8,Operational!$I:$I,"*3G*",Operational!$L:$L,'List Table'!$D$8)</f>
        <v>0</v>
      </c>
      <c r="AH8" s="152">
        <f>COUNTIFS(Operational!$E:$E,$G8,Operational!$I:$I,"*3G*",Operational!$L:$L,'List Table'!$D$9)</f>
        <v>0</v>
      </c>
      <c r="AI8" s="152">
        <f>COUNTIFS(Operational!$E:$E,$G8,Operational!$I:$I,"*3G*",Operational!$L:$L,'List Table'!$D$10)</f>
        <v>0</v>
      </c>
      <c r="AJ8" s="152">
        <f>COUNTIFS(Operational!$E:$E,$G8,Operational!$I:$I,"*3G*",Operational!$L:$L,'List Table'!$D$11)</f>
        <v>0</v>
      </c>
      <c r="AK8" s="152">
        <f>COUNTIFS(Operational!$E:$E,$G8,Operational!$I:$I,"*3G*",Operational!$L:$L,'List Table'!$D$12)</f>
        <v>0</v>
      </c>
      <c r="AL8" s="152">
        <f>COUNTIFS(Operational!$E:$E,$G8,Operational!$I:$I,"*3G*",Operational!$L:$L,'List Table'!$D$13)</f>
        <v>0</v>
      </c>
      <c r="AM8" s="152">
        <f>COUNTIFS(Operational!$E:$E,$G8,Operational!$I:$I,"*3G*",Operational!$L:$L,'List Table'!$D$14)</f>
        <v>0</v>
      </c>
      <c r="AN8" s="152">
        <f>COUNTIFS(Operational!$E:$E,$G8,Operational!$I:$I,"*3G*",Operational!$L:$L,'List Table'!$D$15)</f>
        <v>0</v>
      </c>
      <c r="AO8" s="152">
        <f>COUNTIFS(Operational!$E:$E,$G8,Operational!$I:$I,"*3G*",Operational!$L:$L,'List Table'!$D$16)</f>
        <v>0</v>
      </c>
      <c r="AP8" s="152">
        <f>COUNTIFS(Operational!$E:$E,$G8,Operational!$I:$I,"*3G*",Operational!$L:$L,'List Table'!$D$17)</f>
        <v>0</v>
      </c>
      <c r="AQ8" s="152">
        <f>COUNTIFS(Operational!$E:$E,$G8,Operational!$I:$I,"*4G*",Operational!$L:$L,'List Table'!$D$2)</f>
        <v>0</v>
      </c>
      <c r="AR8" s="152">
        <f>COUNTIFS(Operational!$E:$E,$G8,Operational!$I:$I,"*4G*",Operational!$L:$L,'List Table'!$D$3)</f>
        <v>0</v>
      </c>
      <c r="AS8" s="152">
        <f>COUNTIFS(Operational!$E:$E,$G8,Operational!$I:$I,"*4G*",Operational!$L:$L,'List Table'!$D$4)</f>
        <v>0</v>
      </c>
      <c r="AT8" s="152">
        <f>COUNTIFS(Operational!$E:$E,$G8,Operational!$I:$I,"*4G*",Operational!$L:$L,'List Table'!$D$5)</f>
        <v>0</v>
      </c>
      <c r="AU8" s="152">
        <f>COUNTIFS(Operational!$E:$E,$G8,Operational!$I:$I,"*4G*",Operational!$L:$L,'List Table'!$D$6)</f>
        <v>0</v>
      </c>
      <c r="AV8" s="152">
        <f>COUNTIFS(Operational!$E:$E,$G8,Operational!$I:$I,"*4G*",Operational!$L:$L,'List Table'!$D$7)</f>
        <v>0</v>
      </c>
      <c r="AW8" s="152">
        <f>COUNTIFS(Operational!$E:$E,$G8,Operational!$I:$I,"*4G*",Operational!$L:$L,'List Table'!$D$8)</f>
        <v>0</v>
      </c>
      <c r="AX8" s="152">
        <f>COUNTIFS(Operational!$E:$E,$G8,Operational!$I:$I,"*4G*",Operational!$L:$L,'List Table'!$D$9)</f>
        <v>0</v>
      </c>
      <c r="AY8" s="152">
        <f>COUNTIFS(Operational!$E:$E,$G8,Operational!$I:$I,"*4G*",Operational!$L:$L,'List Table'!$D$10)</f>
        <v>0</v>
      </c>
      <c r="AZ8" s="152">
        <f>COUNTIFS(Operational!$E:$E,$G8,Operational!$I:$I,"*4G*",Operational!$L:$L,'List Table'!$D$11)</f>
        <v>0</v>
      </c>
      <c r="BA8" s="152">
        <f>COUNTIFS(Operational!$E:$E,$G8,Operational!$I:$I,"*4G*",Operational!$L:$L,'List Table'!$D$12)</f>
        <v>0</v>
      </c>
      <c r="BB8" s="152">
        <f>COUNTIFS(Operational!$E:$E,$G8,Operational!$I:$I,"*4G*",Operational!$L:$L,'List Table'!$D$13)</f>
        <v>0</v>
      </c>
      <c r="BC8" s="152">
        <f>COUNTIFS(Operational!$E:$E,$G8,Operational!$I:$I,"*4G*",Operational!$L:$L,'List Table'!$D$14)</f>
        <v>0</v>
      </c>
      <c r="BD8" s="152">
        <f>COUNTIFS(Operational!$E:$E,$G8,Operational!$I:$I,"*4G*",Operational!$L:$L,'List Table'!$D$15)</f>
        <v>0</v>
      </c>
      <c r="BE8" s="152">
        <f>COUNTIFS(Operational!$E:$E,$G8,Operational!$I:$I,"*4G*",Operational!$L:$L,'List Table'!$D$16)</f>
        <v>0</v>
      </c>
      <c r="BF8" s="152">
        <f>COUNTIFS(Operational!$E:$E,$G8,Operational!$I:$I,"*4G*",Operational!$L:$L,'List Table'!$D$17)</f>
        <v>0</v>
      </c>
      <c r="BG8" s="160"/>
      <c r="BH8" s="153">
        <f t="shared" si="6"/>
        <v>12</v>
      </c>
      <c r="BI8" s="153">
        <f t="shared" si="7"/>
        <v>11</v>
      </c>
      <c r="BJ8" s="153">
        <f t="shared" si="8"/>
        <v>2</v>
      </c>
      <c r="BK8" s="153">
        <f>COUNTIFS('Retention-Deployment'!$E:$E,$G8,'Retention-Deployment'!$I:$I,"*2G*",'Retention-Deployment'!$L:$L,'List Table'!$B$2)</f>
        <v>7</v>
      </c>
      <c r="BL8" s="153">
        <f>COUNTIFS('Retention-Deployment'!$E:$E,$G8,'Retention-Deployment'!$I:$I,"*2G*",'Retention-Deployment'!$L:$L,'List Table'!$B$3)</f>
        <v>0</v>
      </c>
      <c r="BM8" s="153">
        <f>COUNTIFS('Retention-Deployment'!$E:$E,$G8,'Retention-Deployment'!$I:$I,"*2G*",'Retention-Deployment'!$L:$L,'List Table'!$B$4)</f>
        <v>0</v>
      </c>
      <c r="BN8" s="153">
        <f>COUNTIFS('Retention-Deployment'!$E:$E,$G8,'Retention-Deployment'!$I:$I,"*2G*",'Retention-Deployment'!$L:$L,'List Table'!$B$5)</f>
        <v>0</v>
      </c>
      <c r="BO8" s="153">
        <f>COUNTIFS('Retention-Deployment'!$E:$E,$G8,'Retention-Deployment'!$I:$I,"*2G*",'Retention-Deployment'!$L:$L,'List Table'!$B$6)</f>
        <v>0</v>
      </c>
      <c r="BP8" s="153">
        <f>COUNTIFS('Retention-Deployment'!$E:$E,$G8,'Retention-Deployment'!$I:$I,"*2G*",'Retention-Deployment'!$L:$L,'List Table'!$B$7)</f>
        <v>0</v>
      </c>
      <c r="BQ8" s="153">
        <f>COUNTIFS('Retention-Deployment'!$E:$E,$G8,'Retention-Deployment'!$I:$I,"*2G*",'Retention-Deployment'!$L:$L,'List Table'!$B$8)</f>
        <v>1</v>
      </c>
      <c r="BR8" s="153">
        <f>COUNTIFS('Retention-Deployment'!$E:$E,$G8,'Retention-Deployment'!$I:$I,"*2G*",'Retention-Deployment'!$L:$L,'List Table'!$B$9)</f>
        <v>1</v>
      </c>
      <c r="BS8" s="153">
        <f>COUNTIFS('Retention-Deployment'!$E:$E,$G8,'Retention-Deployment'!$I:$I,"*2G*",'Retention-Deployment'!$L:$L,'List Table'!$B$10)</f>
        <v>1</v>
      </c>
      <c r="BT8" s="153">
        <f>COUNTIFS('Retention-Deployment'!$E:$E,$G8,'Retention-Deployment'!$I:$I,"*2G*",'Retention-Deployment'!$L:$L,'List Table'!$B$11)</f>
        <v>0</v>
      </c>
      <c r="BU8" s="153">
        <f>COUNTIFS('Retention-Deployment'!$E:$E,$G8,'Retention-Deployment'!$I:$I,"*2G*",'Retention-Deployment'!$L:$L,'List Table'!$B$12)</f>
        <v>0</v>
      </c>
      <c r="BV8" s="153">
        <f>COUNTIFS('Retention-Deployment'!$E:$E,$G8,'Retention-Deployment'!$I:$I,"*2G*",'Retention-Deployment'!$L:$L,'List Table'!$B$13)</f>
        <v>0</v>
      </c>
      <c r="BW8" s="153">
        <f>COUNTIFS('Retention-Deployment'!$E:$E,$G8,'Retention-Deployment'!$I:$I,"*2G*",'Retention-Deployment'!$L:$L,'List Table'!$B$14)</f>
        <v>2</v>
      </c>
      <c r="BX8" s="153">
        <f>COUNTIFS('Retention-Deployment'!$E:$E,$G8,'Retention-Deployment'!$I:$I,"*2G*",'Retention-Deployment'!$L:$L,'List Table'!$B$15)</f>
        <v>0</v>
      </c>
      <c r="BY8" s="153">
        <f>COUNTIFS('Retention-Deployment'!$E:$E,$G8,'Retention-Deployment'!$I:$I,"*3G*",'Retention-Deployment'!$L:$L,'List Table'!$B$2)</f>
        <v>7</v>
      </c>
      <c r="BZ8" s="153">
        <f>COUNTIFS('Retention-Deployment'!$E:$E,$G8,'Retention-Deployment'!$I:$I,"*3G*",'Retention-Deployment'!$L:$L,'List Table'!$B$3)</f>
        <v>0</v>
      </c>
      <c r="CA8" s="153">
        <f>COUNTIFS('Retention-Deployment'!$E:$E,$G8,'Retention-Deployment'!$I:$I,"*3G*",'Retention-Deployment'!$L:$L,'List Table'!$B$4)</f>
        <v>0</v>
      </c>
      <c r="CB8" s="153">
        <f>COUNTIFS('Retention-Deployment'!$E:$E,$G8,'Retention-Deployment'!$I:$I,"*3G*",'Retention-Deployment'!$L:$L,'List Table'!$B$5)</f>
        <v>0</v>
      </c>
      <c r="CC8" s="153">
        <f>COUNTIFS('Retention-Deployment'!$E:$E,$G8,'Retention-Deployment'!$I:$I,"*3G*",'Retention-Deployment'!$L:$L,'List Table'!$B$6)</f>
        <v>0</v>
      </c>
      <c r="CD8" s="153">
        <f>COUNTIFS('Retention-Deployment'!$E:$E,$G8,'Retention-Deployment'!$I:$I,"*3G*",'Retention-Deployment'!$L:$L,'List Table'!$B$7)</f>
        <v>0</v>
      </c>
      <c r="CE8" s="153">
        <f>COUNTIFS('Retention-Deployment'!$E:$E,$G8,'Retention-Deployment'!$I:$I,"*3G*",'Retention-Deployment'!$L:$L,'List Table'!$B$8)</f>
        <v>1</v>
      </c>
      <c r="CF8" s="153">
        <f>COUNTIFS('Retention-Deployment'!$E:$E,$G8,'Retention-Deployment'!$I:$I,"*3G*",'Retention-Deployment'!$L:$L,'List Table'!$B$9)</f>
        <v>1</v>
      </c>
      <c r="CG8" s="153">
        <f>COUNTIFS('Retention-Deployment'!$E:$E,$G8,'Retention-Deployment'!$I:$I,"*3G*",'Retention-Deployment'!$L:$L,'List Table'!$B$10)</f>
        <v>0</v>
      </c>
      <c r="CH8" s="153">
        <f>COUNTIFS('Retention-Deployment'!$E:$E,$G8,'Retention-Deployment'!$I:$I,"*3G*",'Retention-Deployment'!$L:$L,'List Table'!$B$11)</f>
        <v>0</v>
      </c>
      <c r="CI8" s="153">
        <f>COUNTIFS('Retention-Deployment'!$E:$E,$G8,'Retention-Deployment'!$I:$I,"*3G*",'Retention-Deployment'!$L:$L,'List Table'!$B$12)</f>
        <v>0</v>
      </c>
      <c r="CJ8" s="153">
        <f>COUNTIFS('Retention-Deployment'!$E:$E,$G8,'Retention-Deployment'!$I:$I,"*3G*",'Retention-Deployment'!$L:$L,'List Table'!$B$13)</f>
        <v>0</v>
      </c>
      <c r="CK8" s="153">
        <f>COUNTIFS('Retention-Deployment'!$E:$E,$G8,'Retention-Deployment'!$I:$I,"*3G*",'Retention-Deployment'!$L:$L,'List Table'!$B$14)</f>
        <v>2</v>
      </c>
      <c r="CL8" s="153">
        <f>COUNTIFS('Retention-Deployment'!$E:$E,$G8,'Retention-Deployment'!$I:$I,"*3G*",'Retention-Deployment'!$L:$L,'List Table'!$B$15)</f>
        <v>0</v>
      </c>
      <c r="CM8" s="153">
        <f>COUNTIFS('Retention-Deployment'!$E:$E,$G8,'Retention-Deployment'!$I:$I,"*4G*",'Retention-Deployment'!$L:$L,'List Table'!$B$2)</f>
        <v>2</v>
      </c>
      <c r="CN8" s="153">
        <f>COUNTIFS('Retention-Deployment'!$E:$E,$G8,'Retention-Deployment'!$I:$I,"*4G*",'Retention-Deployment'!$L:$L,'List Table'!$B$3)</f>
        <v>0</v>
      </c>
      <c r="CO8" s="153">
        <f>COUNTIFS('Retention-Deployment'!$E:$E,$G8,'Retention-Deployment'!$I:$I,"*4G*",'Retention-Deployment'!$L:$L,'List Table'!$B$4)</f>
        <v>0</v>
      </c>
      <c r="CP8" s="153">
        <f>COUNTIFS('Retention-Deployment'!$E:$E,$G8,'Retention-Deployment'!$I:$I,"*4G*",'Retention-Deployment'!$L:$L,'List Table'!$B$5)</f>
        <v>0</v>
      </c>
      <c r="CQ8" s="153">
        <f>COUNTIFS('Retention-Deployment'!$E:$E,$G8,'Retention-Deployment'!$I:$I,"*4G*",'Retention-Deployment'!$L:$L,'List Table'!$B$6)</f>
        <v>0</v>
      </c>
      <c r="CR8" s="153">
        <f>COUNTIFS('Retention-Deployment'!$E:$E,$G8,'Retention-Deployment'!$I:$I,"*4G*",'Retention-Deployment'!$L:$L,'List Table'!$B$7)</f>
        <v>0</v>
      </c>
      <c r="CS8" s="153">
        <f>COUNTIFS('Retention-Deployment'!$E:$E,$G8,'Retention-Deployment'!$I:$I,"*4G*",'Retention-Deployment'!$L:$L,'List Table'!$B$8)</f>
        <v>0</v>
      </c>
      <c r="CT8" s="153">
        <f>COUNTIFS('Retention-Deployment'!$E:$E,$G8,'Retention-Deployment'!$I:$I,"*4G*",'Retention-Deployment'!$L:$L,'List Table'!$B$9)</f>
        <v>0</v>
      </c>
      <c r="CU8" s="153">
        <f>COUNTIFS('Retention-Deployment'!$E:$E,$G8,'Retention-Deployment'!$I:$I,"*4G*",'Retention-Deployment'!$L:$L,'List Table'!$B$10)</f>
        <v>0</v>
      </c>
      <c r="CV8" s="153">
        <f>COUNTIFS('Retention-Deployment'!$E:$E,$G8,'Retention-Deployment'!$I:$I,"*4G*",'Retention-Deployment'!$L:$L,'List Table'!$B$11)</f>
        <v>0</v>
      </c>
      <c r="CW8" s="153">
        <f>COUNTIFS('Retention-Deployment'!$E:$E,$G8,'Retention-Deployment'!$I:$I,"*4G*",'Retention-Deployment'!$L:$L,'List Table'!$B$12)</f>
        <v>0</v>
      </c>
      <c r="CX8" s="153">
        <f>COUNTIFS('Retention-Deployment'!$E:$E,$G8,'Retention-Deployment'!$I:$I,"*4G*",'Retention-Deployment'!$L:$L,'List Table'!$B$13)</f>
        <v>0</v>
      </c>
      <c r="CY8" s="153">
        <f>COUNTIFS('Retention-Deployment'!$E:$E,$G8,'Retention-Deployment'!$I:$I,"*4G*",'Retention-Deployment'!$L:$L,'List Table'!$B$14)</f>
        <v>0</v>
      </c>
      <c r="CZ8" s="153">
        <f>COUNTIFS('Retention-Deployment'!$E:$E,$G8,'Retention-Deployment'!$I:$I,"*4G*",'Retention-Deployment'!$L:$L,'List Table'!$B$15)</f>
        <v>0</v>
      </c>
      <c r="DA8" s="141"/>
      <c r="DB8" s="154">
        <f>COUNTIFS(Licensing!$F:$F,$G8,Licensing!$J:$J,"*2G*")</f>
        <v>13</v>
      </c>
      <c r="DC8" s="154">
        <f>COUNTIFS(Licensing!$F:$F,$G8,Licensing!$J:$J,"*3G*")</f>
        <v>12</v>
      </c>
      <c r="DD8" s="154">
        <f>COUNTIFS(Licensing!$F:$F,$G8,Licensing!$J:$J,"*4G*")</f>
        <v>5</v>
      </c>
      <c r="DE8" s="141"/>
      <c r="DF8" s="155" t="str">
        <f t="shared" si="9"/>
        <v>ATTIKI</v>
      </c>
      <c r="DG8" s="142">
        <f t="shared" si="0"/>
        <v>26</v>
      </c>
      <c r="DH8" s="142">
        <f t="shared" si="1"/>
        <v>23</v>
      </c>
      <c r="DI8" s="142">
        <f t="shared" si="2"/>
        <v>7</v>
      </c>
      <c r="DJ8" s="138"/>
      <c r="DK8" s="138"/>
      <c r="DL8" s="138"/>
      <c r="DM8" s="138"/>
      <c r="DN8" s="138"/>
      <c r="DO8" s="138"/>
      <c r="DP8" s="138"/>
      <c r="DQ8" s="138"/>
      <c r="DR8" s="138"/>
      <c r="DS8" s="138"/>
      <c r="DT8" s="138"/>
      <c r="DU8" s="138"/>
    </row>
    <row r="9" spans="1:125" ht="15.95" customHeight="1" x14ac:dyDescent="0.25">
      <c r="A9" s="211" t="s">
        <v>326</v>
      </c>
      <c r="B9" s="168">
        <v>58</v>
      </c>
      <c r="C9" s="168">
        <v>47</v>
      </c>
      <c r="D9" s="168">
        <v>6</v>
      </c>
      <c r="E9" s="177">
        <v>40.387098999999999</v>
      </c>
      <c r="F9" s="177">
        <v>23.495691000000001</v>
      </c>
      <c r="G9" s="173" t="s">
        <v>110</v>
      </c>
      <c r="H9" s="152">
        <f t="shared" si="3"/>
        <v>0</v>
      </c>
      <c r="I9" s="152">
        <f t="shared" si="4"/>
        <v>0</v>
      </c>
      <c r="J9" s="152">
        <f t="shared" si="5"/>
        <v>0</v>
      </c>
      <c r="K9" s="152">
        <f>COUNTIFS(Operational!$E:$E,$G9,Operational!$I:$I,"*2G*",Operational!$L:$L,'List Table'!$D$2)</f>
        <v>0</v>
      </c>
      <c r="L9" s="152">
        <f>COUNTIFS(Operational!$E:$E,$G9,Operational!$I:$I,"*2G*",Operational!$L:$L,'List Table'!$D$3)</f>
        <v>0</v>
      </c>
      <c r="M9" s="152">
        <f>COUNTIFS(Operational!$E:$E,$G9,Operational!$I:$I,"*2G*",Operational!$L:$L,'List Table'!$D$4)</f>
        <v>0</v>
      </c>
      <c r="N9" s="152">
        <f>COUNTIFS(Operational!$E:$E,$G9,Operational!$I:$I,"*2G*",Operational!$L:$L,'List Table'!$D$5)</f>
        <v>0</v>
      </c>
      <c r="O9" s="152">
        <f>COUNTIFS(Operational!$E:$E,$G9,Operational!$I:$I,"*2G*",Operational!$L:$L,'List Table'!$D$6)</f>
        <v>0</v>
      </c>
      <c r="P9" s="152">
        <f>COUNTIFS(Operational!$E:$E,$G9,Operational!$I:$I,"*2G*",Operational!$L:$L,'List Table'!$D$7)</f>
        <v>0</v>
      </c>
      <c r="Q9" s="152">
        <f>COUNTIFS(Operational!$E:$E,$G9,Operational!$I:$I,"*2G*",Operational!$L:$L,'List Table'!$D$8)</f>
        <v>0</v>
      </c>
      <c r="R9" s="152">
        <f>COUNTIFS(Operational!$E:$E,$G9,Operational!$I:$I,"*2G*",Operational!$L:$L,'List Table'!$D$9)</f>
        <v>0</v>
      </c>
      <c r="S9" s="152">
        <f>COUNTIFS(Operational!$E:$E,$G9,Operational!$I:$I,"*2G*",Operational!$L:$L,'List Table'!$D$10)</f>
        <v>0</v>
      </c>
      <c r="T9" s="152">
        <f>COUNTIFS(Operational!$E:$E,$G9,Operational!$I:$I,"*2G*",Operational!$L:$L,'List Table'!$D$11)</f>
        <v>0</v>
      </c>
      <c r="U9" s="152">
        <f>COUNTIFS(Operational!$E:$E,$G9,Operational!$I:$I,"*2G*",Operational!$L:$L,'List Table'!$D$12)</f>
        <v>0</v>
      </c>
      <c r="V9" s="152">
        <f>COUNTIFS(Operational!$E:$E,$G9,Operational!$I:$I,"*2G*",Operational!$L:$L,'List Table'!$D$13)</f>
        <v>0</v>
      </c>
      <c r="W9" s="152">
        <f>COUNTIFS(Operational!$E:$E,$G9,Operational!$I:$I,"*2G*",Operational!$L:$L,'List Table'!$D$14)</f>
        <v>0</v>
      </c>
      <c r="X9" s="152">
        <f>COUNTIFS(Operational!$E:$E,$G9,Operational!$I:$I,"*2G*",Operational!$L:$L,'List Table'!$D$15)</f>
        <v>0</v>
      </c>
      <c r="Y9" s="152">
        <f>COUNTIFS(Operational!$E:$E,$G9,Operational!$I:$I,"*2G*",Operational!$L:$L,'List Table'!$D$16)</f>
        <v>0</v>
      </c>
      <c r="Z9" s="152">
        <f>COUNTIFS(Operational!$E:$E,$G9,Operational!$I:$I,"*2G*",Operational!$L:$L,'List Table'!$D$17)</f>
        <v>0</v>
      </c>
      <c r="AA9" s="152">
        <f>COUNTIFS(Operational!$E:$E,$G9,Operational!$I:$I,"*3G*",Operational!$L:$L,'List Table'!$D$2)</f>
        <v>0</v>
      </c>
      <c r="AB9" s="152">
        <f>COUNTIFS(Operational!$E:$E,$G9,Operational!$I:$I,"*3G*",Operational!$L:$L,'List Table'!$D$3)</f>
        <v>0</v>
      </c>
      <c r="AC9" s="152">
        <f>COUNTIFS(Operational!$E:$E,$G9,Operational!$I:$I,"*3G*",Operational!$L:$L,'List Table'!$D$4)</f>
        <v>0</v>
      </c>
      <c r="AD9" s="152">
        <f>COUNTIFS(Operational!$E:$E,$G9,Operational!$I:$I,"*3G*",Operational!$L:$L,'List Table'!$D$5)</f>
        <v>0</v>
      </c>
      <c r="AE9" s="152">
        <f>COUNTIFS(Operational!$E:$E,$G9,Operational!$I:$I,"*3G*",Operational!$L:$L,'List Table'!$D$6)</f>
        <v>0</v>
      </c>
      <c r="AF9" s="152">
        <f>COUNTIFS(Operational!$E:$E,$G9,Operational!$I:$I,"*3G*",Operational!$L:$L,'List Table'!$D$7)</f>
        <v>0</v>
      </c>
      <c r="AG9" s="152">
        <f>COUNTIFS(Operational!$E:$E,$G9,Operational!$I:$I,"*3G*",Operational!$L:$L,'List Table'!$D$8)</f>
        <v>0</v>
      </c>
      <c r="AH9" s="152">
        <f>COUNTIFS(Operational!$E:$E,$G9,Operational!$I:$I,"*3G*",Operational!$L:$L,'List Table'!$D$9)</f>
        <v>0</v>
      </c>
      <c r="AI9" s="152">
        <f>COUNTIFS(Operational!$E:$E,$G9,Operational!$I:$I,"*3G*",Operational!$L:$L,'List Table'!$D$10)</f>
        <v>0</v>
      </c>
      <c r="AJ9" s="152">
        <f>COUNTIFS(Operational!$E:$E,$G9,Operational!$I:$I,"*3G*",Operational!$L:$L,'List Table'!$D$11)</f>
        <v>0</v>
      </c>
      <c r="AK9" s="152">
        <f>COUNTIFS(Operational!$E:$E,$G9,Operational!$I:$I,"*3G*",Operational!$L:$L,'List Table'!$D$12)</f>
        <v>0</v>
      </c>
      <c r="AL9" s="152">
        <f>COUNTIFS(Operational!$E:$E,$G9,Operational!$I:$I,"*3G*",Operational!$L:$L,'List Table'!$D$13)</f>
        <v>0</v>
      </c>
      <c r="AM9" s="152">
        <f>COUNTIFS(Operational!$E:$E,$G9,Operational!$I:$I,"*3G*",Operational!$L:$L,'List Table'!$D$14)</f>
        <v>0</v>
      </c>
      <c r="AN9" s="152">
        <f>COUNTIFS(Operational!$E:$E,$G9,Operational!$I:$I,"*3G*",Operational!$L:$L,'List Table'!$D$15)</f>
        <v>0</v>
      </c>
      <c r="AO9" s="152">
        <f>COUNTIFS(Operational!$E:$E,$G9,Operational!$I:$I,"*3G*",Operational!$L:$L,'List Table'!$D$16)</f>
        <v>0</v>
      </c>
      <c r="AP9" s="152">
        <f>COUNTIFS(Operational!$E:$E,$G9,Operational!$I:$I,"*3G*",Operational!$L:$L,'List Table'!$D$17)</f>
        <v>0</v>
      </c>
      <c r="AQ9" s="152">
        <f>COUNTIFS(Operational!$E:$E,$G9,Operational!$I:$I,"*4G*",Operational!$L:$L,'List Table'!$D$2)</f>
        <v>0</v>
      </c>
      <c r="AR9" s="152">
        <f>COUNTIFS(Operational!$E:$E,$G9,Operational!$I:$I,"*4G*",Operational!$L:$L,'List Table'!$D$3)</f>
        <v>0</v>
      </c>
      <c r="AS9" s="152">
        <f>COUNTIFS(Operational!$E:$E,$G9,Operational!$I:$I,"*4G*",Operational!$L:$L,'List Table'!$D$4)</f>
        <v>0</v>
      </c>
      <c r="AT9" s="152">
        <f>COUNTIFS(Operational!$E:$E,$G9,Operational!$I:$I,"*4G*",Operational!$L:$L,'List Table'!$D$5)</f>
        <v>0</v>
      </c>
      <c r="AU9" s="152">
        <f>COUNTIFS(Operational!$E:$E,$G9,Operational!$I:$I,"*4G*",Operational!$L:$L,'List Table'!$D$6)</f>
        <v>0</v>
      </c>
      <c r="AV9" s="152">
        <f>COUNTIFS(Operational!$E:$E,$G9,Operational!$I:$I,"*4G*",Operational!$L:$L,'List Table'!$D$7)</f>
        <v>0</v>
      </c>
      <c r="AW9" s="152">
        <f>COUNTIFS(Operational!$E:$E,$G9,Operational!$I:$I,"*4G*",Operational!$L:$L,'List Table'!$D$8)</f>
        <v>0</v>
      </c>
      <c r="AX9" s="152">
        <f>COUNTIFS(Operational!$E:$E,$G9,Operational!$I:$I,"*4G*",Operational!$L:$L,'List Table'!$D$9)</f>
        <v>0</v>
      </c>
      <c r="AY9" s="152">
        <f>COUNTIFS(Operational!$E:$E,$G9,Operational!$I:$I,"*4G*",Operational!$L:$L,'List Table'!$D$10)</f>
        <v>0</v>
      </c>
      <c r="AZ9" s="152">
        <f>COUNTIFS(Operational!$E:$E,$G9,Operational!$I:$I,"*4G*",Operational!$L:$L,'List Table'!$D$11)</f>
        <v>0</v>
      </c>
      <c r="BA9" s="152">
        <f>COUNTIFS(Operational!$E:$E,$G9,Operational!$I:$I,"*4G*",Operational!$L:$L,'List Table'!$D$12)</f>
        <v>0</v>
      </c>
      <c r="BB9" s="152">
        <f>COUNTIFS(Operational!$E:$E,$G9,Operational!$I:$I,"*4G*",Operational!$L:$L,'List Table'!$D$13)</f>
        <v>0</v>
      </c>
      <c r="BC9" s="152">
        <f>COUNTIFS(Operational!$E:$E,$G9,Operational!$I:$I,"*4G*",Operational!$L:$L,'List Table'!$D$14)</f>
        <v>0</v>
      </c>
      <c r="BD9" s="152">
        <f>COUNTIFS(Operational!$E:$E,$G9,Operational!$I:$I,"*4G*",Operational!$L:$L,'List Table'!$D$15)</f>
        <v>0</v>
      </c>
      <c r="BE9" s="152">
        <f>COUNTIFS(Operational!$E:$E,$G9,Operational!$I:$I,"*4G*",Operational!$L:$L,'List Table'!$D$16)</f>
        <v>0</v>
      </c>
      <c r="BF9" s="152">
        <f>COUNTIFS(Operational!$E:$E,$G9,Operational!$I:$I,"*4G*",Operational!$L:$L,'List Table'!$D$17)</f>
        <v>0</v>
      </c>
      <c r="BG9" s="160"/>
      <c r="BH9" s="153">
        <f t="shared" si="6"/>
        <v>1</v>
      </c>
      <c r="BI9" s="153">
        <f t="shared" si="7"/>
        <v>0</v>
      </c>
      <c r="BJ9" s="153">
        <f t="shared" si="8"/>
        <v>0</v>
      </c>
      <c r="BK9" s="153">
        <f>COUNTIFS('Retention-Deployment'!$E:$E,$G9,'Retention-Deployment'!$I:$I,"*2G*",'Retention-Deployment'!$L:$L,'List Table'!$B$2)</f>
        <v>1</v>
      </c>
      <c r="BL9" s="153">
        <f>COUNTIFS('Retention-Deployment'!$E:$E,$G9,'Retention-Deployment'!$I:$I,"*2G*",'Retention-Deployment'!$L:$L,'List Table'!$B$3)</f>
        <v>0</v>
      </c>
      <c r="BM9" s="153">
        <f>COUNTIFS('Retention-Deployment'!$E:$E,$G9,'Retention-Deployment'!$I:$I,"*2G*",'Retention-Deployment'!$L:$L,'List Table'!$B$4)</f>
        <v>0</v>
      </c>
      <c r="BN9" s="153">
        <f>COUNTIFS('Retention-Deployment'!$E:$E,$G9,'Retention-Deployment'!$I:$I,"*2G*",'Retention-Deployment'!$L:$L,'List Table'!$B$5)</f>
        <v>0</v>
      </c>
      <c r="BO9" s="153">
        <f>COUNTIFS('Retention-Deployment'!$E:$E,$G9,'Retention-Deployment'!$I:$I,"*2G*",'Retention-Deployment'!$L:$L,'List Table'!$B$6)</f>
        <v>0</v>
      </c>
      <c r="BP9" s="153">
        <f>COUNTIFS('Retention-Deployment'!$E:$E,$G9,'Retention-Deployment'!$I:$I,"*2G*",'Retention-Deployment'!$L:$L,'List Table'!$B$7)</f>
        <v>0</v>
      </c>
      <c r="BQ9" s="153">
        <f>COUNTIFS('Retention-Deployment'!$E:$E,$G9,'Retention-Deployment'!$I:$I,"*2G*",'Retention-Deployment'!$L:$L,'List Table'!$B$8)</f>
        <v>0</v>
      </c>
      <c r="BR9" s="153">
        <f>COUNTIFS('Retention-Deployment'!$E:$E,$G9,'Retention-Deployment'!$I:$I,"*2G*",'Retention-Deployment'!$L:$L,'List Table'!$B$9)</f>
        <v>0</v>
      </c>
      <c r="BS9" s="153">
        <f>COUNTIFS('Retention-Deployment'!$E:$E,$G9,'Retention-Deployment'!$I:$I,"*2G*",'Retention-Deployment'!$L:$L,'List Table'!$B$10)</f>
        <v>0</v>
      </c>
      <c r="BT9" s="153">
        <f>COUNTIFS('Retention-Deployment'!$E:$E,$G9,'Retention-Deployment'!$I:$I,"*2G*",'Retention-Deployment'!$L:$L,'List Table'!$B$11)</f>
        <v>0</v>
      </c>
      <c r="BU9" s="153">
        <f>COUNTIFS('Retention-Deployment'!$E:$E,$G9,'Retention-Deployment'!$I:$I,"*2G*",'Retention-Deployment'!$L:$L,'List Table'!$B$12)</f>
        <v>0</v>
      </c>
      <c r="BV9" s="153">
        <f>COUNTIFS('Retention-Deployment'!$E:$E,$G9,'Retention-Deployment'!$I:$I,"*2G*",'Retention-Deployment'!$L:$L,'List Table'!$B$13)</f>
        <v>0</v>
      </c>
      <c r="BW9" s="153">
        <f>COUNTIFS('Retention-Deployment'!$E:$E,$G9,'Retention-Deployment'!$I:$I,"*2G*",'Retention-Deployment'!$L:$L,'List Table'!$B$14)</f>
        <v>0</v>
      </c>
      <c r="BX9" s="153">
        <f>COUNTIFS('Retention-Deployment'!$E:$E,$G9,'Retention-Deployment'!$I:$I,"*2G*",'Retention-Deployment'!$L:$L,'List Table'!$B$15)</f>
        <v>0</v>
      </c>
      <c r="BY9" s="153">
        <f>COUNTIFS('Retention-Deployment'!$E:$E,$G9,'Retention-Deployment'!$I:$I,"*3G*",'Retention-Deployment'!$L:$L,'List Table'!$B$2)</f>
        <v>0</v>
      </c>
      <c r="BZ9" s="153">
        <f>COUNTIFS('Retention-Deployment'!$E:$E,$G9,'Retention-Deployment'!$I:$I,"*3G*",'Retention-Deployment'!$L:$L,'List Table'!$B$3)</f>
        <v>0</v>
      </c>
      <c r="CA9" s="153">
        <f>COUNTIFS('Retention-Deployment'!$E:$E,$G9,'Retention-Deployment'!$I:$I,"*3G*",'Retention-Deployment'!$L:$L,'List Table'!$B$4)</f>
        <v>0</v>
      </c>
      <c r="CB9" s="153">
        <f>COUNTIFS('Retention-Deployment'!$E:$E,$G9,'Retention-Deployment'!$I:$I,"*3G*",'Retention-Deployment'!$L:$L,'List Table'!$B$5)</f>
        <v>0</v>
      </c>
      <c r="CC9" s="153">
        <f>COUNTIFS('Retention-Deployment'!$E:$E,$G9,'Retention-Deployment'!$I:$I,"*3G*",'Retention-Deployment'!$L:$L,'List Table'!$B$6)</f>
        <v>0</v>
      </c>
      <c r="CD9" s="153">
        <f>COUNTIFS('Retention-Deployment'!$E:$E,$G9,'Retention-Deployment'!$I:$I,"*3G*",'Retention-Deployment'!$L:$L,'List Table'!$B$7)</f>
        <v>0</v>
      </c>
      <c r="CE9" s="153">
        <f>COUNTIFS('Retention-Deployment'!$E:$E,$G9,'Retention-Deployment'!$I:$I,"*3G*",'Retention-Deployment'!$L:$L,'List Table'!$B$8)</f>
        <v>0</v>
      </c>
      <c r="CF9" s="153">
        <f>COUNTIFS('Retention-Deployment'!$E:$E,$G9,'Retention-Deployment'!$I:$I,"*3G*",'Retention-Deployment'!$L:$L,'List Table'!$B$9)</f>
        <v>0</v>
      </c>
      <c r="CG9" s="153">
        <f>COUNTIFS('Retention-Deployment'!$E:$E,$G9,'Retention-Deployment'!$I:$I,"*3G*",'Retention-Deployment'!$L:$L,'List Table'!$B$10)</f>
        <v>0</v>
      </c>
      <c r="CH9" s="153">
        <f>COUNTIFS('Retention-Deployment'!$E:$E,$G9,'Retention-Deployment'!$I:$I,"*3G*",'Retention-Deployment'!$L:$L,'List Table'!$B$11)</f>
        <v>0</v>
      </c>
      <c r="CI9" s="153">
        <f>COUNTIFS('Retention-Deployment'!$E:$E,$G9,'Retention-Deployment'!$I:$I,"*3G*",'Retention-Deployment'!$L:$L,'List Table'!$B$12)</f>
        <v>0</v>
      </c>
      <c r="CJ9" s="153">
        <f>COUNTIFS('Retention-Deployment'!$E:$E,$G9,'Retention-Deployment'!$I:$I,"*3G*",'Retention-Deployment'!$L:$L,'List Table'!$B$13)</f>
        <v>0</v>
      </c>
      <c r="CK9" s="153">
        <f>COUNTIFS('Retention-Deployment'!$E:$E,$G9,'Retention-Deployment'!$I:$I,"*3G*",'Retention-Deployment'!$L:$L,'List Table'!$B$14)</f>
        <v>0</v>
      </c>
      <c r="CL9" s="153">
        <f>COUNTIFS('Retention-Deployment'!$E:$E,$G9,'Retention-Deployment'!$I:$I,"*3G*",'Retention-Deployment'!$L:$L,'List Table'!$B$15)</f>
        <v>0</v>
      </c>
      <c r="CM9" s="153">
        <f>COUNTIFS('Retention-Deployment'!$E:$E,$G9,'Retention-Deployment'!$I:$I,"*4G*",'Retention-Deployment'!$L:$L,'List Table'!$B$2)</f>
        <v>0</v>
      </c>
      <c r="CN9" s="153">
        <f>COUNTIFS('Retention-Deployment'!$E:$E,$G9,'Retention-Deployment'!$I:$I,"*4G*",'Retention-Deployment'!$L:$L,'List Table'!$B$3)</f>
        <v>0</v>
      </c>
      <c r="CO9" s="153">
        <f>COUNTIFS('Retention-Deployment'!$E:$E,$G9,'Retention-Deployment'!$I:$I,"*4G*",'Retention-Deployment'!$L:$L,'List Table'!$B$4)</f>
        <v>0</v>
      </c>
      <c r="CP9" s="153">
        <f>COUNTIFS('Retention-Deployment'!$E:$E,$G9,'Retention-Deployment'!$I:$I,"*4G*",'Retention-Deployment'!$L:$L,'List Table'!$B$5)</f>
        <v>0</v>
      </c>
      <c r="CQ9" s="153">
        <f>COUNTIFS('Retention-Deployment'!$E:$E,$G9,'Retention-Deployment'!$I:$I,"*4G*",'Retention-Deployment'!$L:$L,'List Table'!$B$6)</f>
        <v>0</v>
      </c>
      <c r="CR9" s="153">
        <f>COUNTIFS('Retention-Deployment'!$E:$E,$G9,'Retention-Deployment'!$I:$I,"*4G*",'Retention-Deployment'!$L:$L,'List Table'!$B$7)</f>
        <v>0</v>
      </c>
      <c r="CS9" s="153">
        <f>COUNTIFS('Retention-Deployment'!$E:$E,$G9,'Retention-Deployment'!$I:$I,"*4G*",'Retention-Deployment'!$L:$L,'List Table'!$B$8)</f>
        <v>0</v>
      </c>
      <c r="CT9" s="153">
        <f>COUNTIFS('Retention-Deployment'!$E:$E,$G9,'Retention-Deployment'!$I:$I,"*4G*",'Retention-Deployment'!$L:$L,'List Table'!$B$9)</f>
        <v>0</v>
      </c>
      <c r="CU9" s="153">
        <f>COUNTIFS('Retention-Deployment'!$E:$E,$G9,'Retention-Deployment'!$I:$I,"*4G*",'Retention-Deployment'!$L:$L,'List Table'!$B$10)</f>
        <v>0</v>
      </c>
      <c r="CV9" s="153">
        <f>COUNTIFS('Retention-Deployment'!$E:$E,$G9,'Retention-Deployment'!$I:$I,"*4G*",'Retention-Deployment'!$L:$L,'List Table'!$B$11)</f>
        <v>0</v>
      </c>
      <c r="CW9" s="153">
        <f>COUNTIFS('Retention-Deployment'!$E:$E,$G9,'Retention-Deployment'!$I:$I,"*4G*",'Retention-Deployment'!$L:$L,'List Table'!$B$12)</f>
        <v>0</v>
      </c>
      <c r="CX9" s="153">
        <f>COUNTIFS('Retention-Deployment'!$E:$E,$G9,'Retention-Deployment'!$I:$I,"*4G*",'Retention-Deployment'!$L:$L,'List Table'!$B$13)</f>
        <v>0</v>
      </c>
      <c r="CY9" s="153">
        <f>COUNTIFS('Retention-Deployment'!$E:$E,$G9,'Retention-Deployment'!$I:$I,"*4G*",'Retention-Deployment'!$L:$L,'List Table'!$B$14)</f>
        <v>0</v>
      </c>
      <c r="CZ9" s="153">
        <f>COUNTIFS('Retention-Deployment'!$E:$E,$G9,'Retention-Deployment'!$I:$I,"*4G*",'Retention-Deployment'!$L:$L,'List Table'!$B$15)</f>
        <v>0</v>
      </c>
      <c r="DA9" s="141"/>
      <c r="DB9" s="154">
        <f>COUNTIFS(Licensing!$F:$F,$G9,Licensing!$J:$J,"*2G*")</f>
        <v>1</v>
      </c>
      <c r="DC9" s="154">
        <f>COUNTIFS(Licensing!$F:$F,$G9,Licensing!$J:$J,"*3G*")</f>
        <v>1</v>
      </c>
      <c r="DD9" s="154">
        <f>COUNTIFS(Licensing!$F:$F,$G9,Licensing!$J:$J,"*4G*")</f>
        <v>0</v>
      </c>
      <c r="DE9" s="141"/>
      <c r="DF9" s="155" t="str">
        <f t="shared" si="9"/>
        <v>CHALKIDIKI</v>
      </c>
      <c r="DG9" s="142">
        <f t="shared" si="0"/>
        <v>2</v>
      </c>
      <c r="DH9" s="142">
        <f t="shared" si="1"/>
        <v>1</v>
      </c>
      <c r="DI9" s="142">
        <f t="shared" si="2"/>
        <v>0</v>
      </c>
      <c r="DJ9" s="138"/>
      <c r="DK9" s="138"/>
      <c r="DL9" s="138"/>
      <c r="DM9" s="138"/>
      <c r="DN9" s="138"/>
      <c r="DO9" s="138"/>
      <c r="DP9" s="138"/>
      <c r="DQ9" s="138"/>
      <c r="DR9" s="138"/>
      <c r="DS9" s="138"/>
      <c r="DT9" s="138"/>
      <c r="DU9" s="138"/>
    </row>
    <row r="10" spans="1:125" ht="15.95" customHeight="1" x14ac:dyDescent="0.25">
      <c r="A10" s="211" t="s">
        <v>326</v>
      </c>
      <c r="B10" s="168">
        <v>64</v>
      </c>
      <c r="C10" s="168">
        <v>51</v>
      </c>
      <c r="D10" s="168">
        <v>42</v>
      </c>
      <c r="E10" s="177">
        <v>35.507635000000001</v>
      </c>
      <c r="F10" s="177">
        <v>24.015826000000001</v>
      </c>
      <c r="G10" s="173" t="s">
        <v>111</v>
      </c>
      <c r="H10" s="152">
        <f t="shared" si="3"/>
        <v>0</v>
      </c>
      <c r="I10" s="152">
        <f t="shared" si="4"/>
        <v>0</v>
      </c>
      <c r="J10" s="152">
        <f t="shared" si="5"/>
        <v>0</v>
      </c>
      <c r="K10" s="152">
        <f>COUNTIFS(Operational!$E:$E,$G10,Operational!$I:$I,"*2G*",Operational!$L:$L,'List Table'!$D$2)</f>
        <v>0</v>
      </c>
      <c r="L10" s="152">
        <f>COUNTIFS(Operational!$E:$E,$G10,Operational!$I:$I,"*2G*",Operational!$L:$L,'List Table'!$D$3)</f>
        <v>0</v>
      </c>
      <c r="M10" s="152">
        <f>COUNTIFS(Operational!$E:$E,$G10,Operational!$I:$I,"*2G*",Operational!$L:$L,'List Table'!$D$4)</f>
        <v>0</v>
      </c>
      <c r="N10" s="152">
        <f>COUNTIFS(Operational!$E:$E,$G10,Operational!$I:$I,"*2G*",Operational!$L:$L,'List Table'!$D$5)</f>
        <v>0</v>
      </c>
      <c r="O10" s="152">
        <f>COUNTIFS(Operational!$E:$E,$G10,Operational!$I:$I,"*2G*",Operational!$L:$L,'List Table'!$D$6)</f>
        <v>0</v>
      </c>
      <c r="P10" s="152">
        <f>COUNTIFS(Operational!$E:$E,$G10,Operational!$I:$I,"*2G*",Operational!$L:$L,'List Table'!$D$7)</f>
        <v>0</v>
      </c>
      <c r="Q10" s="152">
        <f>COUNTIFS(Operational!$E:$E,$G10,Operational!$I:$I,"*2G*",Operational!$L:$L,'List Table'!$D$8)</f>
        <v>0</v>
      </c>
      <c r="R10" s="152">
        <f>COUNTIFS(Operational!$E:$E,$G10,Operational!$I:$I,"*2G*",Operational!$L:$L,'List Table'!$D$9)</f>
        <v>0</v>
      </c>
      <c r="S10" s="152">
        <f>COUNTIFS(Operational!$E:$E,$G10,Operational!$I:$I,"*2G*",Operational!$L:$L,'List Table'!$D$10)</f>
        <v>0</v>
      </c>
      <c r="T10" s="152">
        <f>COUNTIFS(Operational!$E:$E,$G10,Operational!$I:$I,"*2G*",Operational!$L:$L,'List Table'!$D$11)</f>
        <v>0</v>
      </c>
      <c r="U10" s="152">
        <f>COUNTIFS(Operational!$E:$E,$G10,Operational!$I:$I,"*2G*",Operational!$L:$L,'List Table'!$D$12)</f>
        <v>0</v>
      </c>
      <c r="V10" s="152">
        <f>COUNTIFS(Operational!$E:$E,$G10,Operational!$I:$I,"*2G*",Operational!$L:$L,'List Table'!$D$13)</f>
        <v>0</v>
      </c>
      <c r="W10" s="152">
        <f>COUNTIFS(Operational!$E:$E,$G10,Operational!$I:$I,"*2G*",Operational!$L:$L,'List Table'!$D$14)</f>
        <v>0</v>
      </c>
      <c r="X10" s="152">
        <f>COUNTIFS(Operational!$E:$E,$G10,Operational!$I:$I,"*2G*",Operational!$L:$L,'List Table'!$D$15)</f>
        <v>0</v>
      </c>
      <c r="Y10" s="152">
        <f>COUNTIFS(Operational!$E:$E,$G10,Operational!$I:$I,"*2G*",Operational!$L:$L,'List Table'!$D$16)</f>
        <v>0</v>
      </c>
      <c r="Z10" s="152">
        <f>COUNTIFS(Operational!$E:$E,$G10,Operational!$I:$I,"*2G*",Operational!$L:$L,'List Table'!$D$17)</f>
        <v>0</v>
      </c>
      <c r="AA10" s="152">
        <f>COUNTIFS(Operational!$E:$E,$G10,Operational!$I:$I,"*3G*",Operational!$L:$L,'List Table'!$D$2)</f>
        <v>0</v>
      </c>
      <c r="AB10" s="152">
        <f>COUNTIFS(Operational!$E:$E,$G10,Operational!$I:$I,"*3G*",Operational!$L:$L,'List Table'!$D$3)</f>
        <v>0</v>
      </c>
      <c r="AC10" s="152">
        <f>COUNTIFS(Operational!$E:$E,$G10,Operational!$I:$I,"*3G*",Operational!$L:$L,'List Table'!$D$4)</f>
        <v>0</v>
      </c>
      <c r="AD10" s="152">
        <f>COUNTIFS(Operational!$E:$E,$G10,Operational!$I:$I,"*3G*",Operational!$L:$L,'List Table'!$D$5)</f>
        <v>0</v>
      </c>
      <c r="AE10" s="152">
        <f>COUNTIFS(Operational!$E:$E,$G10,Operational!$I:$I,"*3G*",Operational!$L:$L,'List Table'!$D$6)</f>
        <v>0</v>
      </c>
      <c r="AF10" s="152">
        <f>COUNTIFS(Operational!$E:$E,$G10,Operational!$I:$I,"*3G*",Operational!$L:$L,'List Table'!$D$7)</f>
        <v>0</v>
      </c>
      <c r="AG10" s="152">
        <f>COUNTIFS(Operational!$E:$E,$G10,Operational!$I:$I,"*3G*",Operational!$L:$L,'List Table'!$D$8)</f>
        <v>0</v>
      </c>
      <c r="AH10" s="152">
        <f>COUNTIFS(Operational!$E:$E,$G10,Operational!$I:$I,"*3G*",Operational!$L:$L,'List Table'!$D$9)</f>
        <v>0</v>
      </c>
      <c r="AI10" s="152">
        <f>COUNTIFS(Operational!$E:$E,$G10,Operational!$I:$I,"*3G*",Operational!$L:$L,'List Table'!$D$10)</f>
        <v>0</v>
      </c>
      <c r="AJ10" s="152">
        <f>COUNTIFS(Operational!$E:$E,$G10,Operational!$I:$I,"*3G*",Operational!$L:$L,'List Table'!$D$11)</f>
        <v>0</v>
      </c>
      <c r="AK10" s="152">
        <f>COUNTIFS(Operational!$E:$E,$G10,Operational!$I:$I,"*3G*",Operational!$L:$L,'List Table'!$D$12)</f>
        <v>0</v>
      </c>
      <c r="AL10" s="152">
        <f>COUNTIFS(Operational!$E:$E,$G10,Operational!$I:$I,"*3G*",Operational!$L:$L,'List Table'!$D$13)</f>
        <v>0</v>
      </c>
      <c r="AM10" s="152">
        <f>COUNTIFS(Operational!$E:$E,$G10,Operational!$I:$I,"*3G*",Operational!$L:$L,'List Table'!$D$14)</f>
        <v>0</v>
      </c>
      <c r="AN10" s="152">
        <f>COUNTIFS(Operational!$E:$E,$G10,Operational!$I:$I,"*3G*",Operational!$L:$L,'List Table'!$D$15)</f>
        <v>0</v>
      </c>
      <c r="AO10" s="152">
        <f>COUNTIFS(Operational!$E:$E,$G10,Operational!$I:$I,"*3G*",Operational!$L:$L,'List Table'!$D$16)</f>
        <v>0</v>
      </c>
      <c r="AP10" s="152">
        <f>COUNTIFS(Operational!$E:$E,$G10,Operational!$I:$I,"*3G*",Operational!$L:$L,'List Table'!$D$17)</f>
        <v>0</v>
      </c>
      <c r="AQ10" s="152">
        <f>COUNTIFS(Operational!$E:$E,$G10,Operational!$I:$I,"*4G*",Operational!$L:$L,'List Table'!$D$2)</f>
        <v>0</v>
      </c>
      <c r="AR10" s="152">
        <f>COUNTIFS(Operational!$E:$E,$G10,Operational!$I:$I,"*4G*",Operational!$L:$L,'List Table'!$D$3)</f>
        <v>0</v>
      </c>
      <c r="AS10" s="152">
        <f>COUNTIFS(Operational!$E:$E,$G10,Operational!$I:$I,"*4G*",Operational!$L:$L,'List Table'!$D$4)</f>
        <v>0</v>
      </c>
      <c r="AT10" s="152">
        <f>COUNTIFS(Operational!$E:$E,$G10,Operational!$I:$I,"*4G*",Operational!$L:$L,'List Table'!$D$5)</f>
        <v>0</v>
      </c>
      <c r="AU10" s="152">
        <f>COUNTIFS(Operational!$E:$E,$G10,Operational!$I:$I,"*4G*",Operational!$L:$L,'List Table'!$D$6)</f>
        <v>0</v>
      </c>
      <c r="AV10" s="152">
        <f>COUNTIFS(Operational!$E:$E,$G10,Operational!$I:$I,"*4G*",Operational!$L:$L,'List Table'!$D$7)</f>
        <v>0</v>
      </c>
      <c r="AW10" s="152">
        <f>COUNTIFS(Operational!$E:$E,$G10,Operational!$I:$I,"*4G*",Operational!$L:$L,'List Table'!$D$8)</f>
        <v>0</v>
      </c>
      <c r="AX10" s="152">
        <f>COUNTIFS(Operational!$E:$E,$G10,Operational!$I:$I,"*4G*",Operational!$L:$L,'List Table'!$D$9)</f>
        <v>0</v>
      </c>
      <c r="AY10" s="152">
        <f>COUNTIFS(Operational!$E:$E,$G10,Operational!$I:$I,"*4G*",Operational!$L:$L,'List Table'!$D$10)</f>
        <v>0</v>
      </c>
      <c r="AZ10" s="152">
        <f>COUNTIFS(Operational!$E:$E,$G10,Operational!$I:$I,"*4G*",Operational!$L:$L,'List Table'!$D$11)</f>
        <v>0</v>
      </c>
      <c r="BA10" s="152">
        <f>COUNTIFS(Operational!$E:$E,$G10,Operational!$I:$I,"*4G*",Operational!$L:$L,'List Table'!$D$12)</f>
        <v>0</v>
      </c>
      <c r="BB10" s="152">
        <f>COUNTIFS(Operational!$E:$E,$G10,Operational!$I:$I,"*4G*",Operational!$L:$L,'List Table'!$D$13)</f>
        <v>0</v>
      </c>
      <c r="BC10" s="152">
        <f>COUNTIFS(Operational!$E:$E,$G10,Operational!$I:$I,"*4G*",Operational!$L:$L,'List Table'!$D$14)</f>
        <v>0</v>
      </c>
      <c r="BD10" s="152">
        <f>COUNTIFS(Operational!$E:$E,$G10,Operational!$I:$I,"*4G*",Operational!$L:$L,'List Table'!$D$15)</f>
        <v>0</v>
      </c>
      <c r="BE10" s="152">
        <f>COUNTIFS(Operational!$E:$E,$G10,Operational!$I:$I,"*4G*",Operational!$L:$L,'List Table'!$D$16)</f>
        <v>0</v>
      </c>
      <c r="BF10" s="152">
        <f>COUNTIFS(Operational!$E:$E,$G10,Operational!$I:$I,"*4G*",Operational!$L:$L,'List Table'!$D$17)</f>
        <v>0</v>
      </c>
      <c r="BG10" s="160"/>
      <c r="BH10" s="153">
        <f t="shared" si="6"/>
        <v>0</v>
      </c>
      <c r="BI10" s="153">
        <f t="shared" si="7"/>
        <v>0</v>
      </c>
      <c r="BJ10" s="153">
        <f t="shared" si="8"/>
        <v>0</v>
      </c>
      <c r="BK10" s="153">
        <f>COUNTIFS('Retention-Deployment'!$E:$E,$G10,'Retention-Deployment'!$I:$I,"*2G*",'Retention-Deployment'!$L:$L,'List Table'!$B$2)</f>
        <v>0</v>
      </c>
      <c r="BL10" s="153">
        <f>COUNTIFS('Retention-Deployment'!$E:$E,$G10,'Retention-Deployment'!$I:$I,"*2G*",'Retention-Deployment'!$L:$L,'List Table'!$B$3)</f>
        <v>0</v>
      </c>
      <c r="BM10" s="153">
        <f>COUNTIFS('Retention-Deployment'!$E:$E,$G10,'Retention-Deployment'!$I:$I,"*2G*",'Retention-Deployment'!$L:$L,'List Table'!$B$4)</f>
        <v>0</v>
      </c>
      <c r="BN10" s="153">
        <f>COUNTIFS('Retention-Deployment'!$E:$E,$G10,'Retention-Deployment'!$I:$I,"*2G*",'Retention-Deployment'!$L:$L,'List Table'!$B$5)</f>
        <v>0</v>
      </c>
      <c r="BO10" s="153">
        <f>COUNTIFS('Retention-Deployment'!$E:$E,$G10,'Retention-Deployment'!$I:$I,"*2G*",'Retention-Deployment'!$L:$L,'List Table'!$B$6)</f>
        <v>0</v>
      </c>
      <c r="BP10" s="153">
        <f>COUNTIFS('Retention-Deployment'!$E:$E,$G10,'Retention-Deployment'!$I:$I,"*2G*",'Retention-Deployment'!$L:$L,'List Table'!$B$7)</f>
        <v>0</v>
      </c>
      <c r="BQ10" s="153">
        <f>COUNTIFS('Retention-Deployment'!$E:$E,$G10,'Retention-Deployment'!$I:$I,"*2G*",'Retention-Deployment'!$L:$L,'List Table'!$B$8)</f>
        <v>0</v>
      </c>
      <c r="BR10" s="153">
        <f>COUNTIFS('Retention-Deployment'!$E:$E,$G10,'Retention-Deployment'!$I:$I,"*2G*",'Retention-Deployment'!$L:$L,'List Table'!$B$9)</f>
        <v>0</v>
      </c>
      <c r="BS10" s="153">
        <f>COUNTIFS('Retention-Deployment'!$E:$E,$G10,'Retention-Deployment'!$I:$I,"*2G*",'Retention-Deployment'!$L:$L,'List Table'!$B$10)</f>
        <v>0</v>
      </c>
      <c r="BT10" s="153">
        <f>COUNTIFS('Retention-Deployment'!$E:$E,$G10,'Retention-Deployment'!$I:$I,"*2G*",'Retention-Deployment'!$L:$L,'List Table'!$B$11)</f>
        <v>0</v>
      </c>
      <c r="BU10" s="153">
        <f>COUNTIFS('Retention-Deployment'!$E:$E,$G10,'Retention-Deployment'!$I:$I,"*2G*",'Retention-Deployment'!$L:$L,'List Table'!$B$12)</f>
        <v>0</v>
      </c>
      <c r="BV10" s="153">
        <f>COUNTIFS('Retention-Deployment'!$E:$E,$G10,'Retention-Deployment'!$I:$I,"*2G*",'Retention-Deployment'!$L:$L,'List Table'!$B$13)</f>
        <v>0</v>
      </c>
      <c r="BW10" s="153">
        <f>COUNTIFS('Retention-Deployment'!$E:$E,$G10,'Retention-Deployment'!$I:$I,"*2G*",'Retention-Deployment'!$L:$L,'List Table'!$B$14)</f>
        <v>0</v>
      </c>
      <c r="BX10" s="153">
        <f>COUNTIFS('Retention-Deployment'!$E:$E,$G10,'Retention-Deployment'!$I:$I,"*2G*",'Retention-Deployment'!$L:$L,'List Table'!$B$15)</f>
        <v>0</v>
      </c>
      <c r="BY10" s="153">
        <f>COUNTIFS('Retention-Deployment'!$E:$E,$G10,'Retention-Deployment'!$I:$I,"*3G*",'Retention-Deployment'!$L:$L,'List Table'!$B$2)</f>
        <v>0</v>
      </c>
      <c r="BZ10" s="153">
        <f>COUNTIFS('Retention-Deployment'!$E:$E,$G10,'Retention-Deployment'!$I:$I,"*3G*",'Retention-Deployment'!$L:$L,'List Table'!$B$3)</f>
        <v>0</v>
      </c>
      <c r="CA10" s="153">
        <f>COUNTIFS('Retention-Deployment'!$E:$E,$G10,'Retention-Deployment'!$I:$I,"*3G*",'Retention-Deployment'!$L:$L,'List Table'!$B$4)</f>
        <v>0</v>
      </c>
      <c r="CB10" s="153">
        <f>COUNTIFS('Retention-Deployment'!$E:$E,$G10,'Retention-Deployment'!$I:$I,"*3G*",'Retention-Deployment'!$L:$L,'List Table'!$B$5)</f>
        <v>0</v>
      </c>
      <c r="CC10" s="153">
        <f>COUNTIFS('Retention-Deployment'!$E:$E,$G10,'Retention-Deployment'!$I:$I,"*3G*",'Retention-Deployment'!$L:$L,'List Table'!$B$6)</f>
        <v>0</v>
      </c>
      <c r="CD10" s="153">
        <f>COUNTIFS('Retention-Deployment'!$E:$E,$G10,'Retention-Deployment'!$I:$I,"*3G*",'Retention-Deployment'!$L:$L,'List Table'!$B$7)</f>
        <v>0</v>
      </c>
      <c r="CE10" s="153">
        <f>COUNTIFS('Retention-Deployment'!$E:$E,$G10,'Retention-Deployment'!$I:$I,"*3G*",'Retention-Deployment'!$L:$L,'List Table'!$B$8)</f>
        <v>0</v>
      </c>
      <c r="CF10" s="153">
        <f>COUNTIFS('Retention-Deployment'!$E:$E,$G10,'Retention-Deployment'!$I:$I,"*3G*",'Retention-Deployment'!$L:$L,'List Table'!$B$9)</f>
        <v>0</v>
      </c>
      <c r="CG10" s="153">
        <f>COUNTIFS('Retention-Deployment'!$E:$E,$G10,'Retention-Deployment'!$I:$I,"*3G*",'Retention-Deployment'!$L:$L,'List Table'!$B$10)</f>
        <v>0</v>
      </c>
      <c r="CH10" s="153">
        <f>COUNTIFS('Retention-Deployment'!$E:$E,$G10,'Retention-Deployment'!$I:$I,"*3G*",'Retention-Deployment'!$L:$L,'List Table'!$B$11)</f>
        <v>0</v>
      </c>
      <c r="CI10" s="153">
        <f>COUNTIFS('Retention-Deployment'!$E:$E,$G10,'Retention-Deployment'!$I:$I,"*3G*",'Retention-Deployment'!$L:$L,'List Table'!$B$12)</f>
        <v>0</v>
      </c>
      <c r="CJ10" s="153">
        <f>COUNTIFS('Retention-Deployment'!$E:$E,$G10,'Retention-Deployment'!$I:$I,"*3G*",'Retention-Deployment'!$L:$L,'List Table'!$B$13)</f>
        <v>0</v>
      </c>
      <c r="CK10" s="153">
        <f>COUNTIFS('Retention-Deployment'!$E:$E,$G10,'Retention-Deployment'!$I:$I,"*3G*",'Retention-Deployment'!$L:$L,'List Table'!$B$14)</f>
        <v>0</v>
      </c>
      <c r="CL10" s="153">
        <f>COUNTIFS('Retention-Deployment'!$E:$E,$G10,'Retention-Deployment'!$I:$I,"*3G*",'Retention-Deployment'!$L:$L,'List Table'!$B$15)</f>
        <v>0</v>
      </c>
      <c r="CM10" s="153">
        <f>COUNTIFS('Retention-Deployment'!$E:$E,$G10,'Retention-Deployment'!$I:$I,"*4G*",'Retention-Deployment'!$L:$L,'List Table'!$B$2)</f>
        <v>0</v>
      </c>
      <c r="CN10" s="153">
        <f>COUNTIFS('Retention-Deployment'!$E:$E,$G10,'Retention-Deployment'!$I:$I,"*4G*",'Retention-Deployment'!$L:$L,'List Table'!$B$3)</f>
        <v>0</v>
      </c>
      <c r="CO10" s="153">
        <f>COUNTIFS('Retention-Deployment'!$E:$E,$G10,'Retention-Deployment'!$I:$I,"*4G*",'Retention-Deployment'!$L:$L,'List Table'!$B$4)</f>
        <v>0</v>
      </c>
      <c r="CP10" s="153">
        <f>COUNTIFS('Retention-Deployment'!$E:$E,$G10,'Retention-Deployment'!$I:$I,"*4G*",'Retention-Deployment'!$L:$L,'List Table'!$B$5)</f>
        <v>0</v>
      </c>
      <c r="CQ10" s="153">
        <f>COUNTIFS('Retention-Deployment'!$E:$E,$G10,'Retention-Deployment'!$I:$I,"*4G*",'Retention-Deployment'!$L:$L,'List Table'!$B$6)</f>
        <v>0</v>
      </c>
      <c r="CR10" s="153">
        <f>COUNTIFS('Retention-Deployment'!$E:$E,$G10,'Retention-Deployment'!$I:$I,"*4G*",'Retention-Deployment'!$L:$L,'List Table'!$B$7)</f>
        <v>0</v>
      </c>
      <c r="CS10" s="153">
        <f>COUNTIFS('Retention-Deployment'!$E:$E,$G10,'Retention-Deployment'!$I:$I,"*4G*",'Retention-Deployment'!$L:$L,'List Table'!$B$8)</f>
        <v>0</v>
      </c>
      <c r="CT10" s="153">
        <f>COUNTIFS('Retention-Deployment'!$E:$E,$G10,'Retention-Deployment'!$I:$I,"*4G*",'Retention-Deployment'!$L:$L,'List Table'!$B$9)</f>
        <v>0</v>
      </c>
      <c r="CU10" s="153">
        <f>COUNTIFS('Retention-Deployment'!$E:$E,$G10,'Retention-Deployment'!$I:$I,"*4G*",'Retention-Deployment'!$L:$L,'List Table'!$B$10)</f>
        <v>0</v>
      </c>
      <c r="CV10" s="153">
        <f>COUNTIFS('Retention-Deployment'!$E:$E,$G10,'Retention-Deployment'!$I:$I,"*4G*",'Retention-Deployment'!$L:$L,'List Table'!$B$11)</f>
        <v>0</v>
      </c>
      <c r="CW10" s="153">
        <f>COUNTIFS('Retention-Deployment'!$E:$E,$G10,'Retention-Deployment'!$I:$I,"*4G*",'Retention-Deployment'!$L:$L,'List Table'!$B$12)</f>
        <v>0</v>
      </c>
      <c r="CX10" s="153">
        <f>COUNTIFS('Retention-Deployment'!$E:$E,$G10,'Retention-Deployment'!$I:$I,"*4G*",'Retention-Deployment'!$L:$L,'List Table'!$B$13)</f>
        <v>0</v>
      </c>
      <c r="CY10" s="153">
        <f>COUNTIFS('Retention-Deployment'!$E:$E,$G10,'Retention-Deployment'!$I:$I,"*4G*",'Retention-Deployment'!$L:$L,'List Table'!$B$14)</f>
        <v>0</v>
      </c>
      <c r="CZ10" s="153">
        <f>COUNTIFS('Retention-Deployment'!$E:$E,$G10,'Retention-Deployment'!$I:$I,"*4G*",'Retention-Deployment'!$L:$L,'List Table'!$B$15)</f>
        <v>0</v>
      </c>
      <c r="DA10" s="141"/>
      <c r="DB10" s="154">
        <f>COUNTIFS(Licensing!$F:$F,$G10,Licensing!$J:$J,"*2G*")</f>
        <v>1</v>
      </c>
      <c r="DC10" s="154">
        <f>COUNTIFS(Licensing!$F:$F,$G10,Licensing!$J:$J,"*3G*")</f>
        <v>1</v>
      </c>
      <c r="DD10" s="154">
        <f>COUNTIFS(Licensing!$F:$F,$G10,Licensing!$J:$J,"*4G*")</f>
        <v>0</v>
      </c>
      <c r="DE10" s="141"/>
      <c r="DF10" s="155" t="str">
        <f t="shared" si="9"/>
        <v>CHANIA</v>
      </c>
      <c r="DG10" s="142">
        <f t="shared" si="0"/>
        <v>1</v>
      </c>
      <c r="DH10" s="142">
        <f t="shared" si="1"/>
        <v>1</v>
      </c>
      <c r="DI10" s="142">
        <f t="shared" si="2"/>
        <v>0</v>
      </c>
      <c r="DJ10" s="138"/>
      <c r="DK10" s="138"/>
      <c r="DL10" s="138"/>
      <c r="DM10" s="138"/>
      <c r="DN10" s="138"/>
      <c r="DO10" s="138"/>
      <c r="DP10" s="138"/>
      <c r="DQ10" s="138"/>
      <c r="DR10" s="138"/>
      <c r="DS10" s="138"/>
      <c r="DT10" s="138"/>
      <c r="DU10" s="138"/>
    </row>
    <row r="11" spans="1:125" ht="15.95" customHeight="1" x14ac:dyDescent="0.25">
      <c r="A11" s="211" t="s">
        <v>326</v>
      </c>
      <c r="B11" s="168">
        <v>24</v>
      </c>
      <c r="C11" s="168">
        <v>12</v>
      </c>
      <c r="D11" s="168">
        <v>0</v>
      </c>
      <c r="E11" s="177">
        <v>38.323911000000003</v>
      </c>
      <c r="F11" s="177">
        <v>26.058537000000001</v>
      </c>
      <c r="G11" s="173" t="s">
        <v>112</v>
      </c>
      <c r="H11" s="152">
        <f t="shared" si="3"/>
        <v>0</v>
      </c>
      <c r="I11" s="152">
        <f t="shared" si="4"/>
        <v>0</v>
      </c>
      <c r="J11" s="152">
        <f t="shared" si="5"/>
        <v>0</v>
      </c>
      <c r="K11" s="152">
        <f>COUNTIFS(Operational!$E:$E,$G11,Operational!$I:$I,"*2G*",Operational!$L:$L,'List Table'!$D$2)</f>
        <v>0</v>
      </c>
      <c r="L11" s="152">
        <f>COUNTIFS(Operational!$E:$E,$G11,Operational!$I:$I,"*2G*",Operational!$L:$L,'List Table'!$D$3)</f>
        <v>0</v>
      </c>
      <c r="M11" s="152">
        <f>COUNTIFS(Operational!$E:$E,$G11,Operational!$I:$I,"*2G*",Operational!$L:$L,'List Table'!$D$4)</f>
        <v>0</v>
      </c>
      <c r="N11" s="152">
        <f>COUNTIFS(Operational!$E:$E,$G11,Operational!$I:$I,"*2G*",Operational!$L:$L,'List Table'!$D$5)</f>
        <v>0</v>
      </c>
      <c r="O11" s="152">
        <f>COUNTIFS(Operational!$E:$E,$G11,Operational!$I:$I,"*2G*",Operational!$L:$L,'List Table'!$D$6)</f>
        <v>0</v>
      </c>
      <c r="P11" s="152">
        <f>COUNTIFS(Operational!$E:$E,$G11,Operational!$I:$I,"*2G*",Operational!$L:$L,'List Table'!$D$7)</f>
        <v>0</v>
      </c>
      <c r="Q11" s="152">
        <f>COUNTIFS(Operational!$E:$E,$G11,Operational!$I:$I,"*2G*",Operational!$L:$L,'List Table'!$D$8)</f>
        <v>0</v>
      </c>
      <c r="R11" s="152">
        <f>COUNTIFS(Operational!$E:$E,$G11,Operational!$I:$I,"*2G*",Operational!$L:$L,'List Table'!$D$9)</f>
        <v>0</v>
      </c>
      <c r="S11" s="152">
        <f>COUNTIFS(Operational!$E:$E,$G11,Operational!$I:$I,"*2G*",Operational!$L:$L,'List Table'!$D$10)</f>
        <v>0</v>
      </c>
      <c r="T11" s="152">
        <f>COUNTIFS(Operational!$E:$E,$G11,Operational!$I:$I,"*2G*",Operational!$L:$L,'List Table'!$D$11)</f>
        <v>0</v>
      </c>
      <c r="U11" s="152">
        <f>COUNTIFS(Operational!$E:$E,$G11,Operational!$I:$I,"*2G*",Operational!$L:$L,'List Table'!$D$12)</f>
        <v>0</v>
      </c>
      <c r="V11" s="152">
        <f>COUNTIFS(Operational!$E:$E,$G11,Operational!$I:$I,"*2G*",Operational!$L:$L,'List Table'!$D$13)</f>
        <v>0</v>
      </c>
      <c r="W11" s="152">
        <f>COUNTIFS(Operational!$E:$E,$G11,Operational!$I:$I,"*2G*",Operational!$L:$L,'List Table'!$D$14)</f>
        <v>0</v>
      </c>
      <c r="X11" s="152">
        <f>COUNTIFS(Operational!$E:$E,$G11,Operational!$I:$I,"*2G*",Operational!$L:$L,'List Table'!$D$15)</f>
        <v>0</v>
      </c>
      <c r="Y11" s="152">
        <f>COUNTIFS(Operational!$E:$E,$G11,Operational!$I:$I,"*2G*",Operational!$L:$L,'List Table'!$D$16)</f>
        <v>0</v>
      </c>
      <c r="Z11" s="152">
        <f>COUNTIFS(Operational!$E:$E,$G11,Operational!$I:$I,"*2G*",Operational!$L:$L,'List Table'!$D$17)</f>
        <v>0</v>
      </c>
      <c r="AA11" s="152">
        <f>COUNTIFS(Operational!$E:$E,$G11,Operational!$I:$I,"*3G*",Operational!$L:$L,'List Table'!$D$2)</f>
        <v>0</v>
      </c>
      <c r="AB11" s="152">
        <f>COUNTIFS(Operational!$E:$E,$G11,Operational!$I:$I,"*3G*",Operational!$L:$L,'List Table'!$D$3)</f>
        <v>0</v>
      </c>
      <c r="AC11" s="152">
        <f>COUNTIFS(Operational!$E:$E,$G11,Operational!$I:$I,"*3G*",Operational!$L:$L,'List Table'!$D$4)</f>
        <v>0</v>
      </c>
      <c r="AD11" s="152">
        <f>COUNTIFS(Operational!$E:$E,$G11,Operational!$I:$I,"*3G*",Operational!$L:$L,'List Table'!$D$5)</f>
        <v>0</v>
      </c>
      <c r="AE11" s="152">
        <f>COUNTIFS(Operational!$E:$E,$G11,Operational!$I:$I,"*3G*",Operational!$L:$L,'List Table'!$D$6)</f>
        <v>0</v>
      </c>
      <c r="AF11" s="152">
        <f>COUNTIFS(Operational!$E:$E,$G11,Operational!$I:$I,"*3G*",Operational!$L:$L,'List Table'!$D$7)</f>
        <v>0</v>
      </c>
      <c r="AG11" s="152">
        <f>COUNTIFS(Operational!$E:$E,$G11,Operational!$I:$I,"*3G*",Operational!$L:$L,'List Table'!$D$8)</f>
        <v>0</v>
      </c>
      <c r="AH11" s="152">
        <f>COUNTIFS(Operational!$E:$E,$G11,Operational!$I:$I,"*3G*",Operational!$L:$L,'List Table'!$D$9)</f>
        <v>0</v>
      </c>
      <c r="AI11" s="152">
        <f>COUNTIFS(Operational!$E:$E,$G11,Operational!$I:$I,"*3G*",Operational!$L:$L,'List Table'!$D$10)</f>
        <v>0</v>
      </c>
      <c r="AJ11" s="152">
        <f>COUNTIFS(Operational!$E:$E,$G11,Operational!$I:$I,"*3G*",Operational!$L:$L,'List Table'!$D$11)</f>
        <v>0</v>
      </c>
      <c r="AK11" s="152">
        <f>COUNTIFS(Operational!$E:$E,$G11,Operational!$I:$I,"*3G*",Operational!$L:$L,'List Table'!$D$12)</f>
        <v>0</v>
      </c>
      <c r="AL11" s="152">
        <f>COUNTIFS(Operational!$E:$E,$G11,Operational!$I:$I,"*3G*",Operational!$L:$L,'List Table'!$D$13)</f>
        <v>0</v>
      </c>
      <c r="AM11" s="152">
        <f>COUNTIFS(Operational!$E:$E,$G11,Operational!$I:$I,"*3G*",Operational!$L:$L,'List Table'!$D$14)</f>
        <v>0</v>
      </c>
      <c r="AN11" s="152">
        <f>COUNTIFS(Operational!$E:$E,$G11,Operational!$I:$I,"*3G*",Operational!$L:$L,'List Table'!$D$15)</f>
        <v>0</v>
      </c>
      <c r="AO11" s="152">
        <f>COUNTIFS(Operational!$E:$E,$G11,Operational!$I:$I,"*3G*",Operational!$L:$L,'List Table'!$D$16)</f>
        <v>0</v>
      </c>
      <c r="AP11" s="152">
        <f>COUNTIFS(Operational!$E:$E,$G11,Operational!$I:$I,"*3G*",Operational!$L:$L,'List Table'!$D$17)</f>
        <v>0</v>
      </c>
      <c r="AQ11" s="152">
        <f>COUNTIFS(Operational!$E:$E,$G11,Operational!$I:$I,"*4G*",Operational!$L:$L,'List Table'!$D$2)</f>
        <v>0</v>
      </c>
      <c r="AR11" s="152">
        <f>COUNTIFS(Operational!$E:$E,$G11,Operational!$I:$I,"*4G*",Operational!$L:$L,'List Table'!$D$3)</f>
        <v>0</v>
      </c>
      <c r="AS11" s="152">
        <f>COUNTIFS(Operational!$E:$E,$G11,Operational!$I:$I,"*4G*",Operational!$L:$L,'List Table'!$D$4)</f>
        <v>0</v>
      </c>
      <c r="AT11" s="152">
        <f>COUNTIFS(Operational!$E:$E,$G11,Operational!$I:$I,"*4G*",Operational!$L:$L,'List Table'!$D$5)</f>
        <v>0</v>
      </c>
      <c r="AU11" s="152">
        <f>COUNTIFS(Operational!$E:$E,$G11,Operational!$I:$I,"*4G*",Operational!$L:$L,'List Table'!$D$6)</f>
        <v>0</v>
      </c>
      <c r="AV11" s="152">
        <f>COUNTIFS(Operational!$E:$E,$G11,Operational!$I:$I,"*4G*",Operational!$L:$L,'List Table'!$D$7)</f>
        <v>0</v>
      </c>
      <c r="AW11" s="152">
        <f>COUNTIFS(Operational!$E:$E,$G11,Operational!$I:$I,"*4G*",Operational!$L:$L,'List Table'!$D$8)</f>
        <v>0</v>
      </c>
      <c r="AX11" s="152">
        <f>COUNTIFS(Operational!$E:$E,$G11,Operational!$I:$I,"*4G*",Operational!$L:$L,'List Table'!$D$9)</f>
        <v>0</v>
      </c>
      <c r="AY11" s="152">
        <f>COUNTIFS(Operational!$E:$E,$G11,Operational!$I:$I,"*4G*",Operational!$L:$L,'List Table'!$D$10)</f>
        <v>0</v>
      </c>
      <c r="AZ11" s="152">
        <f>COUNTIFS(Operational!$E:$E,$G11,Operational!$I:$I,"*4G*",Operational!$L:$L,'List Table'!$D$11)</f>
        <v>0</v>
      </c>
      <c r="BA11" s="152">
        <f>COUNTIFS(Operational!$E:$E,$G11,Operational!$I:$I,"*4G*",Operational!$L:$L,'List Table'!$D$12)</f>
        <v>0</v>
      </c>
      <c r="BB11" s="152">
        <f>COUNTIFS(Operational!$E:$E,$G11,Operational!$I:$I,"*4G*",Operational!$L:$L,'List Table'!$D$13)</f>
        <v>0</v>
      </c>
      <c r="BC11" s="152">
        <f>COUNTIFS(Operational!$E:$E,$G11,Operational!$I:$I,"*4G*",Operational!$L:$L,'List Table'!$D$14)</f>
        <v>0</v>
      </c>
      <c r="BD11" s="152">
        <f>COUNTIFS(Operational!$E:$E,$G11,Operational!$I:$I,"*4G*",Operational!$L:$L,'List Table'!$D$15)</f>
        <v>0</v>
      </c>
      <c r="BE11" s="152">
        <f>COUNTIFS(Operational!$E:$E,$G11,Operational!$I:$I,"*4G*",Operational!$L:$L,'List Table'!$D$16)</f>
        <v>0</v>
      </c>
      <c r="BF11" s="152">
        <f>COUNTIFS(Operational!$E:$E,$G11,Operational!$I:$I,"*4G*",Operational!$L:$L,'List Table'!$D$17)</f>
        <v>0</v>
      </c>
      <c r="BG11" s="160"/>
      <c r="BH11" s="153">
        <f t="shared" si="6"/>
        <v>0</v>
      </c>
      <c r="BI11" s="153">
        <f t="shared" si="7"/>
        <v>0</v>
      </c>
      <c r="BJ11" s="153">
        <f t="shared" si="8"/>
        <v>0</v>
      </c>
      <c r="BK11" s="153">
        <f>COUNTIFS('Retention-Deployment'!$E:$E,$G11,'Retention-Deployment'!$I:$I,"*2G*",'Retention-Deployment'!$L:$L,'List Table'!$B$2)</f>
        <v>0</v>
      </c>
      <c r="BL11" s="153">
        <f>COUNTIFS('Retention-Deployment'!$E:$E,$G11,'Retention-Deployment'!$I:$I,"*2G*",'Retention-Deployment'!$L:$L,'List Table'!$B$3)</f>
        <v>0</v>
      </c>
      <c r="BM11" s="153">
        <f>COUNTIFS('Retention-Deployment'!$E:$E,$G11,'Retention-Deployment'!$I:$I,"*2G*",'Retention-Deployment'!$L:$L,'List Table'!$B$4)</f>
        <v>0</v>
      </c>
      <c r="BN11" s="153">
        <f>COUNTIFS('Retention-Deployment'!$E:$E,$G11,'Retention-Deployment'!$I:$I,"*2G*",'Retention-Deployment'!$L:$L,'List Table'!$B$5)</f>
        <v>0</v>
      </c>
      <c r="BO11" s="153">
        <f>COUNTIFS('Retention-Deployment'!$E:$E,$G11,'Retention-Deployment'!$I:$I,"*2G*",'Retention-Deployment'!$L:$L,'List Table'!$B$6)</f>
        <v>0</v>
      </c>
      <c r="BP11" s="153">
        <f>COUNTIFS('Retention-Deployment'!$E:$E,$G11,'Retention-Deployment'!$I:$I,"*2G*",'Retention-Deployment'!$L:$L,'List Table'!$B$7)</f>
        <v>0</v>
      </c>
      <c r="BQ11" s="153">
        <f>COUNTIFS('Retention-Deployment'!$E:$E,$G11,'Retention-Deployment'!$I:$I,"*2G*",'Retention-Deployment'!$L:$L,'List Table'!$B$8)</f>
        <v>0</v>
      </c>
      <c r="BR11" s="153">
        <f>COUNTIFS('Retention-Deployment'!$E:$E,$G11,'Retention-Deployment'!$I:$I,"*2G*",'Retention-Deployment'!$L:$L,'List Table'!$B$9)</f>
        <v>0</v>
      </c>
      <c r="BS11" s="153">
        <f>COUNTIFS('Retention-Deployment'!$E:$E,$G11,'Retention-Deployment'!$I:$I,"*2G*",'Retention-Deployment'!$L:$L,'List Table'!$B$10)</f>
        <v>0</v>
      </c>
      <c r="BT11" s="153">
        <f>COUNTIFS('Retention-Deployment'!$E:$E,$G11,'Retention-Deployment'!$I:$I,"*2G*",'Retention-Deployment'!$L:$L,'List Table'!$B$11)</f>
        <v>0</v>
      </c>
      <c r="BU11" s="153">
        <f>COUNTIFS('Retention-Deployment'!$E:$E,$G11,'Retention-Deployment'!$I:$I,"*2G*",'Retention-Deployment'!$L:$L,'List Table'!$B$12)</f>
        <v>0</v>
      </c>
      <c r="BV11" s="153">
        <f>COUNTIFS('Retention-Deployment'!$E:$E,$G11,'Retention-Deployment'!$I:$I,"*2G*",'Retention-Deployment'!$L:$L,'List Table'!$B$13)</f>
        <v>0</v>
      </c>
      <c r="BW11" s="153">
        <f>COUNTIFS('Retention-Deployment'!$E:$E,$G11,'Retention-Deployment'!$I:$I,"*2G*",'Retention-Deployment'!$L:$L,'List Table'!$B$14)</f>
        <v>0</v>
      </c>
      <c r="BX11" s="153">
        <f>COUNTIFS('Retention-Deployment'!$E:$E,$G11,'Retention-Deployment'!$I:$I,"*2G*",'Retention-Deployment'!$L:$L,'List Table'!$B$15)</f>
        <v>0</v>
      </c>
      <c r="BY11" s="153">
        <f>COUNTIFS('Retention-Deployment'!$E:$E,$G11,'Retention-Deployment'!$I:$I,"*3G*",'Retention-Deployment'!$L:$L,'List Table'!$B$2)</f>
        <v>0</v>
      </c>
      <c r="BZ11" s="153">
        <f>COUNTIFS('Retention-Deployment'!$E:$E,$G11,'Retention-Deployment'!$I:$I,"*3G*",'Retention-Deployment'!$L:$L,'List Table'!$B$3)</f>
        <v>0</v>
      </c>
      <c r="CA11" s="153">
        <f>COUNTIFS('Retention-Deployment'!$E:$E,$G11,'Retention-Deployment'!$I:$I,"*3G*",'Retention-Deployment'!$L:$L,'List Table'!$B$4)</f>
        <v>0</v>
      </c>
      <c r="CB11" s="153">
        <f>COUNTIFS('Retention-Deployment'!$E:$E,$G11,'Retention-Deployment'!$I:$I,"*3G*",'Retention-Deployment'!$L:$L,'List Table'!$B$5)</f>
        <v>0</v>
      </c>
      <c r="CC11" s="153">
        <f>COUNTIFS('Retention-Deployment'!$E:$E,$G11,'Retention-Deployment'!$I:$I,"*3G*",'Retention-Deployment'!$L:$L,'List Table'!$B$6)</f>
        <v>0</v>
      </c>
      <c r="CD11" s="153">
        <f>COUNTIFS('Retention-Deployment'!$E:$E,$G11,'Retention-Deployment'!$I:$I,"*3G*",'Retention-Deployment'!$L:$L,'List Table'!$B$7)</f>
        <v>0</v>
      </c>
      <c r="CE11" s="153">
        <f>COUNTIFS('Retention-Deployment'!$E:$E,$G11,'Retention-Deployment'!$I:$I,"*3G*",'Retention-Deployment'!$L:$L,'List Table'!$B$8)</f>
        <v>0</v>
      </c>
      <c r="CF11" s="153">
        <f>COUNTIFS('Retention-Deployment'!$E:$E,$G11,'Retention-Deployment'!$I:$I,"*3G*",'Retention-Deployment'!$L:$L,'List Table'!$B$9)</f>
        <v>0</v>
      </c>
      <c r="CG11" s="153">
        <f>COUNTIFS('Retention-Deployment'!$E:$E,$G11,'Retention-Deployment'!$I:$I,"*3G*",'Retention-Deployment'!$L:$L,'List Table'!$B$10)</f>
        <v>0</v>
      </c>
      <c r="CH11" s="153">
        <f>COUNTIFS('Retention-Deployment'!$E:$E,$G11,'Retention-Deployment'!$I:$I,"*3G*",'Retention-Deployment'!$L:$L,'List Table'!$B$11)</f>
        <v>0</v>
      </c>
      <c r="CI11" s="153">
        <f>COUNTIFS('Retention-Deployment'!$E:$E,$G11,'Retention-Deployment'!$I:$I,"*3G*",'Retention-Deployment'!$L:$L,'List Table'!$B$12)</f>
        <v>0</v>
      </c>
      <c r="CJ11" s="153">
        <f>COUNTIFS('Retention-Deployment'!$E:$E,$G11,'Retention-Deployment'!$I:$I,"*3G*",'Retention-Deployment'!$L:$L,'List Table'!$B$13)</f>
        <v>0</v>
      </c>
      <c r="CK11" s="153">
        <f>COUNTIFS('Retention-Deployment'!$E:$E,$G11,'Retention-Deployment'!$I:$I,"*3G*",'Retention-Deployment'!$L:$L,'List Table'!$B$14)</f>
        <v>0</v>
      </c>
      <c r="CL11" s="153">
        <f>COUNTIFS('Retention-Deployment'!$E:$E,$G11,'Retention-Deployment'!$I:$I,"*3G*",'Retention-Deployment'!$L:$L,'List Table'!$B$15)</f>
        <v>0</v>
      </c>
      <c r="CM11" s="153">
        <f>COUNTIFS('Retention-Deployment'!$E:$E,$G11,'Retention-Deployment'!$I:$I,"*4G*",'Retention-Deployment'!$L:$L,'List Table'!$B$2)</f>
        <v>0</v>
      </c>
      <c r="CN11" s="153">
        <f>COUNTIFS('Retention-Deployment'!$E:$E,$G11,'Retention-Deployment'!$I:$I,"*4G*",'Retention-Deployment'!$L:$L,'List Table'!$B$3)</f>
        <v>0</v>
      </c>
      <c r="CO11" s="153">
        <f>COUNTIFS('Retention-Deployment'!$E:$E,$G11,'Retention-Deployment'!$I:$I,"*4G*",'Retention-Deployment'!$L:$L,'List Table'!$B$4)</f>
        <v>0</v>
      </c>
      <c r="CP11" s="153">
        <f>COUNTIFS('Retention-Deployment'!$E:$E,$G11,'Retention-Deployment'!$I:$I,"*4G*",'Retention-Deployment'!$L:$L,'List Table'!$B$5)</f>
        <v>0</v>
      </c>
      <c r="CQ11" s="153">
        <f>COUNTIFS('Retention-Deployment'!$E:$E,$G11,'Retention-Deployment'!$I:$I,"*4G*",'Retention-Deployment'!$L:$L,'List Table'!$B$6)</f>
        <v>0</v>
      </c>
      <c r="CR11" s="153">
        <f>COUNTIFS('Retention-Deployment'!$E:$E,$G11,'Retention-Deployment'!$I:$I,"*4G*",'Retention-Deployment'!$L:$L,'List Table'!$B$7)</f>
        <v>0</v>
      </c>
      <c r="CS11" s="153">
        <f>COUNTIFS('Retention-Deployment'!$E:$E,$G11,'Retention-Deployment'!$I:$I,"*4G*",'Retention-Deployment'!$L:$L,'List Table'!$B$8)</f>
        <v>0</v>
      </c>
      <c r="CT11" s="153">
        <f>COUNTIFS('Retention-Deployment'!$E:$E,$G11,'Retention-Deployment'!$I:$I,"*4G*",'Retention-Deployment'!$L:$L,'List Table'!$B$9)</f>
        <v>0</v>
      </c>
      <c r="CU11" s="153">
        <f>COUNTIFS('Retention-Deployment'!$E:$E,$G11,'Retention-Deployment'!$I:$I,"*4G*",'Retention-Deployment'!$L:$L,'List Table'!$B$10)</f>
        <v>0</v>
      </c>
      <c r="CV11" s="153">
        <f>COUNTIFS('Retention-Deployment'!$E:$E,$G11,'Retention-Deployment'!$I:$I,"*4G*",'Retention-Deployment'!$L:$L,'List Table'!$B$11)</f>
        <v>0</v>
      </c>
      <c r="CW11" s="153">
        <f>COUNTIFS('Retention-Deployment'!$E:$E,$G11,'Retention-Deployment'!$I:$I,"*4G*",'Retention-Deployment'!$L:$L,'List Table'!$B$12)</f>
        <v>0</v>
      </c>
      <c r="CX11" s="153">
        <f>COUNTIFS('Retention-Deployment'!$E:$E,$G11,'Retention-Deployment'!$I:$I,"*4G*",'Retention-Deployment'!$L:$L,'List Table'!$B$13)</f>
        <v>0</v>
      </c>
      <c r="CY11" s="153">
        <f>COUNTIFS('Retention-Deployment'!$E:$E,$G11,'Retention-Deployment'!$I:$I,"*4G*",'Retention-Deployment'!$L:$L,'List Table'!$B$14)</f>
        <v>0</v>
      </c>
      <c r="CZ11" s="153">
        <f>COUNTIFS('Retention-Deployment'!$E:$E,$G11,'Retention-Deployment'!$I:$I,"*4G*",'Retention-Deployment'!$L:$L,'List Table'!$B$15)</f>
        <v>0</v>
      </c>
      <c r="DA11" s="141"/>
      <c r="DB11" s="154">
        <f>COUNTIFS(Licensing!$F:$F,$G11,Licensing!$J:$J,"*2G*")</f>
        <v>0</v>
      </c>
      <c r="DC11" s="154">
        <f>COUNTIFS(Licensing!$F:$F,$G11,Licensing!$J:$J,"*3G*")</f>
        <v>0</v>
      </c>
      <c r="DD11" s="154">
        <f>COUNTIFS(Licensing!$F:$F,$G11,Licensing!$J:$J,"*4G*")</f>
        <v>0</v>
      </c>
      <c r="DE11" s="141"/>
      <c r="DF11" s="155" t="str">
        <f t="shared" si="9"/>
        <v>CHIOS</v>
      </c>
      <c r="DG11" s="142">
        <f t="shared" si="0"/>
        <v>0</v>
      </c>
      <c r="DH11" s="142">
        <f t="shared" si="1"/>
        <v>0</v>
      </c>
      <c r="DI11" s="142">
        <f t="shared" si="2"/>
        <v>0</v>
      </c>
      <c r="DJ11" s="138"/>
      <c r="DK11" s="138"/>
      <c r="DL11" s="138"/>
      <c r="DM11" s="138"/>
      <c r="DN11" s="138"/>
      <c r="DO11" s="138"/>
      <c r="DP11" s="138"/>
      <c r="DQ11" s="138"/>
      <c r="DR11" s="138"/>
      <c r="DS11" s="138"/>
      <c r="DT11" s="138"/>
      <c r="DU11" s="138"/>
    </row>
    <row r="12" spans="1:125" ht="15.95" customHeight="1" x14ac:dyDescent="0.25">
      <c r="A12" s="211" t="s">
        <v>326</v>
      </c>
      <c r="B12" s="168">
        <v>110</v>
      </c>
      <c r="C12" s="168">
        <v>107</v>
      </c>
      <c r="D12" s="168">
        <v>85</v>
      </c>
      <c r="E12" s="177">
        <v>36.837865999999998</v>
      </c>
      <c r="F12" s="177">
        <v>27.537230999999998</v>
      </c>
      <c r="G12" s="173" t="s">
        <v>89</v>
      </c>
      <c r="H12" s="152">
        <f t="shared" si="3"/>
        <v>1</v>
      </c>
      <c r="I12" s="152">
        <f t="shared" si="4"/>
        <v>1</v>
      </c>
      <c r="J12" s="152">
        <f t="shared" si="5"/>
        <v>2</v>
      </c>
      <c r="K12" s="152">
        <f>COUNTIFS(Operational!$E:$E,$G12,Operational!$I:$I,"*2G*",Operational!$L:$L,'List Table'!$D$2)</f>
        <v>0</v>
      </c>
      <c r="L12" s="152">
        <f>COUNTIFS(Operational!$E:$E,$G12,Operational!$I:$I,"*2G*",Operational!$L:$L,'List Table'!$D$3)</f>
        <v>0</v>
      </c>
      <c r="M12" s="152">
        <f>COUNTIFS(Operational!$E:$E,$G12,Operational!$I:$I,"*2G*",Operational!$L:$L,'List Table'!$D$4)</f>
        <v>0</v>
      </c>
      <c r="N12" s="152">
        <f>COUNTIFS(Operational!$E:$E,$G12,Operational!$I:$I,"*2G*",Operational!$L:$L,'List Table'!$D$5)</f>
        <v>0</v>
      </c>
      <c r="O12" s="152">
        <f>COUNTIFS(Operational!$E:$E,$G12,Operational!$I:$I,"*2G*",Operational!$L:$L,'List Table'!$D$6)</f>
        <v>0</v>
      </c>
      <c r="P12" s="152">
        <f>COUNTIFS(Operational!$E:$E,$G12,Operational!$I:$I,"*2G*",Operational!$L:$L,'List Table'!$D$7)</f>
        <v>1</v>
      </c>
      <c r="Q12" s="152">
        <f>COUNTIFS(Operational!$E:$E,$G12,Operational!$I:$I,"*2G*",Operational!$L:$L,'List Table'!$D$8)</f>
        <v>0</v>
      </c>
      <c r="R12" s="152">
        <f>COUNTIFS(Operational!$E:$E,$G12,Operational!$I:$I,"*2G*",Operational!$L:$L,'List Table'!$D$9)</f>
        <v>0</v>
      </c>
      <c r="S12" s="152">
        <f>COUNTIFS(Operational!$E:$E,$G12,Operational!$I:$I,"*2G*",Operational!$L:$L,'List Table'!$D$10)</f>
        <v>0</v>
      </c>
      <c r="T12" s="152">
        <f>COUNTIFS(Operational!$E:$E,$G12,Operational!$I:$I,"*2G*",Operational!$L:$L,'List Table'!$D$11)</f>
        <v>0</v>
      </c>
      <c r="U12" s="152">
        <f>COUNTIFS(Operational!$E:$E,$G12,Operational!$I:$I,"*2G*",Operational!$L:$L,'List Table'!$D$12)</f>
        <v>0</v>
      </c>
      <c r="V12" s="152">
        <f>COUNTIFS(Operational!$E:$E,$G12,Operational!$I:$I,"*2G*",Operational!$L:$L,'List Table'!$D$13)</f>
        <v>0</v>
      </c>
      <c r="W12" s="152">
        <f>COUNTIFS(Operational!$E:$E,$G12,Operational!$I:$I,"*2G*",Operational!$L:$L,'List Table'!$D$14)</f>
        <v>0</v>
      </c>
      <c r="X12" s="152">
        <f>COUNTIFS(Operational!$E:$E,$G12,Operational!$I:$I,"*2G*",Operational!$L:$L,'List Table'!$D$15)</f>
        <v>0</v>
      </c>
      <c r="Y12" s="152">
        <f>COUNTIFS(Operational!$E:$E,$G12,Operational!$I:$I,"*2G*",Operational!$L:$L,'List Table'!$D$16)</f>
        <v>0</v>
      </c>
      <c r="Z12" s="152">
        <f>COUNTIFS(Operational!$E:$E,$G12,Operational!$I:$I,"*2G*",Operational!$L:$L,'List Table'!$D$17)</f>
        <v>0</v>
      </c>
      <c r="AA12" s="152">
        <f>COUNTIFS(Operational!$E:$E,$G12,Operational!$I:$I,"*3G*",Operational!$L:$L,'List Table'!$D$2)</f>
        <v>0</v>
      </c>
      <c r="AB12" s="152">
        <f>COUNTIFS(Operational!$E:$E,$G12,Operational!$I:$I,"*3G*",Operational!$L:$L,'List Table'!$D$3)</f>
        <v>0</v>
      </c>
      <c r="AC12" s="152">
        <f>COUNTIFS(Operational!$E:$E,$G12,Operational!$I:$I,"*3G*",Operational!$L:$L,'List Table'!$D$4)</f>
        <v>0</v>
      </c>
      <c r="AD12" s="152">
        <f>COUNTIFS(Operational!$E:$E,$G12,Operational!$I:$I,"*3G*",Operational!$L:$L,'List Table'!$D$5)</f>
        <v>0</v>
      </c>
      <c r="AE12" s="152">
        <f>COUNTIFS(Operational!$E:$E,$G12,Operational!$I:$I,"*3G*",Operational!$L:$L,'List Table'!$D$6)</f>
        <v>0</v>
      </c>
      <c r="AF12" s="152">
        <f>COUNTIFS(Operational!$E:$E,$G12,Operational!$I:$I,"*3G*",Operational!$L:$L,'List Table'!$D$7)</f>
        <v>1</v>
      </c>
      <c r="AG12" s="152">
        <f>COUNTIFS(Operational!$E:$E,$G12,Operational!$I:$I,"*3G*",Operational!$L:$L,'List Table'!$D$8)</f>
        <v>0</v>
      </c>
      <c r="AH12" s="152">
        <f>COUNTIFS(Operational!$E:$E,$G12,Operational!$I:$I,"*3G*",Operational!$L:$L,'List Table'!$D$9)</f>
        <v>0</v>
      </c>
      <c r="AI12" s="152">
        <f>COUNTIFS(Operational!$E:$E,$G12,Operational!$I:$I,"*3G*",Operational!$L:$L,'List Table'!$D$10)</f>
        <v>0</v>
      </c>
      <c r="AJ12" s="152">
        <f>COUNTIFS(Operational!$E:$E,$G12,Operational!$I:$I,"*3G*",Operational!$L:$L,'List Table'!$D$11)</f>
        <v>0</v>
      </c>
      <c r="AK12" s="152">
        <f>COUNTIFS(Operational!$E:$E,$G12,Operational!$I:$I,"*3G*",Operational!$L:$L,'List Table'!$D$12)</f>
        <v>0</v>
      </c>
      <c r="AL12" s="152">
        <f>COUNTIFS(Operational!$E:$E,$G12,Operational!$I:$I,"*3G*",Operational!$L:$L,'List Table'!$D$13)</f>
        <v>0</v>
      </c>
      <c r="AM12" s="152">
        <f>COUNTIFS(Operational!$E:$E,$G12,Operational!$I:$I,"*3G*",Operational!$L:$L,'List Table'!$D$14)</f>
        <v>0</v>
      </c>
      <c r="AN12" s="152">
        <f>COUNTIFS(Operational!$E:$E,$G12,Operational!$I:$I,"*3G*",Operational!$L:$L,'List Table'!$D$15)</f>
        <v>0</v>
      </c>
      <c r="AO12" s="152">
        <f>COUNTIFS(Operational!$E:$E,$G12,Operational!$I:$I,"*3G*",Operational!$L:$L,'List Table'!$D$16)</f>
        <v>0</v>
      </c>
      <c r="AP12" s="152">
        <f>COUNTIFS(Operational!$E:$E,$G12,Operational!$I:$I,"*3G*",Operational!$L:$L,'List Table'!$D$17)</f>
        <v>0</v>
      </c>
      <c r="AQ12" s="152">
        <f>COUNTIFS(Operational!$E:$E,$G12,Operational!$I:$I,"*4G*",Operational!$L:$L,'List Table'!$D$2)</f>
        <v>0</v>
      </c>
      <c r="AR12" s="152">
        <f>COUNTIFS(Operational!$E:$E,$G12,Operational!$I:$I,"*4G*",Operational!$L:$L,'List Table'!$D$3)</f>
        <v>0</v>
      </c>
      <c r="AS12" s="152">
        <f>COUNTIFS(Operational!$E:$E,$G12,Operational!$I:$I,"*4G*",Operational!$L:$L,'List Table'!$D$4)</f>
        <v>0</v>
      </c>
      <c r="AT12" s="152">
        <f>COUNTIFS(Operational!$E:$E,$G12,Operational!$I:$I,"*4G*",Operational!$L:$L,'List Table'!$D$5)</f>
        <v>0</v>
      </c>
      <c r="AU12" s="152">
        <f>COUNTIFS(Operational!$E:$E,$G12,Operational!$I:$I,"*4G*",Operational!$L:$L,'List Table'!$D$6)</f>
        <v>0</v>
      </c>
      <c r="AV12" s="152">
        <f>COUNTIFS(Operational!$E:$E,$G12,Operational!$I:$I,"*4G*",Operational!$L:$L,'List Table'!$D$7)</f>
        <v>2</v>
      </c>
      <c r="AW12" s="152">
        <f>COUNTIFS(Operational!$E:$E,$G12,Operational!$I:$I,"*4G*",Operational!$L:$L,'List Table'!$D$8)</f>
        <v>0</v>
      </c>
      <c r="AX12" s="152">
        <f>COUNTIFS(Operational!$E:$E,$G12,Operational!$I:$I,"*4G*",Operational!$L:$L,'List Table'!$D$9)</f>
        <v>0</v>
      </c>
      <c r="AY12" s="152">
        <f>COUNTIFS(Operational!$E:$E,$G12,Operational!$I:$I,"*4G*",Operational!$L:$L,'List Table'!$D$10)</f>
        <v>0</v>
      </c>
      <c r="AZ12" s="152">
        <f>COUNTIFS(Operational!$E:$E,$G12,Operational!$I:$I,"*4G*",Operational!$L:$L,'List Table'!$D$11)</f>
        <v>0</v>
      </c>
      <c r="BA12" s="152">
        <f>COUNTIFS(Operational!$E:$E,$G12,Operational!$I:$I,"*4G*",Operational!$L:$L,'List Table'!$D$12)</f>
        <v>0</v>
      </c>
      <c r="BB12" s="152">
        <f>COUNTIFS(Operational!$E:$E,$G12,Operational!$I:$I,"*4G*",Operational!$L:$L,'List Table'!$D$13)</f>
        <v>0</v>
      </c>
      <c r="BC12" s="152">
        <f>COUNTIFS(Operational!$E:$E,$G12,Operational!$I:$I,"*4G*",Operational!$L:$L,'List Table'!$D$14)</f>
        <v>0</v>
      </c>
      <c r="BD12" s="152">
        <f>COUNTIFS(Operational!$E:$E,$G12,Operational!$I:$I,"*4G*",Operational!$L:$L,'List Table'!$D$15)</f>
        <v>0</v>
      </c>
      <c r="BE12" s="152">
        <f>COUNTIFS(Operational!$E:$E,$G12,Operational!$I:$I,"*4G*",Operational!$L:$L,'List Table'!$D$16)</f>
        <v>0</v>
      </c>
      <c r="BF12" s="152">
        <f>COUNTIFS(Operational!$E:$E,$G12,Operational!$I:$I,"*4G*",Operational!$L:$L,'List Table'!$D$17)</f>
        <v>0</v>
      </c>
      <c r="BG12" s="160"/>
      <c r="BH12" s="153">
        <f t="shared" si="6"/>
        <v>0</v>
      </c>
      <c r="BI12" s="153">
        <f t="shared" si="7"/>
        <v>0</v>
      </c>
      <c r="BJ12" s="153">
        <f t="shared" si="8"/>
        <v>0</v>
      </c>
      <c r="BK12" s="153">
        <f>COUNTIFS('Retention-Deployment'!$E:$E,$G12,'Retention-Deployment'!$I:$I,"*2G*",'Retention-Deployment'!$L:$L,'List Table'!$B$2)</f>
        <v>0</v>
      </c>
      <c r="BL12" s="153">
        <f>COUNTIFS('Retention-Deployment'!$E:$E,$G12,'Retention-Deployment'!$I:$I,"*2G*",'Retention-Deployment'!$L:$L,'List Table'!$B$3)</f>
        <v>0</v>
      </c>
      <c r="BM12" s="153">
        <f>COUNTIFS('Retention-Deployment'!$E:$E,$G12,'Retention-Deployment'!$I:$I,"*2G*",'Retention-Deployment'!$L:$L,'List Table'!$B$4)</f>
        <v>0</v>
      </c>
      <c r="BN12" s="153">
        <f>COUNTIFS('Retention-Deployment'!$E:$E,$G12,'Retention-Deployment'!$I:$I,"*2G*",'Retention-Deployment'!$L:$L,'List Table'!$B$5)</f>
        <v>0</v>
      </c>
      <c r="BO12" s="153">
        <f>COUNTIFS('Retention-Deployment'!$E:$E,$G12,'Retention-Deployment'!$I:$I,"*2G*",'Retention-Deployment'!$L:$L,'List Table'!$B$6)</f>
        <v>0</v>
      </c>
      <c r="BP12" s="153">
        <f>COUNTIFS('Retention-Deployment'!$E:$E,$G12,'Retention-Deployment'!$I:$I,"*2G*",'Retention-Deployment'!$L:$L,'List Table'!$B$7)</f>
        <v>0</v>
      </c>
      <c r="BQ12" s="153">
        <f>COUNTIFS('Retention-Deployment'!$E:$E,$G12,'Retention-Deployment'!$I:$I,"*2G*",'Retention-Deployment'!$L:$L,'List Table'!$B$8)</f>
        <v>0</v>
      </c>
      <c r="BR12" s="153">
        <f>COUNTIFS('Retention-Deployment'!$E:$E,$G12,'Retention-Deployment'!$I:$I,"*2G*",'Retention-Deployment'!$L:$L,'List Table'!$B$9)</f>
        <v>0</v>
      </c>
      <c r="BS12" s="153">
        <f>COUNTIFS('Retention-Deployment'!$E:$E,$G12,'Retention-Deployment'!$I:$I,"*2G*",'Retention-Deployment'!$L:$L,'List Table'!$B$10)</f>
        <v>0</v>
      </c>
      <c r="BT12" s="153">
        <f>COUNTIFS('Retention-Deployment'!$E:$E,$G12,'Retention-Deployment'!$I:$I,"*2G*",'Retention-Deployment'!$L:$L,'List Table'!$B$11)</f>
        <v>0</v>
      </c>
      <c r="BU12" s="153">
        <f>COUNTIFS('Retention-Deployment'!$E:$E,$G12,'Retention-Deployment'!$I:$I,"*2G*",'Retention-Deployment'!$L:$L,'List Table'!$B$12)</f>
        <v>0</v>
      </c>
      <c r="BV12" s="153">
        <f>COUNTIFS('Retention-Deployment'!$E:$E,$G12,'Retention-Deployment'!$I:$I,"*2G*",'Retention-Deployment'!$L:$L,'List Table'!$B$13)</f>
        <v>0</v>
      </c>
      <c r="BW12" s="153">
        <f>COUNTIFS('Retention-Deployment'!$E:$E,$G12,'Retention-Deployment'!$I:$I,"*2G*",'Retention-Deployment'!$L:$L,'List Table'!$B$14)</f>
        <v>0</v>
      </c>
      <c r="BX12" s="153">
        <f>COUNTIFS('Retention-Deployment'!$E:$E,$G12,'Retention-Deployment'!$I:$I,"*2G*",'Retention-Deployment'!$L:$L,'List Table'!$B$15)</f>
        <v>0</v>
      </c>
      <c r="BY12" s="153">
        <f>COUNTIFS('Retention-Deployment'!$E:$E,$G12,'Retention-Deployment'!$I:$I,"*3G*",'Retention-Deployment'!$L:$L,'List Table'!$B$2)</f>
        <v>0</v>
      </c>
      <c r="BZ12" s="153">
        <f>COUNTIFS('Retention-Deployment'!$E:$E,$G12,'Retention-Deployment'!$I:$I,"*3G*",'Retention-Deployment'!$L:$L,'List Table'!$B$3)</f>
        <v>0</v>
      </c>
      <c r="CA12" s="153">
        <f>COUNTIFS('Retention-Deployment'!$E:$E,$G12,'Retention-Deployment'!$I:$I,"*3G*",'Retention-Deployment'!$L:$L,'List Table'!$B$4)</f>
        <v>0</v>
      </c>
      <c r="CB12" s="153">
        <f>COUNTIFS('Retention-Deployment'!$E:$E,$G12,'Retention-Deployment'!$I:$I,"*3G*",'Retention-Deployment'!$L:$L,'List Table'!$B$5)</f>
        <v>0</v>
      </c>
      <c r="CC12" s="153">
        <f>COUNTIFS('Retention-Deployment'!$E:$E,$G12,'Retention-Deployment'!$I:$I,"*3G*",'Retention-Deployment'!$L:$L,'List Table'!$B$6)</f>
        <v>0</v>
      </c>
      <c r="CD12" s="153">
        <f>COUNTIFS('Retention-Deployment'!$E:$E,$G12,'Retention-Deployment'!$I:$I,"*3G*",'Retention-Deployment'!$L:$L,'List Table'!$B$7)</f>
        <v>0</v>
      </c>
      <c r="CE12" s="153">
        <f>COUNTIFS('Retention-Deployment'!$E:$E,$G12,'Retention-Deployment'!$I:$I,"*3G*",'Retention-Deployment'!$L:$L,'List Table'!$B$8)</f>
        <v>0</v>
      </c>
      <c r="CF12" s="153">
        <f>COUNTIFS('Retention-Deployment'!$E:$E,$G12,'Retention-Deployment'!$I:$I,"*3G*",'Retention-Deployment'!$L:$L,'List Table'!$B$9)</f>
        <v>0</v>
      </c>
      <c r="CG12" s="153">
        <f>COUNTIFS('Retention-Deployment'!$E:$E,$G12,'Retention-Deployment'!$I:$I,"*3G*",'Retention-Deployment'!$L:$L,'List Table'!$B$10)</f>
        <v>0</v>
      </c>
      <c r="CH12" s="153">
        <f>COUNTIFS('Retention-Deployment'!$E:$E,$G12,'Retention-Deployment'!$I:$I,"*3G*",'Retention-Deployment'!$L:$L,'List Table'!$B$11)</f>
        <v>0</v>
      </c>
      <c r="CI12" s="153">
        <f>COUNTIFS('Retention-Deployment'!$E:$E,$G12,'Retention-Deployment'!$I:$I,"*3G*",'Retention-Deployment'!$L:$L,'List Table'!$B$12)</f>
        <v>0</v>
      </c>
      <c r="CJ12" s="153">
        <f>COUNTIFS('Retention-Deployment'!$E:$E,$G12,'Retention-Deployment'!$I:$I,"*3G*",'Retention-Deployment'!$L:$L,'List Table'!$B$13)</f>
        <v>0</v>
      </c>
      <c r="CK12" s="153">
        <f>COUNTIFS('Retention-Deployment'!$E:$E,$G12,'Retention-Deployment'!$I:$I,"*3G*",'Retention-Deployment'!$L:$L,'List Table'!$B$14)</f>
        <v>0</v>
      </c>
      <c r="CL12" s="153">
        <f>COUNTIFS('Retention-Deployment'!$E:$E,$G12,'Retention-Deployment'!$I:$I,"*3G*",'Retention-Deployment'!$L:$L,'List Table'!$B$15)</f>
        <v>0</v>
      </c>
      <c r="CM12" s="153">
        <f>COUNTIFS('Retention-Deployment'!$E:$E,$G12,'Retention-Deployment'!$I:$I,"*4G*",'Retention-Deployment'!$L:$L,'List Table'!$B$2)</f>
        <v>0</v>
      </c>
      <c r="CN12" s="153">
        <f>COUNTIFS('Retention-Deployment'!$E:$E,$G12,'Retention-Deployment'!$I:$I,"*4G*",'Retention-Deployment'!$L:$L,'List Table'!$B$3)</f>
        <v>0</v>
      </c>
      <c r="CO12" s="153">
        <f>COUNTIFS('Retention-Deployment'!$E:$E,$G12,'Retention-Deployment'!$I:$I,"*4G*",'Retention-Deployment'!$L:$L,'List Table'!$B$4)</f>
        <v>0</v>
      </c>
      <c r="CP12" s="153">
        <f>COUNTIFS('Retention-Deployment'!$E:$E,$G12,'Retention-Deployment'!$I:$I,"*4G*",'Retention-Deployment'!$L:$L,'List Table'!$B$5)</f>
        <v>0</v>
      </c>
      <c r="CQ12" s="153">
        <f>COUNTIFS('Retention-Deployment'!$E:$E,$G12,'Retention-Deployment'!$I:$I,"*4G*",'Retention-Deployment'!$L:$L,'List Table'!$B$6)</f>
        <v>0</v>
      </c>
      <c r="CR12" s="153">
        <f>COUNTIFS('Retention-Deployment'!$E:$E,$G12,'Retention-Deployment'!$I:$I,"*4G*",'Retention-Deployment'!$L:$L,'List Table'!$B$7)</f>
        <v>0</v>
      </c>
      <c r="CS12" s="153">
        <f>COUNTIFS('Retention-Deployment'!$E:$E,$G12,'Retention-Deployment'!$I:$I,"*4G*",'Retention-Deployment'!$L:$L,'List Table'!$B$8)</f>
        <v>0</v>
      </c>
      <c r="CT12" s="153">
        <f>COUNTIFS('Retention-Deployment'!$E:$E,$G12,'Retention-Deployment'!$I:$I,"*4G*",'Retention-Deployment'!$L:$L,'List Table'!$B$9)</f>
        <v>0</v>
      </c>
      <c r="CU12" s="153">
        <f>COUNTIFS('Retention-Deployment'!$E:$E,$G12,'Retention-Deployment'!$I:$I,"*4G*",'Retention-Deployment'!$L:$L,'List Table'!$B$10)</f>
        <v>0</v>
      </c>
      <c r="CV12" s="153">
        <f>COUNTIFS('Retention-Deployment'!$E:$E,$G12,'Retention-Deployment'!$I:$I,"*4G*",'Retention-Deployment'!$L:$L,'List Table'!$B$11)</f>
        <v>0</v>
      </c>
      <c r="CW12" s="153">
        <f>COUNTIFS('Retention-Deployment'!$E:$E,$G12,'Retention-Deployment'!$I:$I,"*4G*",'Retention-Deployment'!$L:$L,'List Table'!$B$12)</f>
        <v>0</v>
      </c>
      <c r="CX12" s="153">
        <f>COUNTIFS('Retention-Deployment'!$E:$E,$G12,'Retention-Deployment'!$I:$I,"*4G*",'Retention-Deployment'!$L:$L,'List Table'!$B$13)</f>
        <v>0</v>
      </c>
      <c r="CY12" s="153">
        <f>COUNTIFS('Retention-Deployment'!$E:$E,$G12,'Retention-Deployment'!$I:$I,"*4G*",'Retention-Deployment'!$L:$L,'List Table'!$B$14)</f>
        <v>0</v>
      </c>
      <c r="CZ12" s="153">
        <f>COUNTIFS('Retention-Deployment'!$E:$E,$G12,'Retention-Deployment'!$I:$I,"*4G*",'Retention-Deployment'!$L:$L,'List Table'!$B$15)</f>
        <v>0</v>
      </c>
      <c r="DA12" s="141"/>
      <c r="DB12" s="154">
        <f>COUNTIFS(Licensing!$F:$F,$G12,Licensing!$J:$J,"*2G*")</f>
        <v>0</v>
      </c>
      <c r="DC12" s="154">
        <f>COUNTIFS(Licensing!$F:$F,$G12,Licensing!$J:$J,"*3G*")</f>
        <v>0</v>
      </c>
      <c r="DD12" s="154">
        <f>COUNTIFS(Licensing!$F:$F,$G12,Licensing!$J:$J,"*4G*")</f>
        <v>0</v>
      </c>
      <c r="DE12" s="141"/>
      <c r="DF12" s="155" t="str">
        <f t="shared" si="9"/>
        <v>DODEKANISA</v>
      </c>
      <c r="DG12" s="142">
        <f t="shared" si="0"/>
        <v>1</v>
      </c>
      <c r="DH12" s="142">
        <f t="shared" si="1"/>
        <v>1</v>
      </c>
      <c r="DI12" s="142">
        <f t="shared" si="2"/>
        <v>2</v>
      </c>
      <c r="DJ12" s="138"/>
      <c r="DK12" s="138"/>
      <c r="DL12" s="138"/>
      <c r="DM12" s="138"/>
      <c r="DN12" s="138"/>
      <c r="DO12" s="138"/>
      <c r="DP12" s="138"/>
      <c r="DQ12" s="138"/>
      <c r="DR12" s="138"/>
      <c r="DS12" s="138"/>
      <c r="DT12" s="138"/>
      <c r="DU12" s="138"/>
    </row>
    <row r="13" spans="1:125" ht="15.95" customHeight="1" x14ac:dyDescent="0.25">
      <c r="A13" s="211" t="s">
        <v>326</v>
      </c>
      <c r="B13" s="168">
        <v>22</v>
      </c>
      <c r="C13" s="168">
        <v>9</v>
      </c>
      <c r="D13" s="168">
        <v>0</v>
      </c>
      <c r="E13" s="177">
        <v>41.129026000000003</v>
      </c>
      <c r="F13" s="177">
        <v>24.139220000000002</v>
      </c>
      <c r="G13" s="173" t="s">
        <v>113</v>
      </c>
      <c r="H13" s="152">
        <f t="shared" si="3"/>
        <v>1</v>
      </c>
      <c r="I13" s="152">
        <f t="shared" si="4"/>
        <v>1</v>
      </c>
      <c r="J13" s="152">
        <f t="shared" si="5"/>
        <v>0</v>
      </c>
      <c r="K13" s="152">
        <f>COUNTIFS(Operational!$E:$E,$G13,Operational!$I:$I,"*2G*",Operational!$L:$L,'List Table'!$D$2)</f>
        <v>0</v>
      </c>
      <c r="L13" s="152">
        <f>COUNTIFS(Operational!$E:$E,$G13,Operational!$I:$I,"*2G*",Operational!$L:$L,'List Table'!$D$3)</f>
        <v>0</v>
      </c>
      <c r="M13" s="152">
        <f>COUNTIFS(Operational!$E:$E,$G13,Operational!$I:$I,"*2G*",Operational!$L:$L,'List Table'!$D$4)</f>
        <v>0</v>
      </c>
      <c r="N13" s="152">
        <f>COUNTIFS(Operational!$E:$E,$G13,Operational!$I:$I,"*2G*",Operational!$L:$L,'List Table'!$D$5)</f>
        <v>0</v>
      </c>
      <c r="O13" s="152">
        <f>COUNTIFS(Operational!$E:$E,$G13,Operational!$I:$I,"*2G*",Operational!$L:$L,'List Table'!$D$6)</f>
        <v>0</v>
      </c>
      <c r="P13" s="152">
        <f>COUNTIFS(Operational!$E:$E,$G13,Operational!$I:$I,"*2G*",Operational!$L:$L,'List Table'!$D$7)</f>
        <v>0</v>
      </c>
      <c r="Q13" s="152">
        <f>COUNTIFS(Operational!$E:$E,$G13,Operational!$I:$I,"*2G*",Operational!$L:$L,'List Table'!$D$8)</f>
        <v>0</v>
      </c>
      <c r="R13" s="152">
        <f>COUNTIFS(Operational!$E:$E,$G13,Operational!$I:$I,"*2G*",Operational!$L:$L,'List Table'!$D$9)</f>
        <v>0</v>
      </c>
      <c r="S13" s="152">
        <f>COUNTIFS(Operational!$E:$E,$G13,Operational!$I:$I,"*2G*",Operational!$L:$L,'List Table'!$D$10)</f>
        <v>0</v>
      </c>
      <c r="T13" s="152">
        <f>COUNTIFS(Operational!$E:$E,$G13,Operational!$I:$I,"*2G*",Operational!$L:$L,'List Table'!$D$11)</f>
        <v>1</v>
      </c>
      <c r="U13" s="152">
        <f>COUNTIFS(Operational!$E:$E,$G13,Operational!$I:$I,"*2G*",Operational!$L:$L,'List Table'!$D$12)</f>
        <v>0</v>
      </c>
      <c r="V13" s="152">
        <f>COUNTIFS(Operational!$E:$E,$G13,Operational!$I:$I,"*2G*",Operational!$L:$L,'List Table'!$D$13)</f>
        <v>0</v>
      </c>
      <c r="W13" s="152">
        <f>COUNTIFS(Operational!$E:$E,$G13,Operational!$I:$I,"*2G*",Operational!$L:$L,'List Table'!$D$14)</f>
        <v>0</v>
      </c>
      <c r="X13" s="152">
        <f>COUNTIFS(Operational!$E:$E,$G13,Operational!$I:$I,"*2G*",Operational!$L:$L,'List Table'!$D$15)</f>
        <v>0</v>
      </c>
      <c r="Y13" s="152">
        <f>COUNTIFS(Operational!$E:$E,$G13,Operational!$I:$I,"*2G*",Operational!$L:$L,'List Table'!$D$16)</f>
        <v>0</v>
      </c>
      <c r="Z13" s="152">
        <f>COUNTIFS(Operational!$E:$E,$G13,Operational!$I:$I,"*2G*",Operational!$L:$L,'List Table'!$D$17)</f>
        <v>0</v>
      </c>
      <c r="AA13" s="152">
        <f>COUNTIFS(Operational!$E:$E,$G13,Operational!$I:$I,"*3G*",Operational!$L:$L,'List Table'!$D$2)</f>
        <v>0</v>
      </c>
      <c r="AB13" s="152">
        <f>COUNTIFS(Operational!$E:$E,$G13,Operational!$I:$I,"*3G*",Operational!$L:$L,'List Table'!$D$3)</f>
        <v>0</v>
      </c>
      <c r="AC13" s="152">
        <f>COUNTIFS(Operational!$E:$E,$G13,Operational!$I:$I,"*3G*",Operational!$L:$L,'List Table'!$D$4)</f>
        <v>0</v>
      </c>
      <c r="AD13" s="152">
        <f>COUNTIFS(Operational!$E:$E,$G13,Operational!$I:$I,"*3G*",Operational!$L:$L,'List Table'!$D$5)</f>
        <v>0</v>
      </c>
      <c r="AE13" s="152">
        <f>COUNTIFS(Operational!$E:$E,$G13,Operational!$I:$I,"*3G*",Operational!$L:$L,'List Table'!$D$6)</f>
        <v>0</v>
      </c>
      <c r="AF13" s="152">
        <f>COUNTIFS(Operational!$E:$E,$G13,Operational!$I:$I,"*3G*",Operational!$L:$L,'List Table'!$D$7)</f>
        <v>0</v>
      </c>
      <c r="AG13" s="152">
        <f>COUNTIFS(Operational!$E:$E,$G13,Operational!$I:$I,"*3G*",Operational!$L:$L,'List Table'!$D$8)</f>
        <v>0</v>
      </c>
      <c r="AH13" s="152">
        <f>COUNTIFS(Operational!$E:$E,$G13,Operational!$I:$I,"*3G*",Operational!$L:$L,'List Table'!$D$9)</f>
        <v>0</v>
      </c>
      <c r="AI13" s="152">
        <f>COUNTIFS(Operational!$E:$E,$G13,Operational!$I:$I,"*3G*",Operational!$L:$L,'List Table'!$D$10)</f>
        <v>0</v>
      </c>
      <c r="AJ13" s="152">
        <f>COUNTIFS(Operational!$E:$E,$G13,Operational!$I:$I,"*3G*",Operational!$L:$L,'List Table'!$D$11)</f>
        <v>1</v>
      </c>
      <c r="AK13" s="152">
        <f>COUNTIFS(Operational!$E:$E,$G13,Operational!$I:$I,"*3G*",Operational!$L:$L,'List Table'!$D$12)</f>
        <v>0</v>
      </c>
      <c r="AL13" s="152">
        <f>COUNTIFS(Operational!$E:$E,$G13,Operational!$I:$I,"*3G*",Operational!$L:$L,'List Table'!$D$13)</f>
        <v>0</v>
      </c>
      <c r="AM13" s="152">
        <f>COUNTIFS(Operational!$E:$E,$G13,Operational!$I:$I,"*3G*",Operational!$L:$L,'List Table'!$D$14)</f>
        <v>0</v>
      </c>
      <c r="AN13" s="152">
        <f>COUNTIFS(Operational!$E:$E,$G13,Operational!$I:$I,"*3G*",Operational!$L:$L,'List Table'!$D$15)</f>
        <v>0</v>
      </c>
      <c r="AO13" s="152">
        <f>COUNTIFS(Operational!$E:$E,$G13,Operational!$I:$I,"*3G*",Operational!$L:$L,'List Table'!$D$16)</f>
        <v>0</v>
      </c>
      <c r="AP13" s="152">
        <f>COUNTIFS(Operational!$E:$E,$G13,Operational!$I:$I,"*3G*",Operational!$L:$L,'List Table'!$D$17)</f>
        <v>0</v>
      </c>
      <c r="AQ13" s="152">
        <f>COUNTIFS(Operational!$E:$E,$G13,Operational!$I:$I,"*4G*",Operational!$L:$L,'List Table'!$D$2)</f>
        <v>0</v>
      </c>
      <c r="AR13" s="152">
        <f>COUNTIFS(Operational!$E:$E,$G13,Operational!$I:$I,"*4G*",Operational!$L:$L,'List Table'!$D$3)</f>
        <v>0</v>
      </c>
      <c r="AS13" s="152">
        <f>COUNTIFS(Operational!$E:$E,$G13,Operational!$I:$I,"*4G*",Operational!$L:$L,'List Table'!$D$4)</f>
        <v>0</v>
      </c>
      <c r="AT13" s="152">
        <f>COUNTIFS(Operational!$E:$E,$G13,Operational!$I:$I,"*4G*",Operational!$L:$L,'List Table'!$D$5)</f>
        <v>0</v>
      </c>
      <c r="AU13" s="152">
        <f>COUNTIFS(Operational!$E:$E,$G13,Operational!$I:$I,"*4G*",Operational!$L:$L,'List Table'!$D$6)</f>
        <v>0</v>
      </c>
      <c r="AV13" s="152">
        <f>COUNTIFS(Operational!$E:$E,$G13,Operational!$I:$I,"*4G*",Operational!$L:$L,'List Table'!$D$7)</f>
        <v>0</v>
      </c>
      <c r="AW13" s="152">
        <f>COUNTIFS(Operational!$E:$E,$G13,Operational!$I:$I,"*4G*",Operational!$L:$L,'List Table'!$D$8)</f>
        <v>0</v>
      </c>
      <c r="AX13" s="152">
        <f>COUNTIFS(Operational!$E:$E,$G13,Operational!$I:$I,"*4G*",Operational!$L:$L,'List Table'!$D$9)</f>
        <v>0</v>
      </c>
      <c r="AY13" s="152">
        <f>COUNTIFS(Operational!$E:$E,$G13,Operational!$I:$I,"*4G*",Operational!$L:$L,'List Table'!$D$10)</f>
        <v>0</v>
      </c>
      <c r="AZ13" s="152">
        <f>COUNTIFS(Operational!$E:$E,$G13,Operational!$I:$I,"*4G*",Operational!$L:$L,'List Table'!$D$11)</f>
        <v>0</v>
      </c>
      <c r="BA13" s="152">
        <f>COUNTIFS(Operational!$E:$E,$G13,Operational!$I:$I,"*4G*",Operational!$L:$L,'List Table'!$D$12)</f>
        <v>0</v>
      </c>
      <c r="BB13" s="152">
        <f>COUNTIFS(Operational!$E:$E,$G13,Operational!$I:$I,"*4G*",Operational!$L:$L,'List Table'!$D$13)</f>
        <v>0</v>
      </c>
      <c r="BC13" s="152">
        <f>COUNTIFS(Operational!$E:$E,$G13,Operational!$I:$I,"*4G*",Operational!$L:$L,'List Table'!$D$14)</f>
        <v>0</v>
      </c>
      <c r="BD13" s="152">
        <f>COUNTIFS(Operational!$E:$E,$G13,Operational!$I:$I,"*4G*",Operational!$L:$L,'List Table'!$D$15)</f>
        <v>0</v>
      </c>
      <c r="BE13" s="152">
        <f>COUNTIFS(Operational!$E:$E,$G13,Operational!$I:$I,"*4G*",Operational!$L:$L,'List Table'!$D$16)</f>
        <v>0</v>
      </c>
      <c r="BF13" s="152">
        <f>COUNTIFS(Operational!$E:$E,$G13,Operational!$I:$I,"*4G*",Operational!$L:$L,'List Table'!$D$17)</f>
        <v>0</v>
      </c>
      <c r="BG13" s="160"/>
      <c r="BH13" s="153">
        <f t="shared" si="6"/>
        <v>0</v>
      </c>
      <c r="BI13" s="153">
        <f t="shared" si="7"/>
        <v>0</v>
      </c>
      <c r="BJ13" s="153">
        <f t="shared" si="8"/>
        <v>0</v>
      </c>
      <c r="BK13" s="153">
        <f>COUNTIFS('Retention-Deployment'!$E:$E,$G13,'Retention-Deployment'!$I:$I,"*2G*",'Retention-Deployment'!$L:$L,'List Table'!$B$2)</f>
        <v>0</v>
      </c>
      <c r="BL13" s="153">
        <f>COUNTIFS('Retention-Deployment'!$E:$E,$G13,'Retention-Deployment'!$I:$I,"*2G*",'Retention-Deployment'!$L:$L,'List Table'!$B$3)</f>
        <v>0</v>
      </c>
      <c r="BM13" s="153">
        <f>COUNTIFS('Retention-Deployment'!$E:$E,$G13,'Retention-Deployment'!$I:$I,"*2G*",'Retention-Deployment'!$L:$L,'List Table'!$B$4)</f>
        <v>0</v>
      </c>
      <c r="BN13" s="153">
        <f>COUNTIFS('Retention-Deployment'!$E:$E,$G13,'Retention-Deployment'!$I:$I,"*2G*",'Retention-Deployment'!$L:$L,'List Table'!$B$5)</f>
        <v>0</v>
      </c>
      <c r="BO13" s="153">
        <f>COUNTIFS('Retention-Deployment'!$E:$E,$G13,'Retention-Deployment'!$I:$I,"*2G*",'Retention-Deployment'!$L:$L,'List Table'!$B$6)</f>
        <v>0</v>
      </c>
      <c r="BP13" s="153">
        <f>COUNTIFS('Retention-Deployment'!$E:$E,$G13,'Retention-Deployment'!$I:$I,"*2G*",'Retention-Deployment'!$L:$L,'List Table'!$B$7)</f>
        <v>0</v>
      </c>
      <c r="BQ13" s="153">
        <f>COUNTIFS('Retention-Deployment'!$E:$E,$G13,'Retention-Deployment'!$I:$I,"*2G*",'Retention-Deployment'!$L:$L,'List Table'!$B$8)</f>
        <v>0</v>
      </c>
      <c r="BR13" s="153">
        <f>COUNTIFS('Retention-Deployment'!$E:$E,$G13,'Retention-Deployment'!$I:$I,"*2G*",'Retention-Deployment'!$L:$L,'List Table'!$B$9)</f>
        <v>0</v>
      </c>
      <c r="BS13" s="153">
        <f>COUNTIFS('Retention-Deployment'!$E:$E,$G13,'Retention-Deployment'!$I:$I,"*2G*",'Retention-Deployment'!$L:$L,'List Table'!$B$10)</f>
        <v>0</v>
      </c>
      <c r="BT13" s="153">
        <f>COUNTIFS('Retention-Deployment'!$E:$E,$G13,'Retention-Deployment'!$I:$I,"*2G*",'Retention-Deployment'!$L:$L,'List Table'!$B$11)</f>
        <v>0</v>
      </c>
      <c r="BU13" s="153">
        <f>COUNTIFS('Retention-Deployment'!$E:$E,$G13,'Retention-Deployment'!$I:$I,"*2G*",'Retention-Deployment'!$L:$L,'List Table'!$B$12)</f>
        <v>0</v>
      </c>
      <c r="BV13" s="153">
        <f>COUNTIFS('Retention-Deployment'!$E:$E,$G13,'Retention-Deployment'!$I:$I,"*2G*",'Retention-Deployment'!$L:$L,'List Table'!$B$13)</f>
        <v>0</v>
      </c>
      <c r="BW13" s="153">
        <f>COUNTIFS('Retention-Deployment'!$E:$E,$G13,'Retention-Deployment'!$I:$I,"*2G*",'Retention-Deployment'!$L:$L,'List Table'!$B$14)</f>
        <v>0</v>
      </c>
      <c r="BX13" s="153">
        <f>COUNTIFS('Retention-Deployment'!$E:$E,$G13,'Retention-Deployment'!$I:$I,"*2G*",'Retention-Deployment'!$L:$L,'List Table'!$B$15)</f>
        <v>0</v>
      </c>
      <c r="BY13" s="153">
        <f>COUNTIFS('Retention-Deployment'!$E:$E,$G13,'Retention-Deployment'!$I:$I,"*3G*",'Retention-Deployment'!$L:$L,'List Table'!$B$2)</f>
        <v>0</v>
      </c>
      <c r="BZ13" s="153">
        <f>COUNTIFS('Retention-Deployment'!$E:$E,$G13,'Retention-Deployment'!$I:$I,"*3G*",'Retention-Deployment'!$L:$L,'List Table'!$B$3)</f>
        <v>0</v>
      </c>
      <c r="CA13" s="153">
        <f>COUNTIFS('Retention-Deployment'!$E:$E,$G13,'Retention-Deployment'!$I:$I,"*3G*",'Retention-Deployment'!$L:$L,'List Table'!$B$4)</f>
        <v>0</v>
      </c>
      <c r="CB13" s="153">
        <f>COUNTIFS('Retention-Deployment'!$E:$E,$G13,'Retention-Deployment'!$I:$I,"*3G*",'Retention-Deployment'!$L:$L,'List Table'!$B$5)</f>
        <v>0</v>
      </c>
      <c r="CC13" s="153">
        <f>COUNTIFS('Retention-Deployment'!$E:$E,$G13,'Retention-Deployment'!$I:$I,"*3G*",'Retention-Deployment'!$L:$L,'List Table'!$B$6)</f>
        <v>0</v>
      </c>
      <c r="CD13" s="153">
        <f>COUNTIFS('Retention-Deployment'!$E:$E,$G13,'Retention-Deployment'!$I:$I,"*3G*",'Retention-Deployment'!$L:$L,'List Table'!$B$7)</f>
        <v>0</v>
      </c>
      <c r="CE13" s="153">
        <f>COUNTIFS('Retention-Deployment'!$E:$E,$G13,'Retention-Deployment'!$I:$I,"*3G*",'Retention-Deployment'!$L:$L,'List Table'!$B$8)</f>
        <v>0</v>
      </c>
      <c r="CF13" s="153">
        <f>COUNTIFS('Retention-Deployment'!$E:$E,$G13,'Retention-Deployment'!$I:$I,"*3G*",'Retention-Deployment'!$L:$L,'List Table'!$B$9)</f>
        <v>0</v>
      </c>
      <c r="CG13" s="153">
        <f>COUNTIFS('Retention-Deployment'!$E:$E,$G13,'Retention-Deployment'!$I:$I,"*3G*",'Retention-Deployment'!$L:$L,'List Table'!$B$10)</f>
        <v>0</v>
      </c>
      <c r="CH13" s="153">
        <f>COUNTIFS('Retention-Deployment'!$E:$E,$G13,'Retention-Deployment'!$I:$I,"*3G*",'Retention-Deployment'!$L:$L,'List Table'!$B$11)</f>
        <v>0</v>
      </c>
      <c r="CI13" s="153">
        <f>COUNTIFS('Retention-Deployment'!$E:$E,$G13,'Retention-Deployment'!$I:$I,"*3G*",'Retention-Deployment'!$L:$L,'List Table'!$B$12)</f>
        <v>0</v>
      </c>
      <c r="CJ13" s="153">
        <f>COUNTIFS('Retention-Deployment'!$E:$E,$G13,'Retention-Deployment'!$I:$I,"*3G*",'Retention-Deployment'!$L:$L,'List Table'!$B$13)</f>
        <v>0</v>
      </c>
      <c r="CK13" s="153">
        <f>COUNTIFS('Retention-Deployment'!$E:$E,$G13,'Retention-Deployment'!$I:$I,"*3G*",'Retention-Deployment'!$L:$L,'List Table'!$B$14)</f>
        <v>0</v>
      </c>
      <c r="CL13" s="153">
        <f>COUNTIFS('Retention-Deployment'!$E:$E,$G13,'Retention-Deployment'!$I:$I,"*3G*",'Retention-Deployment'!$L:$L,'List Table'!$B$15)</f>
        <v>0</v>
      </c>
      <c r="CM13" s="153">
        <f>COUNTIFS('Retention-Deployment'!$E:$E,$G13,'Retention-Deployment'!$I:$I,"*4G*",'Retention-Deployment'!$L:$L,'List Table'!$B$2)</f>
        <v>0</v>
      </c>
      <c r="CN13" s="153">
        <f>COUNTIFS('Retention-Deployment'!$E:$E,$G13,'Retention-Deployment'!$I:$I,"*4G*",'Retention-Deployment'!$L:$L,'List Table'!$B$3)</f>
        <v>0</v>
      </c>
      <c r="CO13" s="153">
        <f>COUNTIFS('Retention-Deployment'!$E:$E,$G13,'Retention-Deployment'!$I:$I,"*4G*",'Retention-Deployment'!$L:$L,'List Table'!$B$4)</f>
        <v>0</v>
      </c>
      <c r="CP13" s="153">
        <f>COUNTIFS('Retention-Deployment'!$E:$E,$G13,'Retention-Deployment'!$I:$I,"*4G*",'Retention-Deployment'!$L:$L,'List Table'!$B$5)</f>
        <v>0</v>
      </c>
      <c r="CQ13" s="153">
        <f>COUNTIFS('Retention-Deployment'!$E:$E,$G13,'Retention-Deployment'!$I:$I,"*4G*",'Retention-Deployment'!$L:$L,'List Table'!$B$6)</f>
        <v>0</v>
      </c>
      <c r="CR13" s="153">
        <f>COUNTIFS('Retention-Deployment'!$E:$E,$G13,'Retention-Deployment'!$I:$I,"*4G*",'Retention-Deployment'!$L:$L,'List Table'!$B$7)</f>
        <v>0</v>
      </c>
      <c r="CS13" s="153">
        <f>COUNTIFS('Retention-Deployment'!$E:$E,$G13,'Retention-Deployment'!$I:$I,"*4G*",'Retention-Deployment'!$L:$L,'List Table'!$B$8)</f>
        <v>0</v>
      </c>
      <c r="CT13" s="153">
        <f>COUNTIFS('Retention-Deployment'!$E:$E,$G13,'Retention-Deployment'!$I:$I,"*4G*",'Retention-Deployment'!$L:$L,'List Table'!$B$9)</f>
        <v>0</v>
      </c>
      <c r="CU13" s="153">
        <f>COUNTIFS('Retention-Deployment'!$E:$E,$G13,'Retention-Deployment'!$I:$I,"*4G*",'Retention-Deployment'!$L:$L,'List Table'!$B$10)</f>
        <v>0</v>
      </c>
      <c r="CV13" s="153">
        <f>COUNTIFS('Retention-Deployment'!$E:$E,$G13,'Retention-Deployment'!$I:$I,"*4G*",'Retention-Deployment'!$L:$L,'List Table'!$B$11)</f>
        <v>0</v>
      </c>
      <c r="CW13" s="153">
        <f>COUNTIFS('Retention-Deployment'!$E:$E,$G13,'Retention-Deployment'!$I:$I,"*4G*",'Retention-Deployment'!$L:$L,'List Table'!$B$12)</f>
        <v>0</v>
      </c>
      <c r="CX13" s="153">
        <f>COUNTIFS('Retention-Deployment'!$E:$E,$G13,'Retention-Deployment'!$I:$I,"*4G*",'Retention-Deployment'!$L:$L,'List Table'!$B$13)</f>
        <v>0</v>
      </c>
      <c r="CY13" s="153">
        <f>COUNTIFS('Retention-Deployment'!$E:$E,$G13,'Retention-Deployment'!$I:$I,"*4G*",'Retention-Deployment'!$L:$L,'List Table'!$B$14)</f>
        <v>0</v>
      </c>
      <c r="CZ13" s="153">
        <f>COUNTIFS('Retention-Deployment'!$E:$E,$G13,'Retention-Deployment'!$I:$I,"*4G*",'Retention-Deployment'!$L:$L,'List Table'!$B$15)</f>
        <v>0</v>
      </c>
      <c r="DA13" s="141"/>
      <c r="DB13" s="154">
        <f>COUNTIFS(Licensing!$F:$F,$G13,Licensing!$J:$J,"*2G*")</f>
        <v>0</v>
      </c>
      <c r="DC13" s="154">
        <f>COUNTIFS(Licensing!$F:$F,$G13,Licensing!$J:$J,"*3G*")</f>
        <v>0</v>
      </c>
      <c r="DD13" s="154">
        <f>COUNTIFS(Licensing!$F:$F,$G13,Licensing!$J:$J,"*4G*")</f>
        <v>0</v>
      </c>
      <c r="DE13" s="141"/>
      <c r="DF13" s="155" t="str">
        <f t="shared" si="9"/>
        <v>DRAMA</v>
      </c>
      <c r="DG13" s="142">
        <f t="shared" si="0"/>
        <v>1</v>
      </c>
      <c r="DH13" s="142">
        <f t="shared" si="1"/>
        <v>1</v>
      </c>
      <c r="DI13" s="142">
        <f t="shared" si="2"/>
        <v>0</v>
      </c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</row>
    <row r="14" spans="1:125" ht="15.95" customHeight="1" x14ac:dyDescent="0.25">
      <c r="A14" s="211" t="s">
        <v>326</v>
      </c>
      <c r="B14" s="168">
        <v>55</v>
      </c>
      <c r="C14" s="168">
        <v>34</v>
      </c>
      <c r="D14" s="168">
        <v>0</v>
      </c>
      <c r="E14" s="177">
        <v>38.458706999999997</v>
      </c>
      <c r="F14" s="177">
        <v>23.654993000000001</v>
      </c>
      <c r="G14" s="173" t="s">
        <v>114</v>
      </c>
      <c r="H14" s="152">
        <f t="shared" si="3"/>
        <v>0</v>
      </c>
      <c r="I14" s="152">
        <f t="shared" si="4"/>
        <v>0</v>
      </c>
      <c r="J14" s="152">
        <f t="shared" si="5"/>
        <v>0</v>
      </c>
      <c r="K14" s="152">
        <f>COUNTIFS(Operational!$E:$E,$G14,Operational!$I:$I,"*2G*",Operational!$L:$L,'List Table'!$D$2)</f>
        <v>0</v>
      </c>
      <c r="L14" s="152">
        <f>COUNTIFS(Operational!$E:$E,$G14,Operational!$I:$I,"*2G*",Operational!$L:$L,'List Table'!$D$3)</f>
        <v>0</v>
      </c>
      <c r="M14" s="152">
        <f>COUNTIFS(Operational!$E:$E,$G14,Operational!$I:$I,"*2G*",Operational!$L:$L,'List Table'!$D$4)</f>
        <v>0</v>
      </c>
      <c r="N14" s="152">
        <f>COUNTIFS(Operational!$E:$E,$G14,Operational!$I:$I,"*2G*",Operational!$L:$L,'List Table'!$D$5)</f>
        <v>0</v>
      </c>
      <c r="O14" s="152">
        <f>COUNTIFS(Operational!$E:$E,$G14,Operational!$I:$I,"*2G*",Operational!$L:$L,'List Table'!$D$6)</f>
        <v>0</v>
      </c>
      <c r="P14" s="152">
        <f>COUNTIFS(Operational!$E:$E,$G14,Operational!$I:$I,"*2G*",Operational!$L:$L,'List Table'!$D$7)</f>
        <v>0</v>
      </c>
      <c r="Q14" s="152">
        <f>COUNTIFS(Operational!$E:$E,$G14,Operational!$I:$I,"*2G*",Operational!$L:$L,'List Table'!$D$8)</f>
        <v>0</v>
      </c>
      <c r="R14" s="152">
        <f>COUNTIFS(Operational!$E:$E,$G14,Operational!$I:$I,"*2G*",Operational!$L:$L,'List Table'!$D$9)</f>
        <v>0</v>
      </c>
      <c r="S14" s="152">
        <f>COUNTIFS(Operational!$E:$E,$G14,Operational!$I:$I,"*2G*",Operational!$L:$L,'List Table'!$D$10)</f>
        <v>0</v>
      </c>
      <c r="T14" s="152">
        <f>COUNTIFS(Operational!$E:$E,$G14,Operational!$I:$I,"*2G*",Operational!$L:$L,'List Table'!$D$11)</f>
        <v>0</v>
      </c>
      <c r="U14" s="152">
        <f>COUNTIFS(Operational!$E:$E,$G14,Operational!$I:$I,"*2G*",Operational!$L:$L,'List Table'!$D$12)</f>
        <v>0</v>
      </c>
      <c r="V14" s="152">
        <f>COUNTIFS(Operational!$E:$E,$G14,Operational!$I:$I,"*2G*",Operational!$L:$L,'List Table'!$D$13)</f>
        <v>0</v>
      </c>
      <c r="W14" s="152">
        <f>COUNTIFS(Operational!$E:$E,$G14,Operational!$I:$I,"*2G*",Operational!$L:$L,'List Table'!$D$14)</f>
        <v>0</v>
      </c>
      <c r="X14" s="152">
        <f>COUNTIFS(Operational!$E:$E,$G14,Operational!$I:$I,"*2G*",Operational!$L:$L,'List Table'!$D$15)</f>
        <v>0</v>
      </c>
      <c r="Y14" s="152">
        <f>COUNTIFS(Operational!$E:$E,$G14,Operational!$I:$I,"*2G*",Operational!$L:$L,'List Table'!$D$16)</f>
        <v>0</v>
      </c>
      <c r="Z14" s="152">
        <f>COUNTIFS(Operational!$E:$E,$G14,Operational!$I:$I,"*2G*",Operational!$L:$L,'List Table'!$D$17)</f>
        <v>0</v>
      </c>
      <c r="AA14" s="152">
        <f>COUNTIFS(Operational!$E:$E,$G14,Operational!$I:$I,"*3G*",Operational!$L:$L,'List Table'!$D$2)</f>
        <v>0</v>
      </c>
      <c r="AB14" s="152">
        <f>COUNTIFS(Operational!$E:$E,$G14,Operational!$I:$I,"*3G*",Operational!$L:$L,'List Table'!$D$3)</f>
        <v>0</v>
      </c>
      <c r="AC14" s="152">
        <f>COUNTIFS(Operational!$E:$E,$G14,Operational!$I:$I,"*3G*",Operational!$L:$L,'List Table'!$D$4)</f>
        <v>0</v>
      </c>
      <c r="AD14" s="152">
        <f>COUNTIFS(Operational!$E:$E,$G14,Operational!$I:$I,"*3G*",Operational!$L:$L,'List Table'!$D$5)</f>
        <v>0</v>
      </c>
      <c r="AE14" s="152">
        <f>COUNTIFS(Operational!$E:$E,$G14,Operational!$I:$I,"*3G*",Operational!$L:$L,'List Table'!$D$6)</f>
        <v>0</v>
      </c>
      <c r="AF14" s="152">
        <f>COUNTIFS(Operational!$E:$E,$G14,Operational!$I:$I,"*3G*",Operational!$L:$L,'List Table'!$D$7)</f>
        <v>0</v>
      </c>
      <c r="AG14" s="152">
        <f>COUNTIFS(Operational!$E:$E,$G14,Operational!$I:$I,"*3G*",Operational!$L:$L,'List Table'!$D$8)</f>
        <v>0</v>
      </c>
      <c r="AH14" s="152">
        <f>COUNTIFS(Operational!$E:$E,$G14,Operational!$I:$I,"*3G*",Operational!$L:$L,'List Table'!$D$9)</f>
        <v>0</v>
      </c>
      <c r="AI14" s="152">
        <f>COUNTIFS(Operational!$E:$E,$G14,Operational!$I:$I,"*3G*",Operational!$L:$L,'List Table'!$D$10)</f>
        <v>0</v>
      </c>
      <c r="AJ14" s="152">
        <f>COUNTIFS(Operational!$E:$E,$G14,Operational!$I:$I,"*3G*",Operational!$L:$L,'List Table'!$D$11)</f>
        <v>0</v>
      </c>
      <c r="AK14" s="152">
        <f>COUNTIFS(Operational!$E:$E,$G14,Operational!$I:$I,"*3G*",Operational!$L:$L,'List Table'!$D$12)</f>
        <v>0</v>
      </c>
      <c r="AL14" s="152">
        <f>COUNTIFS(Operational!$E:$E,$G14,Operational!$I:$I,"*3G*",Operational!$L:$L,'List Table'!$D$13)</f>
        <v>0</v>
      </c>
      <c r="AM14" s="152">
        <f>COUNTIFS(Operational!$E:$E,$G14,Operational!$I:$I,"*3G*",Operational!$L:$L,'List Table'!$D$14)</f>
        <v>0</v>
      </c>
      <c r="AN14" s="152">
        <f>COUNTIFS(Operational!$E:$E,$G14,Operational!$I:$I,"*3G*",Operational!$L:$L,'List Table'!$D$15)</f>
        <v>0</v>
      </c>
      <c r="AO14" s="152">
        <f>COUNTIFS(Operational!$E:$E,$G14,Operational!$I:$I,"*3G*",Operational!$L:$L,'List Table'!$D$16)</f>
        <v>0</v>
      </c>
      <c r="AP14" s="152">
        <f>COUNTIFS(Operational!$E:$E,$G14,Operational!$I:$I,"*3G*",Operational!$L:$L,'List Table'!$D$17)</f>
        <v>0</v>
      </c>
      <c r="AQ14" s="152">
        <f>COUNTIFS(Operational!$E:$E,$G14,Operational!$I:$I,"*4G*",Operational!$L:$L,'List Table'!$D$2)</f>
        <v>0</v>
      </c>
      <c r="AR14" s="152">
        <f>COUNTIFS(Operational!$E:$E,$G14,Operational!$I:$I,"*4G*",Operational!$L:$L,'List Table'!$D$3)</f>
        <v>0</v>
      </c>
      <c r="AS14" s="152">
        <f>COUNTIFS(Operational!$E:$E,$G14,Operational!$I:$I,"*4G*",Operational!$L:$L,'List Table'!$D$4)</f>
        <v>0</v>
      </c>
      <c r="AT14" s="152">
        <f>COUNTIFS(Operational!$E:$E,$G14,Operational!$I:$I,"*4G*",Operational!$L:$L,'List Table'!$D$5)</f>
        <v>0</v>
      </c>
      <c r="AU14" s="152">
        <f>COUNTIFS(Operational!$E:$E,$G14,Operational!$I:$I,"*4G*",Operational!$L:$L,'List Table'!$D$6)</f>
        <v>0</v>
      </c>
      <c r="AV14" s="152">
        <f>COUNTIFS(Operational!$E:$E,$G14,Operational!$I:$I,"*4G*",Operational!$L:$L,'List Table'!$D$7)</f>
        <v>0</v>
      </c>
      <c r="AW14" s="152">
        <f>COUNTIFS(Operational!$E:$E,$G14,Operational!$I:$I,"*4G*",Operational!$L:$L,'List Table'!$D$8)</f>
        <v>0</v>
      </c>
      <c r="AX14" s="152">
        <f>COUNTIFS(Operational!$E:$E,$G14,Operational!$I:$I,"*4G*",Operational!$L:$L,'List Table'!$D$9)</f>
        <v>0</v>
      </c>
      <c r="AY14" s="152">
        <f>COUNTIFS(Operational!$E:$E,$G14,Operational!$I:$I,"*4G*",Operational!$L:$L,'List Table'!$D$10)</f>
        <v>0</v>
      </c>
      <c r="AZ14" s="152">
        <f>COUNTIFS(Operational!$E:$E,$G14,Operational!$I:$I,"*4G*",Operational!$L:$L,'List Table'!$D$11)</f>
        <v>0</v>
      </c>
      <c r="BA14" s="152">
        <f>COUNTIFS(Operational!$E:$E,$G14,Operational!$I:$I,"*4G*",Operational!$L:$L,'List Table'!$D$12)</f>
        <v>0</v>
      </c>
      <c r="BB14" s="152">
        <f>COUNTIFS(Operational!$E:$E,$G14,Operational!$I:$I,"*4G*",Operational!$L:$L,'List Table'!$D$13)</f>
        <v>0</v>
      </c>
      <c r="BC14" s="152">
        <f>COUNTIFS(Operational!$E:$E,$G14,Operational!$I:$I,"*4G*",Operational!$L:$L,'List Table'!$D$14)</f>
        <v>0</v>
      </c>
      <c r="BD14" s="152">
        <f>COUNTIFS(Operational!$E:$E,$G14,Operational!$I:$I,"*4G*",Operational!$L:$L,'List Table'!$D$15)</f>
        <v>0</v>
      </c>
      <c r="BE14" s="152">
        <f>COUNTIFS(Operational!$E:$E,$G14,Operational!$I:$I,"*4G*",Operational!$L:$L,'List Table'!$D$16)</f>
        <v>0</v>
      </c>
      <c r="BF14" s="152">
        <f>COUNTIFS(Operational!$E:$E,$G14,Operational!$I:$I,"*4G*",Operational!$L:$L,'List Table'!$D$17)</f>
        <v>0</v>
      </c>
      <c r="BG14" s="160"/>
      <c r="BH14" s="153">
        <f t="shared" si="6"/>
        <v>0</v>
      </c>
      <c r="BI14" s="153">
        <f t="shared" si="7"/>
        <v>0</v>
      </c>
      <c r="BJ14" s="153">
        <f t="shared" si="8"/>
        <v>0</v>
      </c>
      <c r="BK14" s="153">
        <f>COUNTIFS('Retention-Deployment'!$E:$E,$G14,'Retention-Deployment'!$I:$I,"*2G*",'Retention-Deployment'!$L:$L,'List Table'!$B$2)</f>
        <v>0</v>
      </c>
      <c r="BL14" s="153">
        <f>COUNTIFS('Retention-Deployment'!$E:$E,$G14,'Retention-Deployment'!$I:$I,"*2G*",'Retention-Deployment'!$L:$L,'List Table'!$B$3)</f>
        <v>0</v>
      </c>
      <c r="BM14" s="153">
        <f>COUNTIFS('Retention-Deployment'!$E:$E,$G14,'Retention-Deployment'!$I:$I,"*2G*",'Retention-Deployment'!$L:$L,'List Table'!$B$4)</f>
        <v>0</v>
      </c>
      <c r="BN14" s="153">
        <f>COUNTIFS('Retention-Deployment'!$E:$E,$G14,'Retention-Deployment'!$I:$I,"*2G*",'Retention-Deployment'!$L:$L,'List Table'!$B$5)</f>
        <v>0</v>
      </c>
      <c r="BO14" s="153">
        <f>COUNTIFS('Retention-Deployment'!$E:$E,$G14,'Retention-Deployment'!$I:$I,"*2G*",'Retention-Deployment'!$L:$L,'List Table'!$B$6)</f>
        <v>0</v>
      </c>
      <c r="BP14" s="153">
        <f>COUNTIFS('Retention-Deployment'!$E:$E,$G14,'Retention-Deployment'!$I:$I,"*2G*",'Retention-Deployment'!$L:$L,'List Table'!$B$7)</f>
        <v>0</v>
      </c>
      <c r="BQ14" s="153">
        <f>COUNTIFS('Retention-Deployment'!$E:$E,$G14,'Retention-Deployment'!$I:$I,"*2G*",'Retention-Deployment'!$L:$L,'List Table'!$B$8)</f>
        <v>0</v>
      </c>
      <c r="BR14" s="153">
        <f>COUNTIFS('Retention-Deployment'!$E:$E,$G14,'Retention-Deployment'!$I:$I,"*2G*",'Retention-Deployment'!$L:$L,'List Table'!$B$9)</f>
        <v>0</v>
      </c>
      <c r="BS14" s="153">
        <f>COUNTIFS('Retention-Deployment'!$E:$E,$G14,'Retention-Deployment'!$I:$I,"*2G*",'Retention-Deployment'!$L:$L,'List Table'!$B$10)</f>
        <v>0</v>
      </c>
      <c r="BT14" s="153">
        <f>COUNTIFS('Retention-Deployment'!$E:$E,$G14,'Retention-Deployment'!$I:$I,"*2G*",'Retention-Deployment'!$L:$L,'List Table'!$B$11)</f>
        <v>0</v>
      </c>
      <c r="BU14" s="153">
        <f>COUNTIFS('Retention-Deployment'!$E:$E,$G14,'Retention-Deployment'!$I:$I,"*2G*",'Retention-Deployment'!$L:$L,'List Table'!$B$12)</f>
        <v>0</v>
      </c>
      <c r="BV14" s="153">
        <f>COUNTIFS('Retention-Deployment'!$E:$E,$G14,'Retention-Deployment'!$I:$I,"*2G*",'Retention-Deployment'!$L:$L,'List Table'!$B$13)</f>
        <v>0</v>
      </c>
      <c r="BW14" s="153">
        <f>COUNTIFS('Retention-Deployment'!$E:$E,$G14,'Retention-Deployment'!$I:$I,"*2G*",'Retention-Deployment'!$L:$L,'List Table'!$B$14)</f>
        <v>0</v>
      </c>
      <c r="BX14" s="153">
        <f>COUNTIFS('Retention-Deployment'!$E:$E,$G14,'Retention-Deployment'!$I:$I,"*2G*",'Retention-Deployment'!$L:$L,'List Table'!$B$15)</f>
        <v>0</v>
      </c>
      <c r="BY14" s="153">
        <f>COUNTIFS('Retention-Deployment'!$E:$E,$G14,'Retention-Deployment'!$I:$I,"*3G*",'Retention-Deployment'!$L:$L,'List Table'!$B$2)</f>
        <v>0</v>
      </c>
      <c r="BZ14" s="153">
        <f>COUNTIFS('Retention-Deployment'!$E:$E,$G14,'Retention-Deployment'!$I:$I,"*3G*",'Retention-Deployment'!$L:$L,'List Table'!$B$3)</f>
        <v>0</v>
      </c>
      <c r="CA14" s="153">
        <f>COUNTIFS('Retention-Deployment'!$E:$E,$G14,'Retention-Deployment'!$I:$I,"*3G*",'Retention-Deployment'!$L:$L,'List Table'!$B$4)</f>
        <v>0</v>
      </c>
      <c r="CB14" s="153">
        <f>COUNTIFS('Retention-Deployment'!$E:$E,$G14,'Retention-Deployment'!$I:$I,"*3G*",'Retention-Deployment'!$L:$L,'List Table'!$B$5)</f>
        <v>0</v>
      </c>
      <c r="CC14" s="153">
        <f>COUNTIFS('Retention-Deployment'!$E:$E,$G14,'Retention-Deployment'!$I:$I,"*3G*",'Retention-Deployment'!$L:$L,'List Table'!$B$6)</f>
        <v>0</v>
      </c>
      <c r="CD14" s="153">
        <f>COUNTIFS('Retention-Deployment'!$E:$E,$G14,'Retention-Deployment'!$I:$I,"*3G*",'Retention-Deployment'!$L:$L,'List Table'!$B$7)</f>
        <v>0</v>
      </c>
      <c r="CE14" s="153">
        <f>COUNTIFS('Retention-Deployment'!$E:$E,$G14,'Retention-Deployment'!$I:$I,"*3G*",'Retention-Deployment'!$L:$L,'List Table'!$B$8)</f>
        <v>0</v>
      </c>
      <c r="CF14" s="153">
        <f>COUNTIFS('Retention-Deployment'!$E:$E,$G14,'Retention-Deployment'!$I:$I,"*3G*",'Retention-Deployment'!$L:$L,'List Table'!$B$9)</f>
        <v>0</v>
      </c>
      <c r="CG14" s="153">
        <f>COUNTIFS('Retention-Deployment'!$E:$E,$G14,'Retention-Deployment'!$I:$I,"*3G*",'Retention-Deployment'!$L:$L,'List Table'!$B$10)</f>
        <v>0</v>
      </c>
      <c r="CH14" s="153">
        <f>COUNTIFS('Retention-Deployment'!$E:$E,$G14,'Retention-Deployment'!$I:$I,"*3G*",'Retention-Deployment'!$L:$L,'List Table'!$B$11)</f>
        <v>0</v>
      </c>
      <c r="CI14" s="153">
        <f>COUNTIFS('Retention-Deployment'!$E:$E,$G14,'Retention-Deployment'!$I:$I,"*3G*",'Retention-Deployment'!$L:$L,'List Table'!$B$12)</f>
        <v>0</v>
      </c>
      <c r="CJ14" s="153">
        <f>COUNTIFS('Retention-Deployment'!$E:$E,$G14,'Retention-Deployment'!$I:$I,"*3G*",'Retention-Deployment'!$L:$L,'List Table'!$B$13)</f>
        <v>0</v>
      </c>
      <c r="CK14" s="153">
        <f>COUNTIFS('Retention-Deployment'!$E:$E,$G14,'Retention-Deployment'!$I:$I,"*3G*",'Retention-Deployment'!$L:$L,'List Table'!$B$14)</f>
        <v>0</v>
      </c>
      <c r="CL14" s="153">
        <f>COUNTIFS('Retention-Deployment'!$E:$E,$G14,'Retention-Deployment'!$I:$I,"*3G*",'Retention-Deployment'!$L:$L,'List Table'!$B$15)</f>
        <v>0</v>
      </c>
      <c r="CM14" s="153">
        <f>COUNTIFS('Retention-Deployment'!$E:$E,$G14,'Retention-Deployment'!$I:$I,"*4G*",'Retention-Deployment'!$L:$L,'List Table'!$B$2)</f>
        <v>0</v>
      </c>
      <c r="CN14" s="153">
        <f>COUNTIFS('Retention-Deployment'!$E:$E,$G14,'Retention-Deployment'!$I:$I,"*4G*",'Retention-Deployment'!$L:$L,'List Table'!$B$3)</f>
        <v>0</v>
      </c>
      <c r="CO14" s="153">
        <f>COUNTIFS('Retention-Deployment'!$E:$E,$G14,'Retention-Deployment'!$I:$I,"*4G*",'Retention-Deployment'!$L:$L,'List Table'!$B$4)</f>
        <v>0</v>
      </c>
      <c r="CP14" s="153">
        <f>COUNTIFS('Retention-Deployment'!$E:$E,$G14,'Retention-Deployment'!$I:$I,"*4G*",'Retention-Deployment'!$L:$L,'List Table'!$B$5)</f>
        <v>0</v>
      </c>
      <c r="CQ14" s="153">
        <f>COUNTIFS('Retention-Deployment'!$E:$E,$G14,'Retention-Deployment'!$I:$I,"*4G*",'Retention-Deployment'!$L:$L,'List Table'!$B$6)</f>
        <v>0</v>
      </c>
      <c r="CR14" s="153">
        <f>COUNTIFS('Retention-Deployment'!$E:$E,$G14,'Retention-Deployment'!$I:$I,"*4G*",'Retention-Deployment'!$L:$L,'List Table'!$B$7)</f>
        <v>0</v>
      </c>
      <c r="CS14" s="153">
        <f>COUNTIFS('Retention-Deployment'!$E:$E,$G14,'Retention-Deployment'!$I:$I,"*4G*",'Retention-Deployment'!$L:$L,'List Table'!$B$8)</f>
        <v>0</v>
      </c>
      <c r="CT14" s="153">
        <f>COUNTIFS('Retention-Deployment'!$E:$E,$G14,'Retention-Deployment'!$I:$I,"*4G*",'Retention-Deployment'!$L:$L,'List Table'!$B$9)</f>
        <v>0</v>
      </c>
      <c r="CU14" s="153">
        <f>COUNTIFS('Retention-Deployment'!$E:$E,$G14,'Retention-Deployment'!$I:$I,"*4G*",'Retention-Deployment'!$L:$L,'List Table'!$B$10)</f>
        <v>0</v>
      </c>
      <c r="CV14" s="153">
        <f>COUNTIFS('Retention-Deployment'!$E:$E,$G14,'Retention-Deployment'!$I:$I,"*4G*",'Retention-Deployment'!$L:$L,'List Table'!$B$11)</f>
        <v>0</v>
      </c>
      <c r="CW14" s="153">
        <f>COUNTIFS('Retention-Deployment'!$E:$E,$G14,'Retention-Deployment'!$I:$I,"*4G*",'Retention-Deployment'!$L:$L,'List Table'!$B$12)</f>
        <v>0</v>
      </c>
      <c r="CX14" s="153">
        <f>COUNTIFS('Retention-Deployment'!$E:$E,$G14,'Retention-Deployment'!$I:$I,"*4G*",'Retention-Deployment'!$L:$L,'List Table'!$B$13)</f>
        <v>0</v>
      </c>
      <c r="CY14" s="153">
        <f>COUNTIFS('Retention-Deployment'!$E:$E,$G14,'Retention-Deployment'!$I:$I,"*4G*",'Retention-Deployment'!$L:$L,'List Table'!$B$14)</f>
        <v>0</v>
      </c>
      <c r="CZ14" s="153">
        <f>COUNTIFS('Retention-Deployment'!$E:$E,$G14,'Retention-Deployment'!$I:$I,"*4G*",'Retention-Deployment'!$L:$L,'List Table'!$B$15)</f>
        <v>0</v>
      </c>
      <c r="DA14" s="141"/>
      <c r="DB14" s="154">
        <f>COUNTIFS(Licensing!$F:$F,$G14,Licensing!$J:$J,"*2G*")</f>
        <v>1</v>
      </c>
      <c r="DC14" s="154">
        <f>COUNTIFS(Licensing!$F:$F,$G14,Licensing!$J:$J,"*3G*")</f>
        <v>1</v>
      </c>
      <c r="DD14" s="154">
        <f>COUNTIFS(Licensing!$F:$F,$G14,Licensing!$J:$J,"*4G*")</f>
        <v>0</v>
      </c>
      <c r="DE14" s="141"/>
      <c r="DF14" s="155" t="str">
        <f t="shared" si="9"/>
        <v>EVIA</v>
      </c>
      <c r="DG14" s="142">
        <f t="shared" si="0"/>
        <v>1</v>
      </c>
      <c r="DH14" s="142">
        <f t="shared" si="1"/>
        <v>1</v>
      </c>
      <c r="DI14" s="142">
        <f t="shared" si="2"/>
        <v>0</v>
      </c>
      <c r="DJ14" s="138"/>
      <c r="DK14" s="138"/>
      <c r="DL14" s="138"/>
      <c r="DM14" s="138"/>
      <c r="DN14" s="138"/>
      <c r="DO14" s="138"/>
      <c r="DP14" s="138"/>
      <c r="DQ14" s="138"/>
      <c r="DR14" s="138"/>
      <c r="DS14" s="138"/>
      <c r="DT14" s="138"/>
      <c r="DU14" s="138"/>
    </row>
    <row r="15" spans="1:125" ht="15.95" customHeight="1" x14ac:dyDescent="0.25">
      <c r="A15" s="211" t="s">
        <v>326</v>
      </c>
      <c r="B15" s="168">
        <v>57</v>
      </c>
      <c r="C15" s="168">
        <v>32</v>
      </c>
      <c r="D15" s="168">
        <v>0</v>
      </c>
      <c r="E15" s="177">
        <v>41.391289999999998</v>
      </c>
      <c r="F15" s="177">
        <v>26.349375999999999</v>
      </c>
      <c r="G15" s="173" t="s">
        <v>115</v>
      </c>
      <c r="H15" s="152">
        <f t="shared" si="3"/>
        <v>0</v>
      </c>
      <c r="I15" s="152">
        <f t="shared" si="4"/>
        <v>0</v>
      </c>
      <c r="J15" s="152">
        <f t="shared" si="5"/>
        <v>0</v>
      </c>
      <c r="K15" s="152">
        <f>COUNTIFS(Operational!$E:$E,$G15,Operational!$I:$I,"*2G*",Operational!$L:$L,'List Table'!$D$2)</f>
        <v>0</v>
      </c>
      <c r="L15" s="152">
        <f>COUNTIFS(Operational!$E:$E,$G15,Operational!$I:$I,"*2G*",Operational!$L:$L,'List Table'!$D$3)</f>
        <v>0</v>
      </c>
      <c r="M15" s="152">
        <f>COUNTIFS(Operational!$E:$E,$G15,Operational!$I:$I,"*2G*",Operational!$L:$L,'List Table'!$D$4)</f>
        <v>0</v>
      </c>
      <c r="N15" s="152">
        <f>COUNTIFS(Operational!$E:$E,$G15,Operational!$I:$I,"*2G*",Operational!$L:$L,'List Table'!$D$5)</f>
        <v>0</v>
      </c>
      <c r="O15" s="152">
        <f>COUNTIFS(Operational!$E:$E,$G15,Operational!$I:$I,"*2G*",Operational!$L:$L,'List Table'!$D$6)</f>
        <v>0</v>
      </c>
      <c r="P15" s="152">
        <f>COUNTIFS(Operational!$E:$E,$G15,Operational!$I:$I,"*2G*",Operational!$L:$L,'List Table'!$D$7)</f>
        <v>0</v>
      </c>
      <c r="Q15" s="152">
        <f>COUNTIFS(Operational!$E:$E,$G15,Operational!$I:$I,"*2G*",Operational!$L:$L,'List Table'!$D$8)</f>
        <v>0</v>
      </c>
      <c r="R15" s="152">
        <f>COUNTIFS(Operational!$E:$E,$G15,Operational!$I:$I,"*2G*",Operational!$L:$L,'List Table'!$D$9)</f>
        <v>0</v>
      </c>
      <c r="S15" s="152">
        <f>COUNTIFS(Operational!$E:$E,$G15,Operational!$I:$I,"*2G*",Operational!$L:$L,'List Table'!$D$10)</f>
        <v>0</v>
      </c>
      <c r="T15" s="152">
        <f>COUNTIFS(Operational!$E:$E,$G15,Operational!$I:$I,"*2G*",Operational!$L:$L,'List Table'!$D$11)</f>
        <v>0</v>
      </c>
      <c r="U15" s="152">
        <f>COUNTIFS(Operational!$E:$E,$G15,Operational!$I:$I,"*2G*",Operational!$L:$L,'List Table'!$D$12)</f>
        <v>0</v>
      </c>
      <c r="V15" s="152">
        <f>COUNTIFS(Operational!$E:$E,$G15,Operational!$I:$I,"*2G*",Operational!$L:$L,'List Table'!$D$13)</f>
        <v>0</v>
      </c>
      <c r="W15" s="152">
        <f>COUNTIFS(Operational!$E:$E,$G15,Operational!$I:$I,"*2G*",Operational!$L:$L,'List Table'!$D$14)</f>
        <v>0</v>
      </c>
      <c r="X15" s="152">
        <f>COUNTIFS(Operational!$E:$E,$G15,Operational!$I:$I,"*2G*",Operational!$L:$L,'List Table'!$D$15)</f>
        <v>0</v>
      </c>
      <c r="Y15" s="152">
        <f>COUNTIFS(Operational!$E:$E,$G15,Operational!$I:$I,"*2G*",Operational!$L:$L,'List Table'!$D$16)</f>
        <v>0</v>
      </c>
      <c r="Z15" s="152">
        <f>COUNTIFS(Operational!$E:$E,$G15,Operational!$I:$I,"*2G*",Operational!$L:$L,'List Table'!$D$17)</f>
        <v>0</v>
      </c>
      <c r="AA15" s="152">
        <f>COUNTIFS(Operational!$E:$E,$G15,Operational!$I:$I,"*3G*",Operational!$L:$L,'List Table'!$D$2)</f>
        <v>0</v>
      </c>
      <c r="AB15" s="152">
        <f>COUNTIFS(Operational!$E:$E,$G15,Operational!$I:$I,"*3G*",Operational!$L:$L,'List Table'!$D$3)</f>
        <v>0</v>
      </c>
      <c r="AC15" s="152">
        <f>COUNTIFS(Operational!$E:$E,$G15,Operational!$I:$I,"*3G*",Operational!$L:$L,'List Table'!$D$4)</f>
        <v>0</v>
      </c>
      <c r="AD15" s="152">
        <f>COUNTIFS(Operational!$E:$E,$G15,Operational!$I:$I,"*3G*",Operational!$L:$L,'List Table'!$D$5)</f>
        <v>0</v>
      </c>
      <c r="AE15" s="152">
        <f>COUNTIFS(Operational!$E:$E,$G15,Operational!$I:$I,"*3G*",Operational!$L:$L,'List Table'!$D$6)</f>
        <v>0</v>
      </c>
      <c r="AF15" s="152">
        <f>COUNTIFS(Operational!$E:$E,$G15,Operational!$I:$I,"*3G*",Operational!$L:$L,'List Table'!$D$7)</f>
        <v>0</v>
      </c>
      <c r="AG15" s="152">
        <f>COUNTIFS(Operational!$E:$E,$G15,Operational!$I:$I,"*3G*",Operational!$L:$L,'List Table'!$D$8)</f>
        <v>0</v>
      </c>
      <c r="AH15" s="152">
        <f>COUNTIFS(Operational!$E:$E,$G15,Operational!$I:$I,"*3G*",Operational!$L:$L,'List Table'!$D$9)</f>
        <v>0</v>
      </c>
      <c r="AI15" s="152">
        <f>COUNTIFS(Operational!$E:$E,$G15,Operational!$I:$I,"*3G*",Operational!$L:$L,'List Table'!$D$10)</f>
        <v>0</v>
      </c>
      <c r="AJ15" s="152">
        <f>COUNTIFS(Operational!$E:$E,$G15,Operational!$I:$I,"*3G*",Operational!$L:$L,'List Table'!$D$11)</f>
        <v>0</v>
      </c>
      <c r="AK15" s="152">
        <f>COUNTIFS(Operational!$E:$E,$G15,Operational!$I:$I,"*3G*",Operational!$L:$L,'List Table'!$D$12)</f>
        <v>0</v>
      </c>
      <c r="AL15" s="152">
        <f>COUNTIFS(Operational!$E:$E,$G15,Operational!$I:$I,"*3G*",Operational!$L:$L,'List Table'!$D$13)</f>
        <v>0</v>
      </c>
      <c r="AM15" s="152">
        <f>COUNTIFS(Operational!$E:$E,$G15,Operational!$I:$I,"*3G*",Operational!$L:$L,'List Table'!$D$14)</f>
        <v>0</v>
      </c>
      <c r="AN15" s="152">
        <f>COUNTIFS(Operational!$E:$E,$G15,Operational!$I:$I,"*3G*",Operational!$L:$L,'List Table'!$D$15)</f>
        <v>0</v>
      </c>
      <c r="AO15" s="152">
        <f>COUNTIFS(Operational!$E:$E,$G15,Operational!$I:$I,"*3G*",Operational!$L:$L,'List Table'!$D$16)</f>
        <v>0</v>
      </c>
      <c r="AP15" s="152">
        <f>COUNTIFS(Operational!$E:$E,$G15,Operational!$I:$I,"*3G*",Operational!$L:$L,'List Table'!$D$17)</f>
        <v>0</v>
      </c>
      <c r="AQ15" s="152">
        <f>COUNTIFS(Operational!$E:$E,$G15,Operational!$I:$I,"*4G*",Operational!$L:$L,'List Table'!$D$2)</f>
        <v>0</v>
      </c>
      <c r="AR15" s="152">
        <f>COUNTIFS(Operational!$E:$E,$G15,Operational!$I:$I,"*4G*",Operational!$L:$L,'List Table'!$D$3)</f>
        <v>0</v>
      </c>
      <c r="AS15" s="152">
        <f>COUNTIFS(Operational!$E:$E,$G15,Operational!$I:$I,"*4G*",Operational!$L:$L,'List Table'!$D$4)</f>
        <v>0</v>
      </c>
      <c r="AT15" s="152">
        <f>COUNTIFS(Operational!$E:$E,$G15,Operational!$I:$I,"*4G*",Operational!$L:$L,'List Table'!$D$5)</f>
        <v>0</v>
      </c>
      <c r="AU15" s="152">
        <f>COUNTIFS(Operational!$E:$E,$G15,Operational!$I:$I,"*4G*",Operational!$L:$L,'List Table'!$D$6)</f>
        <v>0</v>
      </c>
      <c r="AV15" s="152">
        <f>COUNTIFS(Operational!$E:$E,$G15,Operational!$I:$I,"*4G*",Operational!$L:$L,'List Table'!$D$7)</f>
        <v>0</v>
      </c>
      <c r="AW15" s="152">
        <f>COUNTIFS(Operational!$E:$E,$G15,Operational!$I:$I,"*4G*",Operational!$L:$L,'List Table'!$D$8)</f>
        <v>0</v>
      </c>
      <c r="AX15" s="152">
        <f>COUNTIFS(Operational!$E:$E,$G15,Operational!$I:$I,"*4G*",Operational!$L:$L,'List Table'!$D$9)</f>
        <v>0</v>
      </c>
      <c r="AY15" s="152">
        <f>COUNTIFS(Operational!$E:$E,$G15,Operational!$I:$I,"*4G*",Operational!$L:$L,'List Table'!$D$10)</f>
        <v>0</v>
      </c>
      <c r="AZ15" s="152">
        <f>COUNTIFS(Operational!$E:$E,$G15,Operational!$I:$I,"*4G*",Operational!$L:$L,'List Table'!$D$11)</f>
        <v>0</v>
      </c>
      <c r="BA15" s="152">
        <f>COUNTIFS(Operational!$E:$E,$G15,Operational!$I:$I,"*4G*",Operational!$L:$L,'List Table'!$D$12)</f>
        <v>0</v>
      </c>
      <c r="BB15" s="152">
        <f>COUNTIFS(Operational!$E:$E,$G15,Operational!$I:$I,"*4G*",Operational!$L:$L,'List Table'!$D$13)</f>
        <v>0</v>
      </c>
      <c r="BC15" s="152">
        <f>COUNTIFS(Operational!$E:$E,$G15,Operational!$I:$I,"*4G*",Operational!$L:$L,'List Table'!$D$14)</f>
        <v>0</v>
      </c>
      <c r="BD15" s="152">
        <f>COUNTIFS(Operational!$E:$E,$G15,Operational!$I:$I,"*4G*",Operational!$L:$L,'List Table'!$D$15)</f>
        <v>0</v>
      </c>
      <c r="BE15" s="152">
        <f>COUNTIFS(Operational!$E:$E,$G15,Operational!$I:$I,"*4G*",Operational!$L:$L,'List Table'!$D$16)</f>
        <v>0</v>
      </c>
      <c r="BF15" s="152">
        <f>COUNTIFS(Operational!$E:$E,$G15,Operational!$I:$I,"*4G*",Operational!$L:$L,'List Table'!$D$17)</f>
        <v>0</v>
      </c>
      <c r="BG15" s="160"/>
      <c r="BH15" s="153">
        <f t="shared" si="6"/>
        <v>0</v>
      </c>
      <c r="BI15" s="153">
        <f t="shared" si="7"/>
        <v>0</v>
      </c>
      <c r="BJ15" s="153">
        <f t="shared" si="8"/>
        <v>0</v>
      </c>
      <c r="BK15" s="153">
        <f>COUNTIFS('Retention-Deployment'!$E:$E,$G15,'Retention-Deployment'!$I:$I,"*2G*",'Retention-Deployment'!$L:$L,'List Table'!$B$2)</f>
        <v>0</v>
      </c>
      <c r="BL15" s="153">
        <f>COUNTIFS('Retention-Deployment'!$E:$E,$G15,'Retention-Deployment'!$I:$I,"*2G*",'Retention-Deployment'!$L:$L,'List Table'!$B$3)</f>
        <v>0</v>
      </c>
      <c r="BM15" s="153">
        <f>COUNTIFS('Retention-Deployment'!$E:$E,$G15,'Retention-Deployment'!$I:$I,"*2G*",'Retention-Deployment'!$L:$L,'List Table'!$B$4)</f>
        <v>0</v>
      </c>
      <c r="BN15" s="153">
        <f>COUNTIFS('Retention-Deployment'!$E:$E,$G15,'Retention-Deployment'!$I:$I,"*2G*",'Retention-Deployment'!$L:$L,'List Table'!$B$5)</f>
        <v>0</v>
      </c>
      <c r="BO15" s="153">
        <f>COUNTIFS('Retention-Deployment'!$E:$E,$G15,'Retention-Deployment'!$I:$I,"*2G*",'Retention-Deployment'!$L:$L,'List Table'!$B$6)</f>
        <v>0</v>
      </c>
      <c r="BP15" s="153">
        <f>COUNTIFS('Retention-Deployment'!$E:$E,$G15,'Retention-Deployment'!$I:$I,"*2G*",'Retention-Deployment'!$L:$L,'List Table'!$B$7)</f>
        <v>0</v>
      </c>
      <c r="BQ15" s="153">
        <f>COUNTIFS('Retention-Deployment'!$E:$E,$G15,'Retention-Deployment'!$I:$I,"*2G*",'Retention-Deployment'!$L:$L,'List Table'!$B$8)</f>
        <v>0</v>
      </c>
      <c r="BR15" s="153">
        <f>COUNTIFS('Retention-Deployment'!$E:$E,$G15,'Retention-Deployment'!$I:$I,"*2G*",'Retention-Deployment'!$L:$L,'List Table'!$B$9)</f>
        <v>0</v>
      </c>
      <c r="BS15" s="153">
        <f>COUNTIFS('Retention-Deployment'!$E:$E,$G15,'Retention-Deployment'!$I:$I,"*2G*",'Retention-Deployment'!$L:$L,'List Table'!$B$10)</f>
        <v>0</v>
      </c>
      <c r="BT15" s="153">
        <f>COUNTIFS('Retention-Deployment'!$E:$E,$G15,'Retention-Deployment'!$I:$I,"*2G*",'Retention-Deployment'!$L:$L,'List Table'!$B$11)</f>
        <v>0</v>
      </c>
      <c r="BU15" s="153">
        <f>COUNTIFS('Retention-Deployment'!$E:$E,$G15,'Retention-Deployment'!$I:$I,"*2G*",'Retention-Deployment'!$L:$L,'List Table'!$B$12)</f>
        <v>0</v>
      </c>
      <c r="BV15" s="153">
        <f>COUNTIFS('Retention-Deployment'!$E:$E,$G15,'Retention-Deployment'!$I:$I,"*2G*",'Retention-Deployment'!$L:$L,'List Table'!$B$13)</f>
        <v>0</v>
      </c>
      <c r="BW15" s="153">
        <f>COUNTIFS('Retention-Deployment'!$E:$E,$G15,'Retention-Deployment'!$I:$I,"*2G*",'Retention-Deployment'!$L:$L,'List Table'!$B$14)</f>
        <v>0</v>
      </c>
      <c r="BX15" s="153">
        <f>COUNTIFS('Retention-Deployment'!$E:$E,$G15,'Retention-Deployment'!$I:$I,"*2G*",'Retention-Deployment'!$L:$L,'List Table'!$B$15)</f>
        <v>0</v>
      </c>
      <c r="BY15" s="153">
        <f>COUNTIFS('Retention-Deployment'!$E:$E,$G15,'Retention-Deployment'!$I:$I,"*3G*",'Retention-Deployment'!$L:$L,'List Table'!$B$2)</f>
        <v>0</v>
      </c>
      <c r="BZ15" s="153">
        <f>COUNTIFS('Retention-Deployment'!$E:$E,$G15,'Retention-Deployment'!$I:$I,"*3G*",'Retention-Deployment'!$L:$L,'List Table'!$B$3)</f>
        <v>0</v>
      </c>
      <c r="CA15" s="153">
        <f>COUNTIFS('Retention-Deployment'!$E:$E,$G15,'Retention-Deployment'!$I:$I,"*3G*",'Retention-Deployment'!$L:$L,'List Table'!$B$4)</f>
        <v>0</v>
      </c>
      <c r="CB15" s="153">
        <f>COUNTIFS('Retention-Deployment'!$E:$E,$G15,'Retention-Deployment'!$I:$I,"*3G*",'Retention-Deployment'!$L:$L,'List Table'!$B$5)</f>
        <v>0</v>
      </c>
      <c r="CC15" s="153">
        <f>COUNTIFS('Retention-Deployment'!$E:$E,$G15,'Retention-Deployment'!$I:$I,"*3G*",'Retention-Deployment'!$L:$L,'List Table'!$B$6)</f>
        <v>0</v>
      </c>
      <c r="CD15" s="153">
        <f>COUNTIFS('Retention-Deployment'!$E:$E,$G15,'Retention-Deployment'!$I:$I,"*3G*",'Retention-Deployment'!$L:$L,'List Table'!$B$7)</f>
        <v>0</v>
      </c>
      <c r="CE15" s="153">
        <f>COUNTIFS('Retention-Deployment'!$E:$E,$G15,'Retention-Deployment'!$I:$I,"*3G*",'Retention-Deployment'!$L:$L,'List Table'!$B$8)</f>
        <v>0</v>
      </c>
      <c r="CF15" s="153">
        <f>COUNTIFS('Retention-Deployment'!$E:$E,$G15,'Retention-Deployment'!$I:$I,"*3G*",'Retention-Deployment'!$L:$L,'List Table'!$B$9)</f>
        <v>0</v>
      </c>
      <c r="CG15" s="153">
        <f>COUNTIFS('Retention-Deployment'!$E:$E,$G15,'Retention-Deployment'!$I:$I,"*3G*",'Retention-Deployment'!$L:$L,'List Table'!$B$10)</f>
        <v>0</v>
      </c>
      <c r="CH15" s="153">
        <f>COUNTIFS('Retention-Deployment'!$E:$E,$G15,'Retention-Deployment'!$I:$I,"*3G*",'Retention-Deployment'!$L:$L,'List Table'!$B$11)</f>
        <v>0</v>
      </c>
      <c r="CI15" s="153">
        <f>COUNTIFS('Retention-Deployment'!$E:$E,$G15,'Retention-Deployment'!$I:$I,"*3G*",'Retention-Deployment'!$L:$L,'List Table'!$B$12)</f>
        <v>0</v>
      </c>
      <c r="CJ15" s="153">
        <f>COUNTIFS('Retention-Deployment'!$E:$E,$G15,'Retention-Deployment'!$I:$I,"*3G*",'Retention-Deployment'!$L:$L,'List Table'!$B$13)</f>
        <v>0</v>
      </c>
      <c r="CK15" s="153">
        <f>COUNTIFS('Retention-Deployment'!$E:$E,$G15,'Retention-Deployment'!$I:$I,"*3G*",'Retention-Deployment'!$L:$L,'List Table'!$B$14)</f>
        <v>0</v>
      </c>
      <c r="CL15" s="153">
        <f>COUNTIFS('Retention-Deployment'!$E:$E,$G15,'Retention-Deployment'!$I:$I,"*3G*",'Retention-Deployment'!$L:$L,'List Table'!$B$15)</f>
        <v>0</v>
      </c>
      <c r="CM15" s="153">
        <f>COUNTIFS('Retention-Deployment'!$E:$E,$G15,'Retention-Deployment'!$I:$I,"*4G*",'Retention-Deployment'!$L:$L,'List Table'!$B$2)</f>
        <v>0</v>
      </c>
      <c r="CN15" s="153">
        <f>COUNTIFS('Retention-Deployment'!$E:$E,$G15,'Retention-Deployment'!$I:$I,"*4G*",'Retention-Deployment'!$L:$L,'List Table'!$B$3)</f>
        <v>0</v>
      </c>
      <c r="CO15" s="153">
        <f>COUNTIFS('Retention-Deployment'!$E:$E,$G15,'Retention-Deployment'!$I:$I,"*4G*",'Retention-Deployment'!$L:$L,'List Table'!$B$4)</f>
        <v>0</v>
      </c>
      <c r="CP15" s="153">
        <f>COUNTIFS('Retention-Deployment'!$E:$E,$G15,'Retention-Deployment'!$I:$I,"*4G*",'Retention-Deployment'!$L:$L,'List Table'!$B$5)</f>
        <v>0</v>
      </c>
      <c r="CQ15" s="153">
        <f>COUNTIFS('Retention-Deployment'!$E:$E,$G15,'Retention-Deployment'!$I:$I,"*4G*",'Retention-Deployment'!$L:$L,'List Table'!$B$6)</f>
        <v>0</v>
      </c>
      <c r="CR15" s="153">
        <f>COUNTIFS('Retention-Deployment'!$E:$E,$G15,'Retention-Deployment'!$I:$I,"*4G*",'Retention-Deployment'!$L:$L,'List Table'!$B$7)</f>
        <v>0</v>
      </c>
      <c r="CS15" s="153">
        <f>COUNTIFS('Retention-Deployment'!$E:$E,$G15,'Retention-Deployment'!$I:$I,"*4G*",'Retention-Deployment'!$L:$L,'List Table'!$B$8)</f>
        <v>0</v>
      </c>
      <c r="CT15" s="153">
        <f>COUNTIFS('Retention-Deployment'!$E:$E,$G15,'Retention-Deployment'!$I:$I,"*4G*",'Retention-Deployment'!$L:$L,'List Table'!$B$9)</f>
        <v>0</v>
      </c>
      <c r="CU15" s="153">
        <f>COUNTIFS('Retention-Deployment'!$E:$E,$G15,'Retention-Deployment'!$I:$I,"*4G*",'Retention-Deployment'!$L:$L,'List Table'!$B$10)</f>
        <v>0</v>
      </c>
      <c r="CV15" s="153">
        <f>COUNTIFS('Retention-Deployment'!$E:$E,$G15,'Retention-Deployment'!$I:$I,"*4G*",'Retention-Deployment'!$L:$L,'List Table'!$B$11)</f>
        <v>0</v>
      </c>
      <c r="CW15" s="153">
        <f>COUNTIFS('Retention-Deployment'!$E:$E,$G15,'Retention-Deployment'!$I:$I,"*4G*",'Retention-Deployment'!$L:$L,'List Table'!$B$12)</f>
        <v>0</v>
      </c>
      <c r="CX15" s="153">
        <f>COUNTIFS('Retention-Deployment'!$E:$E,$G15,'Retention-Deployment'!$I:$I,"*4G*",'Retention-Deployment'!$L:$L,'List Table'!$B$13)</f>
        <v>0</v>
      </c>
      <c r="CY15" s="153">
        <f>COUNTIFS('Retention-Deployment'!$E:$E,$G15,'Retention-Deployment'!$I:$I,"*4G*",'Retention-Deployment'!$L:$L,'List Table'!$B$14)</f>
        <v>0</v>
      </c>
      <c r="CZ15" s="153">
        <f>COUNTIFS('Retention-Deployment'!$E:$E,$G15,'Retention-Deployment'!$I:$I,"*4G*",'Retention-Deployment'!$L:$L,'List Table'!$B$15)</f>
        <v>0</v>
      </c>
      <c r="DA15" s="141"/>
      <c r="DB15" s="154">
        <f>COUNTIFS(Licensing!$F:$F,$G15,Licensing!$J:$J,"*2G*")</f>
        <v>0</v>
      </c>
      <c r="DC15" s="154">
        <f>COUNTIFS(Licensing!$F:$F,$G15,Licensing!$J:$J,"*3G*")</f>
        <v>0</v>
      </c>
      <c r="DD15" s="154">
        <f>COUNTIFS(Licensing!$F:$F,$G15,Licensing!$J:$J,"*4G*")</f>
        <v>0</v>
      </c>
      <c r="DE15" s="141"/>
      <c r="DF15" s="155" t="str">
        <f t="shared" si="9"/>
        <v>EVROS</v>
      </c>
      <c r="DG15" s="142">
        <f t="shared" si="0"/>
        <v>0</v>
      </c>
      <c r="DH15" s="142">
        <f t="shared" si="1"/>
        <v>0</v>
      </c>
      <c r="DI15" s="142">
        <f t="shared" si="2"/>
        <v>0</v>
      </c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</row>
    <row r="16" spans="1:125" ht="15.95" customHeight="1" x14ac:dyDescent="0.25">
      <c r="A16" s="211" t="s">
        <v>326</v>
      </c>
      <c r="B16" s="168">
        <v>11</v>
      </c>
      <c r="C16" s="168">
        <v>7</v>
      </c>
      <c r="D16" s="168">
        <v>0</v>
      </c>
      <c r="E16" s="177">
        <v>38.889491999999997</v>
      </c>
      <c r="F16" s="177">
        <v>21.774674000000001</v>
      </c>
      <c r="G16" s="173" t="s">
        <v>116</v>
      </c>
      <c r="H16" s="152">
        <f t="shared" si="3"/>
        <v>0</v>
      </c>
      <c r="I16" s="152">
        <f t="shared" si="4"/>
        <v>0</v>
      </c>
      <c r="J16" s="152">
        <f t="shared" si="5"/>
        <v>0</v>
      </c>
      <c r="K16" s="152">
        <f>COUNTIFS(Operational!$E:$E,$G16,Operational!$I:$I,"*2G*",Operational!$L:$L,'List Table'!$D$2)</f>
        <v>0</v>
      </c>
      <c r="L16" s="152">
        <f>COUNTIFS(Operational!$E:$E,$G16,Operational!$I:$I,"*2G*",Operational!$L:$L,'List Table'!$D$3)</f>
        <v>0</v>
      </c>
      <c r="M16" s="152">
        <f>COUNTIFS(Operational!$E:$E,$G16,Operational!$I:$I,"*2G*",Operational!$L:$L,'List Table'!$D$4)</f>
        <v>0</v>
      </c>
      <c r="N16" s="152">
        <f>COUNTIFS(Operational!$E:$E,$G16,Operational!$I:$I,"*2G*",Operational!$L:$L,'List Table'!$D$5)</f>
        <v>0</v>
      </c>
      <c r="O16" s="152">
        <f>COUNTIFS(Operational!$E:$E,$G16,Operational!$I:$I,"*2G*",Operational!$L:$L,'List Table'!$D$6)</f>
        <v>0</v>
      </c>
      <c r="P16" s="152">
        <f>COUNTIFS(Operational!$E:$E,$G16,Operational!$I:$I,"*2G*",Operational!$L:$L,'List Table'!$D$7)</f>
        <v>0</v>
      </c>
      <c r="Q16" s="152">
        <f>COUNTIFS(Operational!$E:$E,$G16,Operational!$I:$I,"*2G*",Operational!$L:$L,'List Table'!$D$8)</f>
        <v>0</v>
      </c>
      <c r="R16" s="152">
        <f>COUNTIFS(Operational!$E:$E,$G16,Operational!$I:$I,"*2G*",Operational!$L:$L,'List Table'!$D$9)</f>
        <v>0</v>
      </c>
      <c r="S16" s="152">
        <f>COUNTIFS(Operational!$E:$E,$G16,Operational!$I:$I,"*2G*",Operational!$L:$L,'List Table'!$D$10)</f>
        <v>0</v>
      </c>
      <c r="T16" s="152">
        <f>COUNTIFS(Operational!$E:$E,$G16,Operational!$I:$I,"*2G*",Operational!$L:$L,'List Table'!$D$11)</f>
        <v>0</v>
      </c>
      <c r="U16" s="152">
        <f>COUNTIFS(Operational!$E:$E,$G16,Operational!$I:$I,"*2G*",Operational!$L:$L,'List Table'!$D$12)</f>
        <v>0</v>
      </c>
      <c r="V16" s="152">
        <f>COUNTIFS(Operational!$E:$E,$G16,Operational!$I:$I,"*2G*",Operational!$L:$L,'List Table'!$D$13)</f>
        <v>0</v>
      </c>
      <c r="W16" s="152">
        <f>COUNTIFS(Operational!$E:$E,$G16,Operational!$I:$I,"*2G*",Operational!$L:$L,'List Table'!$D$14)</f>
        <v>0</v>
      </c>
      <c r="X16" s="152">
        <f>COUNTIFS(Operational!$E:$E,$G16,Operational!$I:$I,"*2G*",Operational!$L:$L,'List Table'!$D$15)</f>
        <v>0</v>
      </c>
      <c r="Y16" s="152">
        <f>COUNTIFS(Operational!$E:$E,$G16,Operational!$I:$I,"*2G*",Operational!$L:$L,'List Table'!$D$16)</f>
        <v>0</v>
      </c>
      <c r="Z16" s="152">
        <f>COUNTIFS(Operational!$E:$E,$G16,Operational!$I:$I,"*2G*",Operational!$L:$L,'List Table'!$D$17)</f>
        <v>0</v>
      </c>
      <c r="AA16" s="152">
        <f>COUNTIFS(Operational!$E:$E,$G16,Operational!$I:$I,"*3G*",Operational!$L:$L,'List Table'!$D$2)</f>
        <v>0</v>
      </c>
      <c r="AB16" s="152">
        <f>COUNTIFS(Operational!$E:$E,$G16,Operational!$I:$I,"*3G*",Operational!$L:$L,'List Table'!$D$3)</f>
        <v>0</v>
      </c>
      <c r="AC16" s="152">
        <f>COUNTIFS(Operational!$E:$E,$G16,Operational!$I:$I,"*3G*",Operational!$L:$L,'List Table'!$D$4)</f>
        <v>0</v>
      </c>
      <c r="AD16" s="152">
        <f>COUNTIFS(Operational!$E:$E,$G16,Operational!$I:$I,"*3G*",Operational!$L:$L,'List Table'!$D$5)</f>
        <v>0</v>
      </c>
      <c r="AE16" s="152">
        <f>COUNTIFS(Operational!$E:$E,$G16,Operational!$I:$I,"*3G*",Operational!$L:$L,'List Table'!$D$6)</f>
        <v>0</v>
      </c>
      <c r="AF16" s="152">
        <f>COUNTIFS(Operational!$E:$E,$G16,Operational!$I:$I,"*3G*",Operational!$L:$L,'List Table'!$D$7)</f>
        <v>0</v>
      </c>
      <c r="AG16" s="152">
        <f>COUNTIFS(Operational!$E:$E,$G16,Operational!$I:$I,"*3G*",Operational!$L:$L,'List Table'!$D$8)</f>
        <v>0</v>
      </c>
      <c r="AH16" s="152">
        <f>COUNTIFS(Operational!$E:$E,$G16,Operational!$I:$I,"*3G*",Operational!$L:$L,'List Table'!$D$9)</f>
        <v>0</v>
      </c>
      <c r="AI16" s="152">
        <f>COUNTIFS(Operational!$E:$E,$G16,Operational!$I:$I,"*3G*",Operational!$L:$L,'List Table'!$D$10)</f>
        <v>0</v>
      </c>
      <c r="AJ16" s="152">
        <f>COUNTIFS(Operational!$E:$E,$G16,Operational!$I:$I,"*3G*",Operational!$L:$L,'List Table'!$D$11)</f>
        <v>0</v>
      </c>
      <c r="AK16" s="152">
        <f>COUNTIFS(Operational!$E:$E,$G16,Operational!$I:$I,"*3G*",Operational!$L:$L,'List Table'!$D$12)</f>
        <v>0</v>
      </c>
      <c r="AL16" s="152">
        <f>COUNTIFS(Operational!$E:$E,$G16,Operational!$I:$I,"*3G*",Operational!$L:$L,'List Table'!$D$13)</f>
        <v>0</v>
      </c>
      <c r="AM16" s="152">
        <f>COUNTIFS(Operational!$E:$E,$G16,Operational!$I:$I,"*3G*",Operational!$L:$L,'List Table'!$D$14)</f>
        <v>0</v>
      </c>
      <c r="AN16" s="152">
        <f>COUNTIFS(Operational!$E:$E,$G16,Operational!$I:$I,"*3G*",Operational!$L:$L,'List Table'!$D$15)</f>
        <v>0</v>
      </c>
      <c r="AO16" s="152">
        <f>COUNTIFS(Operational!$E:$E,$G16,Operational!$I:$I,"*3G*",Operational!$L:$L,'List Table'!$D$16)</f>
        <v>0</v>
      </c>
      <c r="AP16" s="152">
        <f>COUNTIFS(Operational!$E:$E,$G16,Operational!$I:$I,"*3G*",Operational!$L:$L,'List Table'!$D$17)</f>
        <v>0</v>
      </c>
      <c r="AQ16" s="152">
        <f>COUNTIFS(Operational!$E:$E,$G16,Operational!$I:$I,"*4G*",Operational!$L:$L,'List Table'!$D$2)</f>
        <v>0</v>
      </c>
      <c r="AR16" s="152">
        <f>COUNTIFS(Operational!$E:$E,$G16,Operational!$I:$I,"*4G*",Operational!$L:$L,'List Table'!$D$3)</f>
        <v>0</v>
      </c>
      <c r="AS16" s="152">
        <f>COUNTIFS(Operational!$E:$E,$G16,Operational!$I:$I,"*4G*",Operational!$L:$L,'List Table'!$D$4)</f>
        <v>0</v>
      </c>
      <c r="AT16" s="152">
        <f>COUNTIFS(Operational!$E:$E,$G16,Operational!$I:$I,"*4G*",Operational!$L:$L,'List Table'!$D$5)</f>
        <v>0</v>
      </c>
      <c r="AU16" s="152">
        <f>COUNTIFS(Operational!$E:$E,$G16,Operational!$I:$I,"*4G*",Operational!$L:$L,'List Table'!$D$6)</f>
        <v>0</v>
      </c>
      <c r="AV16" s="152">
        <f>COUNTIFS(Operational!$E:$E,$G16,Operational!$I:$I,"*4G*",Operational!$L:$L,'List Table'!$D$7)</f>
        <v>0</v>
      </c>
      <c r="AW16" s="152">
        <f>COUNTIFS(Operational!$E:$E,$G16,Operational!$I:$I,"*4G*",Operational!$L:$L,'List Table'!$D$8)</f>
        <v>0</v>
      </c>
      <c r="AX16" s="152">
        <f>COUNTIFS(Operational!$E:$E,$G16,Operational!$I:$I,"*4G*",Operational!$L:$L,'List Table'!$D$9)</f>
        <v>0</v>
      </c>
      <c r="AY16" s="152">
        <f>COUNTIFS(Operational!$E:$E,$G16,Operational!$I:$I,"*4G*",Operational!$L:$L,'List Table'!$D$10)</f>
        <v>0</v>
      </c>
      <c r="AZ16" s="152">
        <f>COUNTIFS(Operational!$E:$E,$G16,Operational!$I:$I,"*4G*",Operational!$L:$L,'List Table'!$D$11)</f>
        <v>0</v>
      </c>
      <c r="BA16" s="152">
        <f>COUNTIFS(Operational!$E:$E,$G16,Operational!$I:$I,"*4G*",Operational!$L:$L,'List Table'!$D$12)</f>
        <v>0</v>
      </c>
      <c r="BB16" s="152">
        <f>COUNTIFS(Operational!$E:$E,$G16,Operational!$I:$I,"*4G*",Operational!$L:$L,'List Table'!$D$13)</f>
        <v>0</v>
      </c>
      <c r="BC16" s="152">
        <f>COUNTIFS(Operational!$E:$E,$G16,Operational!$I:$I,"*4G*",Operational!$L:$L,'List Table'!$D$14)</f>
        <v>0</v>
      </c>
      <c r="BD16" s="152">
        <f>COUNTIFS(Operational!$E:$E,$G16,Operational!$I:$I,"*4G*",Operational!$L:$L,'List Table'!$D$15)</f>
        <v>0</v>
      </c>
      <c r="BE16" s="152">
        <f>COUNTIFS(Operational!$E:$E,$G16,Operational!$I:$I,"*4G*",Operational!$L:$L,'List Table'!$D$16)</f>
        <v>0</v>
      </c>
      <c r="BF16" s="152">
        <f>COUNTIFS(Operational!$E:$E,$G16,Operational!$I:$I,"*4G*",Operational!$L:$L,'List Table'!$D$17)</f>
        <v>0</v>
      </c>
      <c r="BG16" s="160"/>
      <c r="BH16" s="153">
        <f t="shared" si="6"/>
        <v>0</v>
      </c>
      <c r="BI16" s="153">
        <f t="shared" si="7"/>
        <v>0</v>
      </c>
      <c r="BJ16" s="153">
        <f t="shared" si="8"/>
        <v>0</v>
      </c>
      <c r="BK16" s="153">
        <f>COUNTIFS('Retention-Deployment'!$E:$E,$G16,'Retention-Deployment'!$I:$I,"*2G*",'Retention-Deployment'!$L:$L,'List Table'!$B$2)</f>
        <v>0</v>
      </c>
      <c r="BL16" s="153">
        <f>COUNTIFS('Retention-Deployment'!$E:$E,$G16,'Retention-Deployment'!$I:$I,"*2G*",'Retention-Deployment'!$L:$L,'List Table'!$B$3)</f>
        <v>0</v>
      </c>
      <c r="BM16" s="153">
        <f>COUNTIFS('Retention-Deployment'!$E:$E,$G16,'Retention-Deployment'!$I:$I,"*2G*",'Retention-Deployment'!$L:$L,'List Table'!$B$4)</f>
        <v>0</v>
      </c>
      <c r="BN16" s="153">
        <f>COUNTIFS('Retention-Deployment'!$E:$E,$G16,'Retention-Deployment'!$I:$I,"*2G*",'Retention-Deployment'!$L:$L,'List Table'!$B$5)</f>
        <v>0</v>
      </c>
      <c r="BO16" s="153">
        <f>COUNTIFS('Retention-Deployment'!$E:$E,$G16,'Retention-Deployment'!$I:$I,"*2G*",'Retention-Deployment'!$L:$L,'List Table'!$B$6)</f>
        <v>0</v>
      </c>
      <c r="BP16" s="153">
        <f>COUNTIFS('Retention-Deployment'!$E:$E,$G16,'Retention-Deployment'!$I:$I,"*2G*",'Retention-Deployment'!$L:$L,'List Table'!$B$7)</f>
        <v>0</v>
      </c>
      <c r="BQ16" s="153">
        <f>COUNTIFS('Retention-Deployment'!$E:$E,$G16,'Retention-Deployment'!$I:$I,"*2G*",'Retention-Deployment'!$L:$L,'List Table'!$B$8)</f>
        <v>0</v>
      </c>
      <c r="BR16" s="153">
        <f>COUNTIFS('Retention-Deployment'!$E:$E,$G16,'Retention-Deployment'!$I:$I,"*2G*",'Retention-Deployment'!$L:$L,'List Table'!$B$9)</f>
        <v>0</v>
      </c>
      <c r="BS16" s="153">
        <f>COUNTIFS('Retention-Deployment'!$E:$E,$G16,'Retention-Deployment'!$I:$I,"*2G*",'Retention-Deployment'!$L:$L,'List Table'!$B$10)</f>
        <v>0</v>
      </c>
      <c r="BT16" s="153">
        <f>COUNTIFS('Retention-Deployment'!$E:$E,$G16,'Retention-Deployment'!$I:$I,"*2G*",'Retention-Deployment'!$L:$L,'List Table'!$B$11)</f>
        <v>0</v>
      </c>
      <c r="BU16" s="153">
        <f>COUNTIFS('Retention-Deployment'!$E:$E,$G16,'Retention-Deployment'!$I:$I,"*2G*",'Retention-Deployment'!$L:$L,'List Table'!$B$12)</f>
        <v>0</v>
      </c>
      <c r="BV16" s="153">
        <f>COUNTIFS('Retention-Deployment'!$E:$E,$G16,'Retention-Deployment'!$I:$I,"*2G*",'Retention-Deployment'!$L:$L,'List Table'!$B$13)</f>
        <v>0</v>
      </c>
      <c r="BW16" s="153">
        <f>COUNTIFS('Retention-Deployment'!$E:$E,$G16,'Retention-Deployment'!$I:$I,"*2G*",'Retention-Deployment'!$L:$L,'List Table'!$B$14)</f>
        <v>0</v>
      </c>
      <c r="BX16" s="153">
        <f>COUNTIFS('Retention-Deployment'!$E:$E,$G16,'Retention-Deployment'!$I:$I,"*2G*",'Retention-Deployment'!$L:$L,'List Table'!$B$15)</f>
        <v>0</v>
      </c>
      <c r="BY16" s="153">
        <f>COUNTIFS('Retention-Deployment'!$E:$E,$G16,'Retention-Deployment'!$I:$I,"*3G*",'Retention-Deployment'!$L:$L,'List Table'!$B$2)</f>
        <v>0</v>
      </c>
      <c r="BZ16" s="153">
        <f>COUNTIFS('Retention-Deployment'!$E:$E,$G16,'Retention-Deployment'!$I:$I,"*3G*",'Retention-Deployment'!$L:$L,'List Table'!$B$3)</f>
        <v>0</v>
      </c>
      <c r="CA16" s="153">
        <f>COUNTIFS('Retention-Deployment'!$E:$E,$G16,'Retention-Deployment'!$I:$I,"*3G*",'Retention-Deployment'!$L:$L,'List Table'!$B$4)</f>
        <v>0</v>
      </c>
      <c r="CB16" s="153">
        <f>COUNTIFS('Retention-Deployment'!$E:$E,$G16,'Retention-Deployment'!$I:$I,"*3G*",'Retention-Deployment'!$L:$L,'List Table'!$B$5)</f>
        <v>0</v>
      </c>
      <c r="CC16" s="153">
        <f>COUNTIFS('Retention-Deployment'!$E:$E,$G16,'Retention-Deployment'!$I:$I,"*3G*",'Retention-Deployment'!$L:$L,'List Table'!$B$6)</f>
        <v>0</v>
      </c>
      <c r="CD16" s="153">
        <f>COUNTIFS('Retention-Deployment'!$E:$E,$G16,'Retention-Deployment'!$I:$I,"*3G*",'Retention-Deployment'!$L:$L,'List Table'!$B$7)</f>
        <v>0</v>
      </c>
      <c r="CE16" s="153">
        <f>COUNTIFS('Retention-Deployment'!$E:$E,$G16,'Retention-Deployment'!$I:$I,"*3G*",'Retention-Deployment'!$L:$L,'List Table'!$B$8)</f>
        <v>0</v>
      </c>
      <c r="CF16" s="153">
        <f>COUNTIFS('Retention-Deployment'!$E:$E,$G16,'Retention-Deployment'!$I:$I,"*3G*",'Retention-Deployment'!$L:$L,'List Table'!$B$9)</f>
        <v>0</v>
      </c>
      <c r="CG16" s="153">
        <f>COUNTIFS('Retention-Deployment'!$E:$E,$G16,'Retention-Deployment'!$I:$I,"*3G*",'Retention-Deployment'!$L:$L,'List Table'!$B$10)</f>
        <v>0</v>
      </c>
      <c r="CH16" s="153">
        <f>COUNTIFS('Retention-Deployment'!$E:$E,$G16,'Retention-Deployment'!$I:$I,"*3G*",'Retention-Deployment'!$L:$L,'List Table'!$B$11)</f>
        <v>0</v>
      </c>
      <c r="CI16" s="153">
        <f>COUNTIFS('Retention-Deployment'!$E:$E,$G16,'Retention-Deployment'!$I:$I,"*3G*",'Retention-Deployment'!$L:$L,'List Table'!$B$12)</f>
        <v>0</v>
      </c>
      <c r="CJ16" s="153">
        <f>COUNTIFS('Retention-Deployment'!$E:$E,$G16,'Retention-Deployment'!$I:$I,"*3G*",'Retention-Deployment'!$L:$L,'List Table'!$B$13)</f>
        <v>0</v>
      </c>
      <c r="CK16" s="153">
        <f>COUNTIFS('Retention-Deployment'!$E:$E,$G16,'Retention-Deployment'!$I:$I,"*3G*",'Retention-Deployment'!$L:$L,'List Table'!$B$14)</f>
        <v>0</v>
      </c>
      <c r="CL16" s="153">
        <f>COUNTIFS('Retention-Deployment'!$E:$E,$G16,'Retention-Deployment'!$I:$I,"*3G*",'Retention-Deployment'!$L:$L,'List Table'!$B$15)</f>
        <v>0</v>
      </c>
      <c r="CM16" s="153">
        <f>COUNTIFS('Retention-Deployment'!$E:$E,$G16,'Retention-Deployment'!$I:$I,"*4G*",'Retention-Deployment'!$L:$L,'List Table'!$B$2)</f>
        <v>0</v>
      </c>
      <c r="CN16" s="153">
        <f>COUNTIFS('Retention-Deployment'!$E:$E,$G16,'Retention-Deployment'!$I:$I,"*4G*",'Retention-Deployment'!$L:$L,'List Table'!$B$3)</f>
        <v>0</v>
      </c>
      <c r="CO16" s="153">
        <f>COUNTIFS('Retention-Deployment'!$E:$E,$G16,'Retention-Deployment'!$I:$I,"*4G*",'Retention-Deployment'!$L:$L,'List Table'!$B$4)</f>
        <v>0</v>
      </c>
      <c r="CP16" s="153">
        <f>COUNTIFS('Retention-Deployment'!$E:$E,$G16,'Retention-Deployment'!$I:$I,"*4G*",'Retention-Deployment'!$L:$L,'List Table'!$B$5)</f>
        <v>0</v>
      </c>
      <c r="CQ16" s="153">
        <f>COUNTIFS('Retention-Deployment'!$E:$E,$G16,'Retention-Deployment'!$I:$I,"*4G*",'Retention-Deployment'!$L:$L,'List Table'!$B$6)</f>
        <v>0</v>
      </c>
      <c r="CR16" s="153">
        <f>COUNTIFS('Retention-Deployment'!$E:$E,$G16,'Retention-Deployment'!$I:$I,"*4G*",'Retention-Deployment'!$L:$L,'List Table'!$B$7)</f>
        <v>0</v>
      </c>
      <c r="CS16" s="153">
        <f>COUNTIFS('Retention-Deployment'!$E:$E,$G16,'Retention-Deployment'!$I:$I,"*4G*",'Retention-Deployment'!$L:$L,'List Table'!$B$8)</f>
        <v>0</v>
      </c>
      <c r="CT16" s="153">
        <f>COUNTIFS('Retention-Deployment'!$E:$E,$G16,'Retention-Deployment'!$I:$I,"*4G*",'Retention-Deployment'!$L:$L,'List Table'!$B$9)</f>
        <v>0</v>
      </c>
      <c r="CU16" s="153">
        <f>COUNTIFS('Retention-Deployment'!$E:$E,$G16,'Retention-Deployment'!$I:$I,"*4G*",'Retention-Deployment'!$L:$L,'List Table'!$B$10)</f>
        <v>0</v>
      </c>
      <c r="CV16" s="153">
        <f>COUNTIFS('Retention-Deployment'!$E:$E,$G16,'Retention-Deployment'!$I:$I,"*4G*",'Retention-Deployment'!$L:$L,'List Table'!$B$11)</f>
        <v>0</v>
      </c>
      <c r="CW16" s="153">
        <f>COUNTIFS('Retention-Deployment'!$E:$E,$G16,'Retention-Deployment'!$I:$I,"*4G*",'Retention-Deployment'!$L:$L,'List Table'!$B$12)</f>
        <v>0</v>
      </c>
      <c r="CX16" s="153">
        <f>COUNTIFS('Retention-Deployment'!$E:$E,$G16,'Retention-Deployment'!$I:$I,"*4G*",'Retention-Deployment'!$L:$L,'List Table'!$B$13)</f>
        <v>0</v>
      </c>
      <c r="CY16" s="153">
        <f>COUNTIFS('Retention-Deployment'!$E:$E,$G16,'Retention-Deployment'!$I:$I,"*4G*",'Retention-Deployment'!$L:$L,'List Table'!$B$14)</f>
        <v>0</v>
      </c>
      <c r="CZ16" s="153">
        <f>COUNTIFS('Retention-Deployment'!$E:$E,$G16,'Retention-Deployment'!$I:$I,"*4G*",'Retention-Deployment'!$L:$L,'List Table'!$B$15)</f>
        <v>0</v>
      </c>
      <c r="DA16" s="141"/>
      <c r="DB16" s="154">
        <f>COUNTIFS(Licensing!$F:$F,$G16,Licensing!$J:$J,"*2G*")</f>
        <v>0</v>
      </c>
      <c r="DC16" s="154">
        <f>COUNTIFS(Licensing!$F:$F,$G16,Licensing!$J:$J,"*3G*")</f>
        <v>0</v>
      </c>
      <c r="DD16" s="154">
        <f>COUNTIFS(Licensing!$F:$F,$G16,Licensing!$J:$J,"*4G*")</f>
        <v>0</v>
      </c>
      <c r="DE16" s="141"/>
      <c r="DF16" s="155" t="str">
        <f t="shared" si="9"/>
        <v>EVRYTANIA</v>
      </c>
      <c r="DG16" s="142">
        <f t="shared" si="0"/>
        <v>0</v>
      </c>
      <c r="DH16" s="142">
        <f t="shared" si="1"/>
        <v>0</v>
      </c>
      <c r="DI16" s="142">
        <f t="shared" si="2"/>
        <v>0</v>
      </c>
      <c r="DJ16" s="138"/>
      <c r="DK16" s="138"/>
      <c r="DL16" s="138"/>
      <c r="DM16" s="138"/>
      <c r="DN16" s="138"/>
      <c r="DO16" s="138"/>
      <c r="DP16" s="138"/>
      <c r="DQ16" s="138"/>
      <c r="DR16" s="138"/>
      <c r="DS16" s="138"/>
      <c r="DT16" s="138"/>
      <c r="DU16" s="138"/>
    </row>
    <row r="17" spans="1:125" ht="15.95" customHeight="1" x14ac:dyDescent="0.25">
      <c r="A17" s="211" t="s">
        <v>326</v>
      </c>
      <c r="B17" s="168">
        <v>18</v>
      </c>
      <c r="C17" s="168">
        <v>9</v>
      </c>
      <c r="D17" s="168">
        <v>7</v>
      </c>
      <c r="E17" s="177">
        <v>40.781857000000002</v>
      </c>
      <c r="F17" s="177">
        <v>21.411038000000001</v>
      </c>
      <c r="G17" s="173" t="s">
        <v>117</v>
      </c>
      <c r="H17" s="152">
        <f t="shared" si="3"/>
        <v>0</v>
      </c>
      <c r="I17" s="152">
        <f t="shared" si="4"/>
        <v>0</v>
      </c>
      <c r="J17" s="152">
        <f t="shared" si="5"/>
        <v>0</v>
      </c>
      <c r="K17" s="152">
        <f>COUNTIFS(Operational!$E:$E,$G17,Operational!$I:$I,"*2G*",Operational!$L:$L,'List Table'!$D$2)</f>
        <v>0</v>
      </c>
      <c r="L17" s="152">
        <f>COUNTIFS(Operational!$E:$E,$G17,Operational!$I:$I,"*2G*",Operational!$L:$L,'List Table'!$D$3)</f>
        <v>0</v>
      </c>
      <c r="M17" s="152">
        <f>COUNTIFS(Operational!$E:$E,$G17,Operational!$I:$I,"*2G*",Operational!$L:$L,'List Table'!$D$4)</f>
        <v>0</v>
      </c>
      <c r="N17" s="152">
        <f>COUNTIFS(Operational!$E:$E,$G17,Operational!$I:$I,"*2G*",Operational!$L:$L,'List Table'!$D$5)</f>
        <v>0</v>
      </c>
      <c r="O17" s="152">
        <f>COUNTIFS(Operational!$E:$E,$G17,Operational!$I:$I,"*2G*",Operational!$L:$L,'List Table'!$D$6)</f>
        <v>0</v>
      </c>
      <c r="P17" s="152">
        <f>COUNTIFS(Operational!$E:$E,$G17,Operational!$I:$I,"*2G*",Operational!$L:$L,'List Table'!$D$7)</f>
        <v>0</v>
      </c>
      <c r="Q17" s="152">
        <f>COUNTIFS(Operational!$E:$E,$G17,Operational!$I:$I,"*2G*",Operational!$L:$L,'List Table'!$D$8)</f>
        <v>0</v>
      </c>
      <c r="R17" s="152">
        <f>COUNTIFS(Operational!$E:$E,$G17,Operational!$I:$I,"*2G*",Operational!$L:$L,'List Table'!$D$9)</f>
        <v>0</v>
      </c>
      <c r="S17" s="152">
        <f>COUNTIFS(Operational!$E:$E,$G17,Operational!$I:$I,"*2G*",Operational!$L:$L,'List Table'!$D$10)</f>
        <v>0</v>
      </c>
      <c r="T17" s="152">
        <f>COUNTIFS(Operational!$E:$E,$G17,Operational!$I:$I,"*2G*",Operational!$L:$L,'List Table'!$D$11)</f>
        <v>0</v>
      </c>
      <c r="U17" s="152">
        <f>COUNTIFS(Operational!$E:$E,$G17,Operational!$I:$I,"*2G*",Operational!$L:$L,'List Table'!$D$12)</f>
        <v>0</v>
      </c>
      <c r="V17" s="152">
        <f>COUNTIFS(Operational!$E:$E,$G17,Operational!$I:$I,"*2G*",Operational!$L:$L,'List Table'!$D$13)</f>
        <v>0</v>
      </c>
      <c r="W17" s="152">
        <f>COUNTIFS(Operational!$E:$E,$G17,Operational!$I:$I,"*2G*",Operational!$L:$L,'List Table'!$D$14)</f>
        <v>0</v>
      </c>
      <c r="X17" s="152">
        <f>COUNTIFS(Operational!$E:$E,$G17,Operational!$I:$I,"*2G*",Operational!$L:$L,'List Table'!$D$15)</f>
        <v>0</v>
      </c>
      <c r="Y17" s="152">
        <f>COUNTIFS(Operational!$E:$E,$G17,Operational!$I:$I,"*2G*",Operational!$L:$L,'List Table'!$D$16)</f>
        <v>0</v>
      </c>
      <c r="Z17" s="152">
        <f>COUNTIFS(Operational!$E:$E,$G17,Operational!$I:$I,"*2G*",Operational!$L:$L,'List Table'!$D$17)</f>
        <v>0</v>
      </c>
      <c r="AA17" s="152">
        <f>COUNTIFS(Operational!$E:$E,$G17,Operational!$I:$I,"*3G*",Operational!$L:$L,'List Table'!$D$2)</f>
        <v>0</v>
      </c>
      <c r="AB17" s="152">
        <f>COUNTIFS(Operational!$E:$E,$G17,Operational!$I:$I,"*3G*",Operational!$L:$L,'List Table'!$D$3)</f>
        <v>0</v>
      </c>
      <c r="AC17" s="152">
        <f>COUNTIFS(Operational!$E:$E,$G17,Operational!$I:$I,"*3G*",Operational!$L:$L,'List Table'!$D$4)</f>
        <v>0</v>
      </c>
      <c r="AD17" s="152">
        <f>COUNTIFS(Operational!$E:$E,$G17,Operational!$I:$I,"*3G*",Operational!$L:$L,'List Table'!$D$5)</f>
        <v>0</v>
      </c>
      <c r="AE17" s="152">
        <f>COUNTIFS(Operational!$E:$E,$G17,Operational!$I:$I,"*3G*",Operational!$L:$L,'List Table'!$D$6)</f>
        <v>0</v>
      </c>
      <c r="AF17" s="152">
        <f>COUNTIFS(Operational!$E:$E,$G17,Operational!$I:$I,"*3G*",Operational!$L:$L,'List Table'!$D$7)</f>
        <v>0</v>
      </c>
      <c r="AG17" s="152">
        <f>COUNTIFS(Operational!$E:$E,$G17,Operational!$I:$I,"*3G*",Operational!$L:$L,'List Table'!$D$8)</f>
        <v>0</v>
      </c>
      <c r="AH17" s="152">
        <f>COUNTIFS(Operational!$E:$E,$G17,Operational!$I:$I,"*3G*",Operational!$L:$L,'List Table'!$D$9)</f>
        <v>0</v>
      </c>
      <c r="AI17" s="152">
        <f>COUNTIFS(Operational!$E:$E,$G17,Operational!$I:$I,"*3G*",Operational!$L:$L,'List Table'!$D$10)</f>
        <v>0</v>
      </c>
      <c r="AJ17" s="152">
        <f>COUNTIFS(Operational!$E:$E,$G17,Operational!$I:$I,"*3G*",Operational!$L:$L,'List Table'!$D$11)</f>
        <v>0</v>
      </c>
      <c r="AK17" s="152">
        <f>COUNTIFS(Operational!$E:$E,$G17,Operational!$I:$I,"*3G*",Operational!$L:$L,'List Table'!$D$12)</f>
        <v>0</v>
      </c>
      <c r="AL17" s="152">
        <f>COUNTIFS(Operational!$E:$E,$G17,Operational!$I:$I,"*3G*",Operational!$L:$L,'List Table'!$D$13)</f>
        <v>0</v>
      </c>
      <c r="AM17" s="152">
        <f>COUNTIFS(Operational!$E:$E,$G17,Operational!$I:$I,"*3G*",Operational!$L:$L,'List Table'!$D$14)</f>
        <v>0</v>
      </c>
      <c r="AN17" s="152">
        <f>COUNTIFS(Operational!$E:$E,$G17,Operational!$I:$I,"*3G*",Operational!$L:$L,'List Table'!$D$15)</f>
        <v>0</v>
      </c>
      <c r="AO17" s="152">
        <f>COUNTIFS(Operational!$E:$E,$G17,Operational!$I:$I,"*3G*",Operational!$L:$L,'List Table'!$D$16)</f>
        <v>0</v>
      </c>
      <c r="AP17" s="152">
        <f>COUNTIFS(Operational!$E:$E,$G17,Operational!$I:$I,"*3G*",Operational!$L:$L,'List Table'!$D$17)</f>
        <v>0</v>
      </c>
      <c r="AQ17" s="152">
        <f>COUNTIFS(Operational!$E:$E,$G17,Operational!$I:$I,"*4G*",Operational!$L:$L,'List Table'!$D$2)</f>
        <v>0</v>
      </c>
      <c r="AR17" s="152">
        <f>COUNTIFS(Operational!$E:$E,$G17,Operational!$I:$I,"*4G*",Operational!$L:$L,'List Table'!$D$3)</f>
        <v>0</v>
      </c>
      <c r="AS17" s="152">
        <f>COUNTIFS(Operational!$E:$E,$G17,Operational!$I:$I,"*4G*",Operational!$L:$L,'List Table'!$D$4)</f>
        <v>0</v>
      </c>
      <c r="AT17" s="152">
        <f>COUNTIFS(Operational!$E:$E,$G17,Operational!$I:$I,"*4G*",Operational!$L:$L,'List Table'!$D$5)</f>
        <v>0</v>
      </c>
      <c r="AU17" s="152">
        <f>COUNTIFS(Operational!$E:$E,$G17,Operational!$I:$I,"*4G*",Operational!$L:$L,'List Table'!$D$6)</f>
        <v>0</v>
      </c>
      <c r="AV17" s="152">
        <f>COUNTIFS(Operational!$E:$E,$G17,Operational!$I:$I,"*4G*",Operational!$L:$L,'List Table'!$D$7)</f>
        <v>0</v>
      </c>
      <c r="AW17" s="152">
        <f>COUNTIFS(Operational!$E:$E,$G17,Operational!$I:$I,"*4G*",Operational!$L:$L,'List Table'!$D$8)</f>
        <v>0</v>
      </c>
      <c r="AX17" s="152">
        <f>COUNTIFS(Operational!$E:$E,$G17,Operational!$I:$I,"*4G*",Operational!$L:$L,'List Table'!$D$9)</f>
        <v>0</v>
      </c>
      <c r="AY17" s="152">
        <f>COUNTIFS(Operational!$E:$E,$G17,Operational!$I:$I,"*4G*",Operational!$L:$L,'List Table'!$D$10)</f>
        <v>0</v>
      </c>
      <c r="AZ17" s="152">
        <f>COUNTIFS(Operational!$E:$E,$G17,Operational!$I:$I,"*4G*",Operational!$L:$L,'List Table'!$D$11)</f>
        <v>0</v>
      </c>
      <c r="BA17" s="152">
        <f>COUNTIFS(Operational!$E:$E,$G17,Operational!$I:$I,"*4G*",Operational!$L:$L,'List Table'!$D$12)</f>
        <v>0</v>
      </c>
      <c r="BB17" s="152">
        <f>COUNTIFS(Operational!$E:$E,$G17,Operational!$I:$I,"*4G*",Operational!$L:$L,'List Table'!$D$13)</f>
        <v>0</v>
      </c>
      <c r="BC17" s="152">
        <f>COUNTIFS(Operational!$E:$E,$G17,Operational!$I:$I,"*4G*",Operational!$L:$L,'List Table'!$D$14)</f>
        <v>0</v>
      </c>
      <c r="BD17" s="152">
        <f>COUNTIFS(Operational!$E:$E,$G17,Operational!$I:$I,"*4G*",Operational!$L:$L,'List Table'!$D$15)</f>
        <v>0</v>
      </c>
      <c r="BE17" s="152">
        <f>COUNTIFS(Operational!$E:$E,$G17,Operational!$I:$I,"*4G*",Operational!$L:$L,'List Table'!$D$16)</f>
        <v>0</v>
      </c>
      <c r="BF17" s="152">
        <f>COUNTIFS(Operational!$E:$E,$G17,Operational!$I:$I,"*4G*",Operational!$L:$L,'List Table'!$D$17)</f>
        <v>0</v>
      </c>
      <c r="BG17" s="141"/>
      <c r="BH17" s="153">
        <f t="shared" si="6"/>
        <v>0</v>
      </c>
      <c r="BI17" s="153">
        <f t="shared" si="7"/>
        <v>0</v>
      </c>
      <c r="BJ17" s="153">
        <f t="shared" si="8"/>
        <v>0</v>
      </c>
      <c r="BK17" s="153">
        <f>COUNTIFS('Retention-Deployment'!$E:$E,$G17,'Retention-Deployment'!$I:$I,"*2G*",'Retention-Deployment'!$L:$L,'List Table'!$B$2)</f>
        <v>0</v>
      </c>
      <c r="BL17" s="153">
        <f>COUNTIFS('Retention-Deployment'!$E:$E,$G17,'Retention-Deployment'!$I:$I,"*2G*",'Retention-Deployment'!$L:$L,'List Table'!$B$3)</f>
        <v>0</v>
      </c>
      <c r="BM17" s="153">
        <f>COUNTIFS('Retention-Deployment'!$E:$E,$G17,'Retention-Deployment'!$I:$I,"*2G*",'Retention-Deployment'!$L:$L,'List Table'!$B$4)</f>
        <v>0</v>
      </c>
      <c r="BN17" s="153">
        <f>COUNTIFS('Retention-Deployment'!$E:$E,$G17,'Retention-Deployment'!$I:$I,"*2G*",'Retention-Deployment'!$L:$L,'List Table'!$B$5)</f>
        <v>0</v>
      </c>
      <c r="BO17" s="153">
        <f>COUNTIFS('Retention-Deployment'!$E:$E,$G17,'Retention-Deployment'!$I:$I,"*2G*",'Retention-Deployment'!$L:$L,'List Table'!$B$6)</f>
        <v>0</v>
      </c>
      <c r="BP17" s="153">
        <f>COUNTIFS('Retention-Deployment'!$E:$E,$G17,'Retention-Deployment'!$I:$I,"*2G*",'Retention-Deployment'!$L:$L,'List Table'!$B$7)</f>
        <v>0</v>
      </c>
      <c r="BQ17" s="153">
        <f>COUNTIFS('Retention-Deployment'!$E:$E,$G17,'Retention-Deployment'!$I:$I,"*2G*",'Retention-Deployment'!$L:$L,'List Table'!$B$8)</f>
        <v>0</v>
      </c>
      <c r="BR17" s="153">
        <f>COUNTIFS('Retention-Deployment'!$E:$E,$G17,'Retention-Deployment'!$I:$I,"*2G*",'Retention-Deployment'!$L:$L,'List Table'!$B$9)</f>
        <v>0</v>
      </c>
      <c r="BS17" s="153">
        <f>COUNTIFS('Retention-Deployment'!$E:$E,$G17,'Retention-Deployment'!$I:$I,"*2G*",'Retention-Deployment'!$L:$L,'List Table'!$B$10)</f>
        <v>0</v>
      </c>
      <c r="BT17" s="153">
        <f>COUNTIFS('Retention-Deployment'!$E:$E,$G17,'Retention-Deployment'!$I:$I,"*2G*",'Retention-Deployment'!$L:$L,'List Table'!$B$11)</f>
        <v>0</v>
      </c>
      <c r="BU17" s="153">
        <f>COUNTIFS('Retention-Deployment'!$E:$E,$G17,'Retention-Deployment'!$I:$I,"*2G*",'Retention-Deployment'!$L:$L,'List Table'!$B$12)</f>
        <v>0</v>
      </c>
      <c r="BV17" s="153">
        <f>COUNTIFS('Retention-Deployment'!$E:$E,$G17,'Retention-Deployment'!$I:$I,"*2G*",'Retention-Deployment'!$L:$L,'List Table'!$B$13)</f>
        <v>0</v>
      </c>
      <c r="BW17" s="153">
        <f>COUNTIFS('Retention-Deployment'!$E:$E,$G17,'Retention-Deployment'!$I:$I,"*2G*",'Retention-Deployment'!$L:$L,'List Table'!$B$14)</f>
        <v>0</v>
      </c>
      <c r="BX17" s="153">
        <f>COUNTIFS('Retention-Deployment'!$E:$E,$G17,'Retention-Deployment'!$I:$I,"*2G*",'Retention-Deployment'!$L:$L,'List Table'!$B$15)</f>
        <v>0</v>
      </c>
      <c r="BY17" s="153">
        <f>COUNTIFS('Retention-Deployment'!$E:$E,$G17,'Retention-Deployment'!$I:$I,"*3G*",'Retention-Deployment'!$L:$L,'List Table'!$B$2)</f>
        <v>0</v>
      </c>
      <c r="BZ17" s="153">
        <f>COUNTIFS('Retention-Deployment'!$E:$E,$G17,'Retention-Deployment'!$I:$I,"*3G*",'Retention-Deployment'!$L:$L,'List Table'!$B$3)</f>
        <v>0</v>
      </c>
      <c r="CA17" s="153">
        <f>COUNTIFS('Retention-Deployment'!$E:$E,$G17,'Retention-Deployment'!$I:$I,"*3G*",'Retention-Deployment'!$L:$L,'List Table'!$B$4)</f>
        <v>0</v>
      </c>
      <c r="CB17" s="153">
        <f>COUNTIFS('Retention-Deployment'!$E:$E,$G17,'Retention-Deployment'!$I:$I,"*3G*",'Retention-Deployment'!$L:$L,'List Table'!$B$5)</f>
        <v>0</v>
      </c>
      <c r="CC17" s="153">
        <f>COUNTIFS('Retention-Deployment'!$E:$E,$G17,'Retention-Deployment'!$I:$I,"*3G*",'Retention-Deployment'!$L:$L,'List Table'!$B$6)</f>
        <v>0</v>
      </c>
      <c r="CD17" s="153">
        <f>COUNTIFS('Retention-Deployment'!$E:$E,$G17,'Retention-Deployment'!$I:$I,"*3G*",'Retention-Deployment'!$L:$L,'List Table'!$B$7)</f>
        <v>0</v>
      </c>
      <c r="CE17" s="153">
        <f>COUNTIFS('Retention-Deployment'!$E:$E,$G17,'Retention-Deployment'!$I:$I,"*3G*",'Retention-Deployment'!$L:$L,'List Table'!$B$8)</f>
        <v>0</v>
      </c>
      <c r="CF17" s="153">
        <f>COUNTIFS('Retention-Deployment'!$E:$E,$G17,'Retention-Deployment'!$I:$I,"*3G*",'Retention-Deployment'!$L:$L,'List Table'!$B$9)</f>
        <v>0</v>
      </c>
      <c r="CG17" s="153">
        <f>COUNTIFS('Retention-Deployment'!$E:$E,$G17,'Retention-Deployment'!$I:$I,"*3G*",'Retention-Deployment'!$L:$L,'List Table'!$B$10)</f>
        <v>0</v>
      </c>
      <c r="CH17" s="153">
        <f>COUNTIFS('Retention-Deployment'!$E:$E,$G17,'Retention-Deployment'!$I:$I,"*3G*",'Retention-Deployment'!$L:$L,'List Table'!$B$11)</f>
        <v>0</v>
      </c>
      <c r="CI17" s="153">
        <f>COUNTIFS('Retention-Deployment'!$E:$E,$G17,'Retention-Deployment'!$I:$I,"*3G*",'Retention-Deployment'!$L:$L,'List Table'!$B$12)</f>
        <v>0</v>
      </c>
      <c r="CJ17" s="153">
        <f>COUNTIFS('Retention-Deployment'!$E:$E,$G17,'Retention-Deployment'!$I:$I,"*3G*",'Retention-Deployment'!$L:$L,'List Table'!$B$13)</f>
        <v>0</v>
      </c>
      <c r="CK17" s="153">
        <f>COUNTIFS('Retention-Deployment'!$E:$E,$G17,'Retention-Deployment'!$I:$I,"*3G*",'Retention-Deployment'!$L:$L,'List Table'!$B$14)</f>
        <v>0</v>
      </c>
      <c r="CL17" s="153">
        <f>COUNTIFS('Retention-Deployment'!$E:$E,$G17,'Retention-Deployment'!$I:$I,"*3G*",'Retention-Deployment'!$L:$L,'List Table'!$B$15)</f>
        <v>0</v>
      </c>
      <c r="CM17" s="153">
        <f>COUNTIFS('Retention-Deployment'!$E:$E,$G17,'Retention-Deployment'!$I:$I,"*4G*",'Retention-Deployment'!$L:$L,'List Table'!$B$2)</f>
        <v>0</v>
      </c>
      <c r="CN17" s="153">
        <f>COUNTIFS('Retention-Deployment'!$E:$E,$G17,'Retention-Deployment'!$I:$I,"*4G*",'Retention-Deployment'!$L:$L,'List Table'!$B$3)</f>
        <v>0</v>
      </c>
      <c r="CO17" s="153">
        <f>COUNTIFS('Retention-Deployment'!$E:$E,$G17,'Retention-Deployment'!$I:$I,"*4G*",'Retention-Deployment'!$L:$L,'List Table'!$B$4)</f>
        <v>0</v>
      </c>
      <c r="CP17" s="153">
        <f>COUNTIFS('Retention-Deployment'!$E:$E,$G17,'Retention-Deployment'!$I:$I,"*4G*",'Retention-Deployment'!$L:$L,'List Table'!$B$5)</f>
        <v>0</v>
      </c>
      <c r="CQ17" s="153">
        <f>COUNTIFS('Retention-Deployment'!$E:$E,$G17,'Retention-Deployment'!$I:$I,"*4G*",'Retention-Deployment'!$L:$L,'List Table'!$B$6)</f>
        <v>0</v>
      </c>
      <c r="CR17" s="153">
        <f>COUNTIFS('Retention-Deployment'!$E:$E,$G17,'Retention-Deployment'!$I:$I,"*4G*",'Retention-Deployment'!$L:$L,'List Table'!$B$7)</f>
        <v>0</v>
      </c>
      <c r="CS17" s="153">
        <f>COUNTIFS('Retention-Deployment'!$E:$E,$G17,'Retention-Deployment'!$I:$I,"*4G*",'Retention-Deployment'!$L:$L,'List Table'!$B$8)</f>
        <v>0</v>
      </c>
      <c r="CT17" s="153">
        <f>COUNTIFS('Retention-Deployment'!$E:$E,$G17,'Retention-Deployment'!$I:$I,"*4G*",'Retention-Deployment'!$L:$L,'List Table'!$B$9)</f>
        <v>0</v>
      </c>
      <c r="CU17" s="153">
        <f>COUNTIFS('Retention-Deployment'!$E:$E,$G17,'Retention-Deployment'!$I:$I,"*4G*",'Retention-Deployment'!$L:$L,'List Table'!$B$10)</f>
        <v>0</v>
      </c>
      <c r="CV17" s="153">
        <f>COUNTIFS('Retention-Deployment'!$E:$E,$G17,'Retention-Deployment'!$I:$I,"*4G*",'Retention-Deployment'!$L:$L,'List Table'!$B$11)</f>
        <v>0</v>
      </c>
      <c r="CW17" s="153">
        <f>COUNTIFS('Retention-Deployment'!$E:$E,$G17,'Retention-Deployment'!$I:$I,"*4G*",'Retention-Deployment'!$L:$L,'List Table'!$B$12)</f>
        <v>0</v>
      </c>
      <c r="CX17" s="153">
        <f>COUNTIFS('Retention-Deployment'!$E:$E,$G17,'Retention-Deployment'!$I:$I,"*4G*",'Retention-Deployment'!$L:$L,'List Table'!$B$13)</f>
        <v>0</v>
      </c>
      <c r="CY17" s="153">
        <f>COUNTIFS('Retention-Deployment'!$E:$E,$G17,'Retention-Deployment'!$I:$I,"*4G*",'Retention-Deployment'!$L:$L,'List Table'!$B$14)</f>
        <v>0</v>
      </c>
      <c r="CZ17" s="153">
        <f>COUNTIFS('Retention-Deployment'!$E:$E,$G17,'Retention-Deployment'!$I:$I,"*4G*",'Retention-Deployment'!$L:$L,'List Table'!$B$15)</f>
        <v>0</v>
      </c>
      <c r="DA17" s="141"/>
      <c r="DB17" s="154">
        <f>COUNTIFS(Licensing!$F:$F,$G17,Licensing!$J:$J,"*2G*")</f>
        <v>0</v>
      </c>
      <c r="DC17" s="154">
        <f>COUNTIFS(Licensing!$F:$F,$G17,Licensing!$J:$J,"*3G*")</f>
        <v>0</v>
      </c>
      <c r="DD17" s="154">
        <f>COUNTIFS(Licensing!$F:$F,$G17,Licensing!$J:$J,"*4G*")</f>
        <v>0</v>
      </c>
      <c r="DE17" s="141"/>
      <c r="DF17" s="155" t="str">
        <f t="shared" si="9"/>
        <v>FLORINA</v>
      </c>
      <c r="DG17" s="142">
        <f t="shared" si="0"/>
        <v>0</v>
      </c>
      <c r="DH17" s="142">
        <f t="shared" si="1"/>
        <v>0</v>
      </c>
      <c r="DI17" s="142">
        <f t="shared" si="2"/>
        <v>0</v>
      </c>
      <c r="DJ17" s="138"/>
      <c r="DK17" s="138"/>
      <c r="DL17" s="138"/>
      <c r="DM17" s="138"/>
      <c r="DN17" s="138"/>
      <c r="DO17" s="138"/>
      <c r="DP17" s="138"/>
      <c r="DQ17" s="138"/>
      <c r="DR17" s="138"/>
      <c r="DS17" s="138"/>
      <c r="DT17" s="138"/>
      <c r="DU17" s="138"/>
    </row>
    <row r="18" spans="1:125" ht="15.95" customHeight="1" x14ac:dyDescent="0.25">
      <c r="A18" s="211" t="s">
        <v>326</v>
      </c>
      <c r="B18" s="168">
        <v>21</v>
      </c>
      <c r="C18" s="168">
        <v>18</v>
      </c>
      <c r="D18" s="168">
        <v>1</v>
      </c>
      <c r="E18" s="177">
        <v>38.519105000000003</v>
      </c>
      <c r="F18" s="177">
        <v>22.413848999999999</v>
      </c>
      <c r="G18" s="173" t="s">
        <v>118</v>
      </c>
      <c r="H18" s="152">
        <f t="shared" si="3"/>
        <v>0</v>
      </c>
      <c r="I18" s="152">
        <f t="shared" si="4"/>
        <v>0</v>
      </c>
      <c r="J18" s="152">
        <f t="shared" si="5"/>
        <v>0</v>
      </c>
      <c r="K18" s="152">
        <f>COUNTIFS(Operational!$E:$E,$G18,Operational!$I:$I,"*2G*",Operational!$L:$L,'List Table'!$D$2)</f>
        <v>0</v>
      </c>
      <c r="L18" s="152">
        <f>COUNTIFS(Operational!$E:$E,$G18,Operational!$I:$I,"*2G*",Operational!$L:$L,'List Table'!$D$3)</f>
        <v>0</v>
      </c>
      <c r="M18" s="152">
        <f>COUNTIFS(Operational!$E:$E,$G18,Operational!$I:$I,"*2G*",Operational!$L:$L,'List Table'!$D$4)</f>
        <v>0</v>
      </c>
      <c r="N18" s="152">
        <f>COUNTIFS(Operational!$E:$E,$G18,Operational!$I:$I,"*2G*",Operational!$L:$L,'List Table'!$D$5)</f>
        <v>0</v>
      </c>
      <c r="O18" s="152">
        <f>COUNTIFS(Operational!$E:$E,$G18,Operational!$I:$I,"*2G*",Operational!$L:$L,'List Table'!$D$6)</f>
        <v>0</v>
      </c>
      <c r="P18" s="152">
        <f>COUNTIFS(Operational!$E:$E,$G18,Operational!$I:$I,"*2G*",Operational!$L:$L,'List Table'!$D$7)</f>
        <v>0</v>
      </c>
      <c r="Q18" s="152">
        <f>COUNTIFS(Operational!$E:$E,$G18,Operational!$I:$I,"*2G*",Operational!$L:$L,'List Table'!$D$8)</f>
        <v>0</v>
      </c>
      <c r="R18" s="152">
        <f>COUNTIFS(Operational!$E:$E,$G18,Operational!$I:$I,"*2G*",Operational!$L:$L,'List Table'!$D$9)</f>
        <v>0</v>
      </c>
      <c r="S18" s="152">
        <f>COUNTIFS(Operational!$E:$E,$G18,Operational!$I:$I,"*2G*",Operational!$L:$L,'List Table'!$D$10)</f>
        <v>0</v>
      </c>
      <c r="T18" s="152">
        <f>COUNTIFS(Operational!$E:$E,$G18,Operational!$I:$I,"*2G*",Operational!$L:$L,'List Table'!$D$11)</f>
        <v>0</v>
      </c>
      <c r="U18" s="152">
        <f>COUNTIFS(Operational!$E:$E,$G18,Operational!$I:$I,"*2G*",Operational!$L:$L,'List Table'!$D$12)</f>
        <v>0</v>
      </c>
      <c r="V18" s="152">
        <f>COUNTIFS(Operational!$E:$E,$G18,Operational!$I:$I,"*2G*",Operational!$L:$L,'List Table'!$D$13)</f>
        <v>0</v>
      </c>
      <c r="W18" s="152">
        <f>COUNTIFS(Operational!$E:$E,$G18,Operational!$I:$I,"*2G*",Operational!$L:$L,'List Table'!$D$14)</f>
        <v>0</v>
      </c>
      <c r="X18" s="152">
        <f>COUNTIFS(Operational!$E:$E,$G18,Operational!$I:$I,"*2G*",Operational!$L:$L,'List Table'!$D$15)</f>
        <v>0</v>
      </c>
      <c r="Y18" s="152">
        <f>COUNTIFS(Operational!$E:$E,$G18,Operational!$I:$I,"*2G*",Operational!$L:$L,'List Table'!$D$16)</f>
        <v>0</v>
      </c>
      <c r="Z18" s="152">
        <f>COUNTIFS(Operational!$E:$E,$G18,Operational!$I:$I,"*2G*",Operational!$L:$L,'List Table'!$D$17)</f>
        <v>0</v>
      </c>
      <c r="AA18" s="152">
        <f>COUNTIFS(Operational!$E:$E,$G18,Operational!$I:$I,"*3G*",Operational!$L:$L,'List Table'!$D$2)</f>
        <v>0</v>
      </c>
      <c r="AB18" s="152">
        <f>COUNTIFS(Operational!$E:$E,$G18,Operational!$I:$I,"*3G*",Operational!$L:$L,'List Table'!$D$3)</f>
        <v>0</v>
      </c>
      <c r="AC18" s="152">
        <f>COUNTIFS(Operational!$E:$E,$G18,Operational!$I:$I,"*3G*",Operational!$L:$L,'List Table'!$D$4)</f>
        <v>0</v>
      </c>
      <c r="AD18" s="152">
        <f>COUNTIFS(Operational!$E:$E,$G18,Operational!$I:$I,"*3G*",Operational!$L:$L,'List Table'!$D$5)</f>
        <v>0</v>
      </c>
      <c r="AE18" s="152">
        <f>COUNTIFS(Operational!$E:$E,$G18,Operational!$I:$I,"*3G*",Operational!$L:$L,'List Table'!$D$6)</f>
        <v>0</v>
      </c>
      <c r="AF18" s="152">
        <f>COUNTIFS(Operational!$E:$E,$G18,Operational!$I:$I,"*3G*",Operational!$L:$L,'List Table'!$D$7)</f>
        <v>0</v>
      </c>
      <c r="AG18" s="152">
        <f>COUNTIFS(Operational!$E:$E,$G18,Operational!$I:$I,"*3G*",Operational!$L:$L,'List Table'!$D$8)</f>
        <v>0</v>
      </c>
      <c r="AH18" s="152">
        <f>COUNTIFS(Operational!$E:$E,$G18,Operational!$I:$I,"*3G*",Operational!$L:$L,'List Table'!$D$9)</f>
        <v>0</v>
      </c>
      <c r="AI18" s="152">
        <f>COUNTIFS(Operational!$E:$E,$G18,Operational!$I:$I,"*3G*",Operational!$L:$L,'List Table'!$D$10)</f>
        <v>0</v>
      </c>
      <c r="AJ18" s="152">
        <f>COUNTIFS(Operational!$E:$E,$G18,Operational!$I:$I,"*3G*",Operational!$L:$L,'List Table'!$D$11)</f>
        <v>0</v>
      </c>
      <c r="AK18" s="152">
        <f>COUNTIFS(Operational!$E:$E,$G18,Operational!$I:$I,"*3G*",Operational!$L:$L,'List Table'!$D$12)</f>
        <v>0</v>
      </c>
      <c r="AL18" s="152">
        <f>COUNTIFS(Operational!$E:$E,$G18,Operational!$I:$I,"*3G*",Operational!$L:$L,'List Table'!$D$13)</f>
        <v>0</v>
      </c>
      <c r="AM18" s="152">
        <f>COUNTIFS(Operational!$E:$E,$G18,Operational!$I:$I,"*3G*",Operational!$L:$L,'List Table'!$D$14)</f>
        <v>0</v>
      </c>
      <c r="AN18" s="152">
        <f>COUNTIFS(Operational!$E:$E,$G18,Operational!$I:$I,"*3G*",Operational!$L:$L,'List Table'!$D$15)</f>
        <v>0</v>
      </c>
      <c r="AO18" s="152">
        <f>COUNTIFS(Operational!$E:$E,$G18,Operational!$I:$I,"*3G*",Operational!$L:$L,'List Table'!$D$16)</f>
        <v>0</v>
      </c>
      <c r="AP18" s="152">
        <f>COUNTIFS(Operational!$E:$E,$G18,Operational!$I:$I,"*3G*",Operational!$L:$L,'List Table'!$D$17)</f>
        <v>0</v>
      </c>
      <c r="AQ18" s="152">
        <f>COUNTIFS(Operational!$E:$E,$G18,Operational!$I:$I,"*4G*",Operational!$L:$L,'List Table'!$D$2)</f>
        <v>0</v>
      </c>
      <c r="AR18" s="152">
        <f>COUNTIFS(Operational!$E:$E,$G18,Operational!$I:$I,"*4G*",Operational!$L:$L,'List Table'!$D$3)</f>
        <v>0</v>
      </c>
      <c r="AS18" s="152">
        <f>COUNTIFS(Operational!$E:$E,$G18,Operational!$I:$I,"*4G*",Operational!$L:$L,'List Table'!$D$4)</f>
        <v>0</v>
      </c>
      <c r="AT18" s="152">
        <f>COUNTIFS(Operational!$E:$E,$G18,Operational!$I:$I,"*4G*",Operational!$L:$L,'List Table'!$D$5)</f>
        <v>0</v>
      </c>
      <c r="AU18" s="152">
        <f>COUNTIFS(Operational!$E:$E,$G18,Operational!$I:$I,"*4G*",Operational!$L:$L,'List Table'!$D$6)</f>
        <v>0</v>
      </c>
      <c r="AV18" s="152">
        <f>COUNTIFS(Operational!$E:$E,$G18,Operational!$I:$I,"*4G*",Operational!$L:$L,'List Table'!$D$7)</f>
        <v>0</v>
      </c>
      <c r="AW18" s="152">
        <f>COUNTIFS(Operational!$E:$E,$G18,Operational!$I:$I,"*4G*",Operational!$L:$L,'List Table'!$D$8)</f>
        <v>0</v>
      </c>
      <c r="AX18" s="152">
        <f>COUNTIFS(Operational!$E:$E,$G18,Operational!$I:$I,"*4G*",Operational!$L:$L,'List Table'!$D$9)</f>
        <v>0</v>
      </c>
      <c r="AY18" s="152">
        <f>COUNTIFS(Operational!$E:$E,$G18,Operational!$I:$I,"*4G*",Operational!$L:$L,'List Table'!$D$10)</f>
        <v>0</v>
      </c>
      <c r="AZ18" s="152">
        <f>COUNTIFS(Operational!$E:$E,$G18,Operational!$I:$I,"*4G*",Operational!$L:$L,'List Table'!$D$11)</f>
        <v>0</v>
      </c>
      <c r="BA18" s="152">
        <f>COUNTIFS(Operational!$E:$E,$G18,Operational!$I:$I,"*4G*",Operational!$L:$L,'List Table'!$D$12)</f>
        <v>0</v>
      </c>
      <c r="BB18" s="152">
        <f>COUNTIFS(Operational!$E:$E,$G18,Operational!$I:$I,"*4G*",Operational!$L:$L,'List Table'!$D$13)</f>
        <v>0</v>
      </c>
      <c r="BC18" s="152">
        <f>COUNTIFS(Operational!$E:$E,$G18,Operational!$I:$I,"*4G*",Operational!$L:$L,'List Table'!$D$14)</f>
        <v>0</v>
      </c>
      <c r="BD18" s="152">
        <f>COUNTIFS(Operational!$E:$E,$G18,Operational!$I:$I,"*4G*",Operational!$L:$L,'List Table'!$D$15)</f>
        <v>0</v>
      </c>
      <c r="BE18" s="152">
        <f>COUNTIFS(Operational!$E:$E,$G18,Operational!$I:$I,"*4G*",Operational!$L:$L,'List Table'!$D$16)</f>
        <v>0</v>
      </c>
      <c r="BF18" s="152">
        <f>COUNTIFS(Operational!$E:$E,$G18,Operational!$I:$I,"*4G*",Operational!$L:$L,'List Table'!$D$17)</f>
        <v>0</v>
      </c>
      <c r="BG18" s="141"/>
      <c r="BH18" s="153">
        <f t="shared" si="6"/>
        <v>0</v>
      </c>
      <c r="BI18" s="153">
        <f t="shared" si="7"/>
        <v>0</v>
      </c>
      <c r="BJ18" s="153">
        <f t="shared" si="8"/>
        <v>0</v>
      </c>
      <c r="BK18" s="153">
        <f>COUNTIFS('Retention-Deployment'!$E:$E,$G18,'Retention-Deployment'!$I:$I,"*2G*",'Retention-Deployment'!$L:$L,'List Table'!$B$2)</f>
        <v>0</v>
      </c>
      <c r="BL18" s="153">
        <f>COUNTIFS('Retention-Deployment'!$E:$E,$G18,'Retention-Deployment'!$I:$I,"*2G*",'Retention-Deployment'!$L:$L,'List Table'!$B$3)</f>
        <v>0</v>
      </c>
      <c r="BM18" s="153">
        <f>COUNTIFS('Retention-Deployment'!$E:$E,$G18,'Retention-Deployment'!$I:$I,"*2G*",'Retention-Deployment'!$L:$L,'List Table'!$B$4)</f>
        <v>0</v>
      </c>
      <c r="BN18" s="153">
        <f>COUNTIFS('Retention-Deployment'!$E:$E,$G18,'Retention-Deployment'!$I:$I,"*2G*",'Retention-Deployment'!$L:$L,'List Table'!$B$5)</f>
        <v>0</v>
      </c>
      <c r="BO18" s="153">
        <f>COUNTIFS('Retention-Deployment'!$E:$E,$G18,'Retention-Deployment'!$I:$I,"*2G*",'Retention-Deployment'!$L:$L,'List Table'!$B$6)</f>
        <v>0</v>
      </c>
      <c r="BP18" s="153">
        <f>COUNTIFS('Retention-Deployment'!$E:$E,$G18,'Retention-Deployment'!$I:$I,"*2G*",'Retention-Deployment'!$L:$L,'List Table'!$B$7)</f>
        <v>0</v>
      </c>
      <c r="BQ18" s="153">
        <f>COUNTIFS('Retention-Deployment'!$E:$E,$G18,'Retention-Deployment'!$I:$I,"*2G*",'Retention-Deployment'!$L:$L,'List Table'!$B$8)</f>
        <v>0</v>
      </c>
      <c r="BR18" s="153">
        <f>COUNTIFS('Retention-Deployment'!$E:$E,$G18,'Retention-Deployment'!$I:$I,"*2G*",'Retention-Deployment'!$L:$L,'List Table'!$B$9)</f>
        <v>0</v>
      </c>
      <c r="BS18" s="153">
        <f>COUNTIFS('Retention-Deployment'!$E:$E,$G18,'Retention-Deployment'!$I:$I,"*2G*",'Retention-Deployment'!$L:$L,'List Table'!$B$10)</f>
        <v>0</v>
      </c>
      <c r="BT18" s="153">
        <f>COUNTIFS('Retention-Deployment'!$E:$E,$G18,'Retention-Deployment'!$I:$I,"*2G*",'Retention-Deployment'!$L:$L,'List Table'!$B$11)</f>
        <v>0</v>
      </c>
      <c r="BU18" s="153">
        <f>COUNTIFS('Retention-Deployment'!$E:$E,$G18,'Retention-Deployment'!$I:$I,"*2G*",'Retention-Deployment'!$L:$L,'List Table'!$B$12)</f>
        <v>0</v>
      </c>
      <c r="BV18" s="153">
        <f>COUNTIFS('Retention-Deployment'!$E:$E,$G18,'Retention-Deployment'!$I:$I,"*2G*",'Retention-Deployment'!$L:$L,'List Table'!$B$13)</f>
        <v>0</v>
      </c>
      <c r="BW18" s="153">
        <f>COUNTIFS('Retention-Deployment'!$E:$E,$G18,'Retention-Deployment'!$I:$I,"*2G*",'Retention-Deployment'!$L:$L,'List Table'!$B$14)</f>
        <v>0</v>
      </c>
      <c r="BX18" s="153">
        <f>COUNTIFS('Retention-Deployment'!$E:$E,$G18,'Retention-Deployment'!$I:$I,"*2G*",'Retention-Deployment'!$L:$L,'List Table'!$B$15)</f>
        <v>0</v>
      </c>
      <c r="BY18" s="153">
        <f>COUNTIFS('Retention-Deployment'!$E:$E,$G18,'Retention-Deployment'!$I:$I,"*3G*",'Retention-Deployment'!$L:$L,'List Table'!$B$2)</f>
        <v>0</v>
      </c>
      <c r="BZ18" s="153">
        <f>COUNTIFS('Retention-Deployment'!$E:$E,$G18,'Retention-Deployment'!$I:$I,"*3G*",'Retention-Deployment'!$L:$L,'List Table'!$B$3)</f>
        <v>0</v>
      </c>
      <c r="CA18" s="153">
        <f>COUNTIFS('Retention-Deployment'!$E:$E,$G18,'Retention-Deployment'!$I:$I,"*3G*",'Retention-Deployment'!$L:$L,'List Table'!$B$4)</f>
        <v>0</v>
      </c>
      <c r="CB18" s="153">
        <f>COUNTIFS('Retention-Deployment'!$E:$E,$G18,'Retention-Deployment'!$I:$I,"*3G*",'Retention-Deployment'!$L:$L,'List Table'!$B$5)</f>
        <v>0</v>
      </c>
      <c r="CC18" s="153">
        <f>COUNTIFS('Retention-Deployment'!$E:$E,$G18,'Retention-Deployment'!$I:$I,"*3G*",'Retention-Deployment'!$L:$L,'List Table'!$B$6)</f>
        <v>0</v>
      </c>
      <c r="CD18" s="153">
        <f>COUNTIFS('Retention-Deployment'!$E:$E,$G18,'Retention-Deployment'!$I:$I,"*3G*",'Retention-Deployment'!$L:$L,'List Table'!$B$7)</f>
        <v>0</v>
      </c>
      <c r="CE18" s="153">
        <f>COUNTIFS('Retention-Deployment'!$E:$E,$G18,'Retention-Deployment'!$I:$I,"*3G*",'Retention-Deployment'!$L:$L,'List Table'!$B$8)</f>
        <v>0</v>
      </c>
      <c r="CF18" s="153">
        <f>COUNTIFS('Retention-Deployment'!$E:$E,$G18,'Retention-Deployment'!$I:$I,"*3G*",'Retention-Deployment'!$L:$L,'List Table'!$B$9)</f>
        <v>0</v>
      </c>
      <c r="CG18" s="153">
        <f>COUNTIFS('Retention-Deployment'!$E:$E,$G18,'Retention-Deployment'!$I:$I,"*3G*",'Retention-Deployment'!$L:$L,'List Table'!$B$10)</f>
        <v>0</v>
      </c>
      <c r="CH18" s="153">
        <f>COUNTIFS('Retention-Deployment'!$E:$E,$G18,'Retention-Deployment'!$I:$I,"*3G*",'Retention-Deployment'!$L:$L,'List Table'!$B$11)</f>
        <v>0</v>
      </c>
      <c r="CI18" s="153">
        <f>COUNTIFS('Retention-Deployment'!$E:$E,$G18,'Retention-Deployment'!$I:$I,"*3G*",'Retention-Deployment'!$L:$L,'List Table'!$B$12)</f>
        <v>0</v>
      </c>
      <c r="CJ18" s="153">
        <f>COUNTIFS('Retention-Deployment'!$E:$E,$G18,'Retention-Deployment'!$I:$I,"*3G*",'Retention-Deployment'!$L:$L,'List Table'!$B$13)</f>
        <v>0</v>
      </c>
      <c r="CK18" s="153">
        <f>COUNTIFS('Retention-Deployment'!$E:$E,$G18,'Retention-Deployment'!$I:$I,"*3G*",'Retention-Deployment'!$L:$L,'List Table'!$B$14)</f>
        <v>0</v>
      </c>
      <c r="CL18" s="153">
        <f>COUNTIFS('Retention-Deployment'!$E:$E,$G18,'Retention-Deployment'!$I:$I,"*3G*",'Retention-Deployment'!$L:$L,'List Table'!$B$15)</f>
        <v>0</v>
      </c>
      <c r="CM18" s="153">
        <f>COUNTIFS('Retention-Deployment'!$E:$E,$G18,'Retention-Deployment'!$I:$I,"*4G*",'Retention-Deployment'!$L:$L,'List Table'!$B$2)</f>
        <v>0</v>
      </c>
      <c r="CN18" s="153">
        <f>COUNTIFS('Retention-Deployment'!$E:$E,$G18,'Retention-Deployment'!$I:$I,"*4G*",'Retention-Deployment'!$L:$L,'List Table'!$B$3)</f>
        <v>0</v>
      </c>
      <c r="CO18" s="153">
        <f>COUNTIFS('Retention-Deployment'!$E:$E,$G18,'Retention-Deployment'!$I:$I,"*4G*",'Retention-Deployment'!$L:$L,'List Table'!$B$4)</f>
        <v>0</v>
      </c>
      <c r="CP18" s="153">
        <f>COUNTIFS('Retention-Deployment'!$E:$E,$G18,'Retention-Deployment'!$I:$I,"*4G*",'Retention-Deployment'!$L:$L,'List Table'!$B$5)</f>
        <v>0</v>
      </c>
      <c r="CQ18" s="153">
        <f>COUNTIFS('Retention-Deployment'!$E:$E,$G18,'Retention-Deployment'!$I:$I,"*4G*",'Retention-Deployment'!$L:$L,'List Table'!$B$6)</f>
        <v>0</v>
      </c>
      <c r="CR18" s="153">
        <f>COUNTIFS('Retention-Deployment'!$E:$E,$G18,'Retention-Deployment'!$I:$I,"*4G*",'Retention-Deployment'!$L:$L,'List Table'!$B$7)</f>
        <v>0</v>
      </c>
      <c r="CS18" s="153">
        <f>COUNTIFS('Retention-Deployment'!$E:$E,$G18,'Retention-Deployment'!$I:$I,"*4G*",'Retention-Deployment'!$L:$L,'List Table'!$B$8)</f>
        <v>0</v>
      </c>
      <c r="CT18" s="153">
        <f>COUNTIFS('Retention-Deployment'!$E:$E,$G18,'Retention-Deployment'!$I:$I,"*4G*",'Retention-Deployment'!$L:$L,'List Table'!$B$9)</f>
        <v>0</v>
      </c>
      <c r="CU18" s="153">
        <f>COUNTIFS('Retention-Deployment'!$E:$E,$G18,'Retention-Deployment'!$I:$I,"*4G*",'Retention-Deployment'!$L:$L,'List Table'!$B$10)</f>
        <v>0</v>
      </c>
      <c r="CV18" s="153">
        <f>COUNTIFS('Retention-Deployment'!$E:$E,$G18,'Retention-Deployment'!$I:$I,"*4G*",'Retention-Deployment'!$L:$L,'List Table'!$B$11)</f>
        <v>0</v>
      </c>
      <c r="CW18" s="153">
        <f>COUNTIFS('Retention-Deployment'!$E:$E,$G18,'Retention-Deployment'!$I:$I,"*4G*",'Retention-Deployment'!$L:$L,'List Table'!$B$12)</f>
        <v>0</v>
      </c>
      <c r="CX18" s="153">
        <f>COUNTIFS('Retention-Deployment'!$E:$E,$G18,'Retention-Deployment'!$I:$I,"*4G*",'Retention-Deployment'!$L:$L,'List Table'!$B$13)</f>
        <v>0</v>
      </c>
      <c r="CY18" s="153">
        <f>COUNTIFS('Retention-Deployment'!$E:$E,$G18,'Retention-Deployment'!$I:$I,"*4G*",'Retention-Deployment'!$L:$L,'List Table'!$B$14)</f>
        <v>0</v>
      </c>
      <c r="CZ18" s="153">
        <f>COUNTIFS('Retention-Deployment'!$E:$E,$G18,'Retention-Deployment'!$I:$I,"*4G*",'Retention-Deployment'!$L:$L,'List Table'!$B$15)</f>
        <v>0</v>
      </c>
      <c r="DA18" s="141"/>
      <c r="DB18" s="154">
        <f>COUNTIFS(Licensing!$F:$F,$G18,Licensing!$J:$J,"*2G*")</f>
        <v>0</v>
      </c>
      <c r="DC18" s="154">
        <f>COUNTIFS(Licensing!$F:$F,$G18,Licensing!$J:$J,"*3G*")</f>
        <v>0</v>
      </c>
      <c r="DD18" s="154">
        <f>COUNTIFS(Licensing!$F:$F,$G18,Licensing!$J:$J,"*4G*")</f>
        <v>0</v>
      </c>
      <c r="DE18" s="141"/>
      <c r="DF18" s="155" t="str">
        <f t="shared" si="9"/>
        <v>FOKIDA</v>
      </c>
      <c r="DG18" s="142">
        <f t="shared" si="0"/>
        <v>0</v>
      </c>
      <c r="DH18" s="142">
        <f t="shared" si="1"/>
        <v>0</v>
      </c>
      <c r="DI18" s="142">
        <f t="shared" si="2"/>
        <v>0</v>
      </c>
      <c r="DJ18" s="138"/>
      <c r="DK18" s="138"/>
      <c r="DL18" s="138"/>
      <c r="DM18" s="138"/>
      <c r="DN18" s="138"/>
      <c r="DO18" s="138"/>
      <c r="DP18" s="138"/>
      <c r="DQ18" s="138"/>
      <c r="DR18" s="138"/>
      <c r="DS18" s="138"/>
      <c r="DT18" s="138"/>
      <c r="DU18" s="138"/>
    </row>
    <row r="19" spans="1:125" ht="15.95" customHeight="1" x14ac:dyDescent="0.25">
      <c r="A19" s="211" t="s">
        <v>326</v>
      </c>
      <c r="B19" s="168">
        <v>48</v>
      </c>
      <c r="C19" s="168">
        <v>26</v>
      </c>
      <c r="D19" s="168">
        <v>2</v>
      </c>
      <c r="E19" s="177">
        <v>38.772114999999999</v>
      </c>
      <c r="F19" s="177">
        <v>22.709811999999999</v>
      </c>
      <c r="G19" s="173" t="s">
        <v>120</v>
      </c>
      <c r="H19" s="152">
        <f t="shared" si="3"/>
        <v>0</v>
      </c>
      <c r="I19" s="152">
        <f t="shared" si="4"/>
        <v>0</v>
      </c>
      <c r="J19" s="152">
        <f t="shared" si="5"/>
        <v>0</v>
      </c>
      <c r="K19" s="152">
        <f>COUNTIFS(Operational!$E:$E,$G19,Operational!$I:$I,"*2G*",Operational!$L:$L,'List Table'!$D$2)</f>
        <v>0</v>
      </c>
      <c r="L19" s="152">
        <f>COUNTIFS(Operational!$E:$E,$G19,Operational!$I:$I,"*2G*",Operational!$L:$L,'List Table'!$D$3)</f>
        <v>0</v>
      </c>
      <c r="M19" s="152">
        <f>COUNTIFS(Operational!$E:$E,$G19,Operational!$I:$I,"*2G*",Operational!$L:$L,'List Table'!$D$4)</f>
        <v>0</v>
      </c>
      <c r="N19" s="152">
        <f>COUNTIFS(Operational!$E:$E,$G19,Operational!$I:$I,"*2G*",Operational!$L:$L,'List Table'!$D$5)</f>
        <v>0</v>
      </c>
      <c r="O19" s="152">
        <f>COUNTIFS(Operational!$E:$E,$G19,Operational!$I:$I,"*2G*",Operational!$L:$L,'List Table'!$D$6)</f>
        <v>0</v>
      </c>
      <c r="P19" s="152">
        <f>COUNTIFS(Operational!$E:$E,$G19,Operational!$I:$I,"*2G*",Operational!$L:$L,'List Table'!$D$7)</f>
        <v>0</v>
      </c>
      <c r="Q19" s="152">
        <f>COUNTIFS(Operational!$E:$E,$G19,Operational!$I:$I,"*2G*",Operational!$L:$L,'List Table'!$D$8)</f>
        <v>0</v>
      </c>
      <c r="R19" s="152">
        <f>COUNTIFS(Operational!$E:$E,$G19,Operational!$I:$I,"*2G*",Operational!$L:$L,'List Table'!$D$9)</f>
        <v>0</v>
      </c>
      <c r="S19" s="152">
        <f>COUNTIFS(Operational!$E:$E,$G19,Operational!$I:$I,"*2G*",Operational!$L:$L,'List Table'!$D$10)</f>
        <v>0</v>
      </c>
      <c r="T19" s="152">
        <f>COUNTIFS(Operational!$E:$E,$G19,Operational!$I:$I,"*2G*",Operational!$L:$L,'List Table'!$D$11)</f>
        <v>0</v>
      </c>
      <c r="U19" s="152">
        <f>COUNTIFS(Operational!$E:$E,$G19,Operational!$I:$I,"*2G*",Operational!$L:$L,'List Table'!$D$12)</f>
        <v>0</v>
      </c>
      <c r="V19" s="152">
        <f>COUNTIFS(Operational!$E:$E,$G19,Operational!$I:$I,"*2G*",Operational!$L:$L,'List Table'!$D$13)</f>
        <v>0</v>
      </c>
      <c r="W19" s="152">
        <f>COUNTIFS(Operational!$E:$E,$G19,Operational!$I:$I,"*2G*",Operational!$L:$L,'List Table'!$D$14)</f>
        <v>0</v>
      </c>
      <c r="X19" s="152">
        <f>COUNTIFS(Operational!$E:$E,$G19,Operational!$I:$I,"*2G*",Operational!$L:$L,'List Table'!$D$15)</f>
        <v>0</v>
      </c>
      <c r="Y19" s="152">
        <f>COUNTIFS(Operational!$E:$E,$G19,Operational!$I:$I,"*2G*",Operational!$L:$L,'List Table'!$D$16)</f>
        <v>0</v>
      </c>
      <c r="Z19" s="152">
        <f>COUNTIFS(Operational!$E:$E,$G19,Operational!$I:$I,"*2G*",Operational!$L:$L,'List Table'!$D$17)</f>
        <v>0</v>
      </c>
      <c r="AA19" s="152">
        <f>COUNTIFS(Operational!$E:$E,$G19,Operational!$I:$I,"*3G*",Operational!$L:$L,'List Table'!$D$2)</f>
        <v>0</v>
      </c>
      <c r="AB19" s="152">
        <f>COUNTIFS(Operational!$E:$E,$G19,Operational!$I:$I,"*3G*",Operational!$L:$L,'List Table'!$D$3)</f>
        <v>0</v>
      </c>
      <c r="AC19" s="152">
        <f>COUNTIFS(Operational!$E:$E,$G19,Operational!$I:$I,"*3G*",Operational!$L:$L,'List Table'!$D$4)</f>
        <v>0</v>
      </c>
      <c r="AD19" s="152">
        <f>COUNTIFS(Operational!$E:$E,$G19,Operational!$I:$I,"*3G*",Operational!$L:$L,'List Table'!$D$5)</f>
        <v>0</v>
      </c>
      <c r="AE19" s="152">
        <f>COUNTIFS(Operational!$E:$E,$G19,Operational!$I:$I,"*3G*",Operational!$L:$L,'List Table'!$D$6)</f>
        <v>0</v>
      </c>
      <c r="AF19" s="152">
        <f>COUNTIFS(Operational!$E:$E,$G19,Operational!$I:$I,"*3G*",Operational!$L:$L,'List Table'!$D$7)</f>
        <v>0</v>
      </c>
      <c r="AG19" s="152">
        <f>COUNTIFS(Operational!$E:$E,$G19,Operational!$I:$I,"*3G*",Operational!$L:$L,'List Table'!$D$8)</f>
        <v>0</v>
      </c>
      <c r="AH19" s="152">
        <f>COUNTIFS(Operational!$E:$E,$G19,Operational!$I:$I,"*3G*",Operational!$L:$L,'List Table'!$D$9)</f>
        <v>0</v>
      </c>
      <c r="AI19" s="152">
        <f>COUNTIFS(Operational!$E:$E,$G19,Operational!$I:$I,"*3G*",Operational!$L:$L,'List Table'!$D$10)</f>
        <v>0</v>
      </c>
      <c r="AJ19" s="152">
        <f>COUNTIFS(Operational!$E:$E,$G19,Operational!$I:$I,"*3G*",Operational!$L:$L,'List Table'!$D$11)</f>
        <v>0</v>
      </c>
      <c r="AK19" s="152">
        <f>COUNTIFS(Operational!$E:$E,$G19,Operational!$I:$I,"*3G*",Operational!$L:$L,'List Table'!$D$12)</f>
        <v>0</v>
      </c>
      <c r="AL19" s="152">
        <f>COUNTIFS(Operational!$E:$E,$G19,Operational!$I:$I,"*3G*",Operational!$L:$L,'List Table'!$D$13)</f>
        <v>0</v>
      </c>
      <c r="AM19" s="152">
        <f>COUNTIFS(Operational!$E:$E,$G19,Operational!$I:$I,"*3G*",Operational!$L:$L,'List Table'!$D$14)</f>
        <v>0</v>
      </c>
      <c r="AN19" s="152">
        <f>COUNTIFS(Operational!$E:$E,$G19,Operational!$I:$I,"*3G*",Operational!$L:$L,'List Table'!$D$15)</f>
        <v>0</v>
      </c>
      <c r="AO19" s="152">
        <f>COUNTIFS(Operational!$E:$E,$G19,Operational!$I:$I,"*3G*",Operational!$L:$L,'List Table'!$D$16)</f>
        <v>0</v>
      </c>
      <c r="AP19" s="152">
        <f>COUNTIFS(Operational!$E:$E,$G19,Operational!$I:$I,"*3G*",Operational!$L:$L,'List Table'!$D$17)</f>
        <v>0</v>
      </c>
      <c r="AQ19" s="152">
        <f>COUNTIFS(Operational!$E:$E,$G19,Operational!$I:$I,"*4G*",Operational!$L:$L,'List Table'!$D$2)</f>
        <v>0</v>
      </c>
      <c r="AR19" s="152">
        <f>COUNTIFS(Operational!$E:$E,$G19,Operational!$I:$I,"*4G*",Operational!$L:$L,'List Table'!$D$3)</f>
        <v>0</v>
      </c>
      <c r="AS19" s="152">
        <f>COUNTIFS(Operational!$E:$E,$G19,Operational!$I:$I,"*4G*",Operational!$L:$L,'List Table'!$D$4)</f>
        <v>0</v>
      </c>
      <c r="AT19" s="152">
        <f>COUNTIFS(Operational!$E:$E,$G19,Operational!$I:$I,"*4G*",Operational!$L:$L,'List Table'!$D$5)</f>
        <v>0</v>
      </c>
      <c r="AU19" s="152">
        <f>COUNTIFS(Operational!$E:$E,$G19,Operational!$I:$I,"*4G*",Operational!$L:$L,'List Table'!$D$6)</f>
        <v>0</v>
      </c>
      <c r="AV19" s="152">
        <f>COUNTIFS(Operational!$E:$E,$G19,Operational!$I:$I,"*4G*",Operational!$L:$L,'List Table'!$D$7)</f>
        <v>0</v>
      </c>
      <c r="AW19" s="152">
        <f>COUNTIFS(Operational!$E:$E,$G19,Operational!$I:$I,"*4G*",Operational!$L:$L,'List Table'!$D$8)</f>
        <v>0</v>
      </c>
      <c r="AX19" s="152">
        <f>COUNTIFS(Operational!$E:$E,$G19,Operational!$I:$I,"*4G*",Operational!$L:$L,'List Table'!$D$9)</f>
        <v>0</v>
      </c>
      <c r="AY19" s="152">
        <f>COUNTIFS(Operational!$E:$E,$G19,Operational!$I:$I,"*4G*",Operational!$L:$L,'List Table'!$D$10)</f>
        <v>0</v>
      </c>
      <c r="AZ19" s="152">
        <f>COUNTIFS(Operational!$E:$E,$G19,Operational!$I:$I,"*4G*",Operational!$L:$L,'List Table'!$D$11)</f>
        <v>0</v>
      </c>
      <c r="BA19" s="152">
        <f>COUNTIFS(Operational!$E:$E,$G19,Operational!$I:$I,"*4G*",Operational!$L:$L,'List Table'!$D$12)</f>
        <v>0</v>
      </c>
      <c r="BB19" s="152">
        <f>COUNTIFS(Operational!$E:$E,$G19,Operational!$I:$I,"*4G*",Operational!$L:$L,'List Table'!$D$13)</f>
        <v>0</v>
      </c>
      <c r="BC19" s="152">
        <f>COUNTIFS(Operational!$E:$E,$G19,Operational!$I:$I,"*4G*",Operational!$L:$L,'List Table'!$D$14)</f>
        <v>0</v>
      </c>
      <c r="BD19" s="152">
        <f>COUNTIFS(Operational!$E:$E,$G19,Operational!$I:$I,"*4G*",Operational!$L:$L,'List Table'!$D$15)</f>
        <v>0</v>
      </c>
      <c r="BE19" s="152">
        <f>COUNTIFS(Operational!$E:$E,$G19,Operational!$I:$I,"*4G*",Operational!$L:$L,'List Table'!$D$16)</f>
        <v>0</v>
      </c>
      <c r="BF19" s="152">
        <f>COUNTIFS(Operational!$E:$E,$G19,Operational!$I:$I,"*4G*",Operational!$L:$L,'List Table'!$D$17)</f>
        <v>0</v>
      </c>
      <c r="BG19" s="141"/>
      <c r="BH19" s="153">
        <f t="shared" si="6"/>
        <v>0</v>
      </c>
      <c r="BI19" s="153">
        <f t="shared" si="7"/>
        <v>0</v>
      </c>
      <c r="BJ19" s="153">
        <f t="shared" si="8"/>
        <v>0</v>
      </c>
      <c r="BK19" s="153">
        <f>COUNTIFS('Retention-Deployment'!$E:$E,$G19,'Retention-Deployment'!$I:$I,"*2G*",'Retention-Deployment'!$L:$L,'List Table'!$B$2)</f>
        <v>0</v>
      </c>
      <c r="BL19" s="153">
        <f>COUNTIFS('Retention-Deployment'!$E:$E,$G19,'Retention-Deployment'!$I:$I,"*2G*",'Retention-Deployment'!$L:$L,'List Table'!$B$3)</f>
        <v>0</v>
      </c>
      <c r="BM19" s="153">
        <f>COUNTIFS('Retention-Deployment'!$E:$E,$G19,'Retention-Deployment'!$I:$I,"*2G*",'Retention-Deployment'!$L:$L,'List Table'!$B$4)</f>
        <v>0</v>
      </c>
      <c r="BN19" s="153">
        <f>COUNTIFS('Retention-Deployment'!$E:$E,$G19,'Retention-Deployment'!$I:$I,"*2G*",'Retention-Deployment'!$L:$L,'List Table'!$B$5)</f>
        <v>0</v>
      </c>
      <c r="BO19" s="153">
        <f>COUNTIFS('Retention-Deployment'!$E:$E,$G19,'Retention-Deployment'!$I:$I,"*2G*",'Retention-Deployment'!$L:$L,'List Table'!$B$6)</f>
        <v>0</v>
      </c>
      <c r="BP19" s="153">
        <f>COUNTIFS('Retention-Deployment'!$E:$E,$G19,'Retention-Deployment'!$I:$I,"*2G*",'Retention-Deployment'!$L:$L,'List Table'!$B$7)</f>
        <v>0</v>
      </c>
      <c r="BQ19" s="153">
        <f>COUNTIFS('Retention-Deployment'!$E:$E,$G19,'Retention-Deployment'!$I:$I,"*2G*",'Retention-Deployment'!$L:$L,'List Table'!$B$8)</f>
        <v>0</v>
      </c>
      <c r="BR19" s="153">
        <f>COUNTIFS('Retention-Deployment'!$E:$E,$G19,'Retention-Deployment'!$I:$I,"*2G*",'Retention-Deployment'!$L:$L,'List Table'!$B$9)</f>
        <v>0</v>
      </c>
      <c r="BS19" s="153">
        <f>COUNTIFS('Retention-Deployment'!$E:$E,$G19,'Retention-Deployment'!$I:$I,"*2G*",'Retention-Deployment'!$L:$L,'List Table'!$B$10)</f>
        <v>0</v>
      </c>
      <c r="BT19" s="153">
        <f>COUNTIFS('Retention-Deployment'!$E:$E,$G19,'Retention-Deployment'!$I:$I,"*2G*",'Retention-Deployment'!$L:$L,'List Table'!$B$11)</f>
        <v>0</v>
      </c>
      <c r="BU19" s="153">
        <f>COUNTIFS('Retention-Deployment'!$E:$E,$G19,'Retention-Deployment'!$I:$I,"*2G*",'Retention-Deployment'!$L:$L,'List Table'!$B$12)</f>
        <v>0</v>
      </c>
      <c r="BV19" s="153">
        <f>COUNTIFS('Retention-Deployment'!$E:$E,$G19,'Retention-Deployment'!$I:$I,"*2G*",'Retention-Deployment'!$L:$L,'List Table'!$B$13)</f>
        <v>0</v>
      </c>
      <c r="BW19" s="153">
        <f>COUNTIFS('Retention-Deployment'!$E:$E,$G19,'Retention-Deployment'!$I:$I,"*2G*",'Retention-Deployment'!$L:$L,'List Table'!$B$14)</f>
        <v>0</v>
      </c>
      <c r="BX19" s="153">
        <f>COUNTIFS('Retention-Deployment'!$E:$E,$G19,'Retention-Deployment'!$I:$I,"*2G*",'Retention-Deployment'!$L:$L,'List Table'!$B$15)</f>
        <v>0</v>
      </c>
      <c r="BY19" s="153">
        <f>COUNTIFS('Retention-Deployment'!$E:$E,$G19,'Retention-Deployment'!$I:$I,"*3G*",'Retention-Deployment'!$L:$L,'List Table'!$B$2)</f>
        <v>0</v>
      </c>
      <c r="BZ19" s="153">
        <f>COUNTIFS('Retention-Deployment'!$E:$E,$G19,'Retention-Deployment'!$I:$I,"*3G*",'Retention-Deployment'!$L:$L,'List Table'!$B$3)</f>
        <v>0</v>
      </c>
      <c r="CA19" s="153">
        <f>COUNTIFS('Retention-Deployment'!$E:$E,$G19,'Retention-Deployment'!$I:$I,"*3G*",'Retention-Deployment'!$L:$L,'List Table'!$B$4)</f>
        <v>0</v>
      </c>
      <c r="CB19" s="153">
        <f>COUNTIFS('Retention-Deployment'!$E:$E,$G19,'Retention-Deployment'!$I:$I,"*3G*",'Retention-Deployment'!$L:$L,'List Table'!$B$5)</f>
        <v>0</v>
      </c>
      <c r="CC19" s="153">
        <f>COUNTIFS('Retention-Deployment'!$E:$E,$G19,'Retention-Deployment'!$I:$I,"*3G*",'Retention-Deployment'!$L:$L,'List Table'!$B$6)</f>
        <v>0</v>
      </c>
      <c r="CD19" s="153">
        <f>COUNTIFS('Retention-Deployment'!$E:$E,$G19,'Retention-Deployment'!$I:$I,"*3G*",'Retention-Deployment'!$L:$L,'List Table'!$B$7)</f>
        <v>0</v>
      </c>
      <c r="CE19" s="153">
        <f>COUNTIFS('Retention-Deployment'!$E:$E,$G19,'Retention-Deployment'!$I:$I,"*3G*",'Retention-Deployment'!$L:$L,'List Table'!$B$8)</f>
        <v>0</v>
      </c>
      <c r="CF19" s="153">
        <f>COUNTIFS('Retention-Deployment'!$E:$E,$G19,'Retention-Deployment'!$I:$I,"*3G*",'Retention-Deployment'!$L:$L,'List Table'!$B$9)</f>
        <v>0</v>
      </c>
      <c r="CG19" s="153">
        <f>COUNTIFS('Retention-Deployment'!$E:$E,$G19,'Retention-Deployment'!$I:$I,"*3G*",'Retention-Deployment'!$L:$L,'List Table'!$B$10)</f>
        <v>0</v>
      </c>
      <c r="CH19" s="153">
        <f>COUNTIFS('Retention-Deployment'!$E:$E,$G19,'Retention-Deployment'!$I:$I,"*3G*",'Retention-Deployment'!$L:$L,'List Table'!$B$11)</f>
        <v>0</v>
      </c>
      <c r="CI19" s="153">
        <f>COUNTIFS('Retention-Deployment'!$E:$E,$G19,'Retention-Deployment'!$I:$I,"*3G*",'Retention-Deployment'!$L:$L,'List Table'!$B$12)</f>
        <v>0</v>
      </c>
      <c r="CJ19" s="153">
        <f>COUNTIFS('Retention-Deployment'!$E:$E,$G19,'Retention-Deployment'!$I:$I,"*3G*",'Retention-Deployment'!$L:$L,'List Table'!$B$13)</f>
        <v>0</v>
      </c>
      <c r="CK19" s="153">
        <f>COUNTIFS('Retention-Deployment'!$E:$E,$G19,'Retention-Deployment'!$I:$I,"*3G*",'Retention-Deployment'!$L:$L,'List Table'!$B$14)</f>
        <v>0</v>
      </c>
      <c r="CL19" s="153">
        <f>COUNTIFS('Retention-Deployment'!$E:$E,$G19,'Retention-Deployment'!$I:$I,"*3G*",'Retention-Deployment'!$L:$L,'List Table'!$B$15)</f>
        <v>0</v>
      </c>
      <c r="CM19" s="153">
        <f>COUNTIFS('Retention-Deployment'!$E:$E,$G19,'Retention-Deployment'!$I:$I,"*4G*",'Retention-Deployment'!$L:$L,'List Table'!$B$2)</f>
        <v>0</v>
      </c>
      <c r="CN19" s="153">
        <f>COUNTIFS('Retention-Deployment'!$E:$E,$G19,'Retention-Deployment'!$I:$I,"*4G*",'Retention-Deployment'!$L:$L,'List Table'!$B$3)</f>
        <v>0</v>
      </c>
      <c r="CO19" s="153">
        <f>COUNTIFS('Retention-Deployment'!$E:$E,$G19,'Retention-Deployment'!$I:$I,"*4G*",'Retention-Deployment'!$L:$L,'List Table'!$B$4)</f>
        <v>0</v>
      </c>
      <c r="CP19" s="153">
        <f>COUNTIFS('Retention-Deployment'!$E:$E,$G19,'Retention-Deployment'!$I:$I,"*4G*",'Retention-Deployment'!$L:$L,'List Table'!$B$5)</f>
        <v>0</v>
      </c>
      <c r="CQ19" s="153">
        <f>COUNTIFS('Retention-Deployment'!$E:$E,$G19,'Retention-Deployment'!$I:$I,"*4G*",'Retention-Deployment'!$L:$L,'List Table'!$B$6)</f>
        <v>0</v>
      </c>
      <c r="CR19" s="153">
        <f>COUNTIFS('Retention-Deployment'!$E:$E,$G19,'Retention-Deployment'!$I:$I,"*4G*",'Retention-Deployment'!$L:$L,'List Table'!$B$7)</f>
        <v>0</v>
      </c>
      <c r="CS19" s="153">
        <f>COUNTIFS('Retention-Deployment'!$E:$E,$G19,'Retention-Deployment'!$I:$I,"*4G*",'Retention-Deployment'!$L:$L,'List Table'!$B$8)</f>
        <v>0</v>
      </c>
      <c r="CT19" s="153">
        <f>COUNTIFS('Retention-Deployment'!$E:$E,$G19,'Retention-Deployment'!$I:$I,"*4G*",'Retention-Deployment'!$L:$L,'List Table'!$B$9)</f>
        <v>0</v>
      </c>
      <c r="CU19" s="153">
        <f>COUNTIFS('Retention-Deployment'!$E:$E,$G19,'Retention-Deployment'!$I:$I,"*4G*",'Retention-Deployment'!$L:$L,'List Table'!$B$10)</f>
        <v>0</v>
      </c>
      <c r="CV19" s="153">
        <f>COUNTIFS('Retention-Deployment'!$E:$E,$G19,'Retention-Deployment'!$I:$I,"*4G*",'Retention-Deployment'!$L:$L,'List Table'!$B$11)</f>
        <v>0</v>
      </c>
      <c r="CW19" s="153">
        <f>COUNTIFS('Retention-Deployment'!$E:$E,$G19,'Retention-Deployment'!$I:$I,"*4G*",'Retention-Deployment'!$L:$L,'List Table'!$B$12)</f>
        <v>0</v>
      </c>
      <c r="CX19" s="153">
        <f>COUNTIFS('Retention-Deployment'!$E:$E,$G19,'Retention-Deployment'!$I:$I,"*4G*",'Retention-Deployment'!$L:$L,'List Table'!$B$13)</f>
        <v>0</v>
      </c>
      <c r="CY19" s="153">
        <f>COUNTIFS('Retention-Deployment'!$E:$E,$G19,'Retention-Deployment'!$I:$I,"*4G*",'Retention-Deployment'!$L:$L,'List Table'!$B$14)</f>
        <v>0</v>
      </c>
      <c r="CZ19" s="153">
        <f>COUNTIFS('Retention-Deployment'!$E:$E,$G19,'Retention-Deployment'!$I:$I,"*4G*",'Retention-Deployment'!$L:$L,'List Table'!$B$15)</f>
        <v>0</v>
      </c>
      <c r="DA19" s="141"/>
      <c r="DB19" s="154">
        <f>COUNTIFS(Licensing!$F:$F,$G19,Licensing!$J:$J,"*2G*")</f>
        <v>0</v>
      </c>
      <c r="DC19" s="154">
        <f>COUNTIFS(Licensing!$F:$F,$G19,Licensing!$J:$J,"*3G*")</f>
        <v>0</v>
      </c>
      <c r="DD19" s="154">
        <f>COUNTIFS(Licensing!$F:$F,$G19,Licensing!$J:$J,"*4G*")</f>
        <v>0</v>
      </c>
      <c r="DE19" s="141"/>
      <c r="DF19" s="155" t="str">
        <f t="shared" si="9"/>
        <v>FTHIOTIDA</v>
      </c>
      <c r="DG19" s="142">
        <f t="shared" si="0"/>
        <v>0</v>
      </c>
      <c r="DH19" s="142">
        <f t="shared" si="1"/>
        <v>0</v>
      </c>
      <c r="DI19" s="142">
        <f t="shared" si="2"/>
        <v>0</v>
      </c>
      <c r="DJ19" s="138"/>
      <c r="DK19" s="138"/>
      <c r="DL19" s="138"/>
      <c r="DM19" s="138"/>
      <c r="DN19" s="138"/>
      <c r="DO19" s="138"/>
      <c r="DP19" s="138"/>
      <c r="DQ19" s="138"/>
      <c r="DR19" s="138"/>
      <c r="DS19" s="138"/>
      <c r="DT19" s="138"/>
      <c r="DU19" s="138"/>
    </row>
    <row r="20" spans="1:125" ht="15.95" customHeight="1" x14ac:dyDescent="0.25">
      <c r="A20" s="211" t="s">
        <v>326</v>
      </c>
      <c r="B20" s="168">
        <v>12</v>
      </c>
      <c r="C20" s="168">
        <v>3</v>
      </c>
      <c r="D20" s="168">
        <v>1</v>
      </c>
      <c r="E20" s="177">
        <v>40.072673000000002</v>
      </c>
      <c r="F20" s="177">
        <v>21.426100999999999</v>
      </c>
      <c r="G20" s="173" t="s">
        <v>121</v>
      </c>
      <c r="H20" s="152">
        <f t="shared" si="3"/>
        <v>0</v>
      </c>
      <c r="I20" s="152">
        <f t="shared" si="4"/>
        <v>0</v>
      </c>
      <c r="J20" s="152">
        <f t="shared" si="5"/>
        <v>0</v>
      </c>
      <c r="K20" s="152">
        <f>COUNTIFS(Operational!$E:$E,$G20,Operational!$I:$I,"*2G*",Operational!$L:$L,'List Table'!$D$2)</f>
        <v>0</v>
      </c>
      <c r="L20" s="152">
        <f>COUNTIFS(Operational!$E:$E,$G20,Operational!$I:$I,"*2G*",Operational!$L:$L,'List Table'!$D$3)</f>
        <v>0</v>
      </c>
      <c r="M20" s="152">
        <f>COUNTIFS(Operational!$E:$E,$G20,Operational!$I:$I,"*2G*",Operational!$L:$L,'List Table'!$D$4)</f>
        <v>0</v>
      </c>
      <c r="N20" s="152">
        <f>COUNTIFS(Operational!$E:$E,$G20,Operational!$I:$I,"*2G*",Operational!$L:$L,'List Table'!$D$5)</f>
        <v>0</v>
      </c>
      <c r="O20" s="152">
        <f>COUNTIFS(Operational!$E:$E,$G20,Operational!$I:$I,"*2G*",Operational!$L:$L,'List Table'!$D$6)</f>
        <v>0</v>
      </c>
      <c r="P20" s="152">
        <f>COUNTIFS(Operational!$E:$E,$G20,Operational!$I:$I,"*2G*",Operational!$L:$L,'List Table'!$D$7)</f>
        <v>0</v>
      </c>
      <c r="Q20" s="152">
        <f>COUNTIFS(Operational!$E:$E,$G20,Operational!$I:$I,"*2G*",Operational!$L:$L,'List Table'!$D$8)</f>
        <v>0</v>
      </c>
      <c r="R20" s="152">
        <f>COUNTIFS(Operational!$E:$E,$G20,Operational!$I:$I,"*2G*",Operational!$L:$L,'List Table'!$D$9)</f>
        <v>0</v>
      </c>
      <c r="S20" s="152">
        <f>COUNTIFS(Operational!$E:$E,$G20,Operational!$I:$I,"*2G*",Operational!$L:$L,'List Table'!$D$10)</f>
        <v>0</v>
      </c>
      <c r="T20" s="152">
        <f>COUNTIFS(Operational!$E:$E,$G20,Operational!$I:$I,"*2G*",Operational!$L:$L,'List Table'!$D$11)</f>
        <v>0</v>
      </c>
      <c r="U20" s="152">
        <f>COUNTIFS(Operational!$E:$E,$G20,Operational!$I:$I,"*2G*",Operational!$L:$L,'List Table'!$D$12)</f>
        <v>0</v>
      </c>
      <c r="V20" s="152">
        <f>COUNTIFS(Operational!$E:$E,$G20,Operational!$I:$I,"*2G*",Operational!$L:$L,'List Table'!$D$13)</f>
        <v>0</v>
      </c>
      <c r="W20" s="152">
        <f>COUNTIFS(Operational!$E:$E,$G20,Operational!$I:$I,"*2G*",Operational!$L:$L,'List Table'!$D$14)</f>
        <v>0</v>
      </c>
      <c r="X20" s="152">
        <f>COUNTIFS(Operational!$E:$E,$G20,Operational!$I:$I,"*2G*",Operational!$L:$L,'List Table'!$D$15)</f>
        <v>0</v>
      </c>
      <c r="Y20" s="152">
        <f>COUNTIFS(Operational!$E:$E,$G20,Operational!$I:$I,"*2G*",Operational!$L:$L,'List Table'!$D$16)</f>
        <v>0</v>
      </c>
      <c r="Z20" s="152">
        <f>COUNTIFS(Operational!$E:$E,$G20,Operational!$I:$I,"*2G*",Operational!$L:$L,'List Table'!$D$17)</f>
        <v>0</v>
      </c>
      <c r="AA20" s="152">
        <f>COUNTIFS(Operational!$E:$E,$G20,Operational!$I:$I,"*3G*",Operational!$L:$L,'List Table'!$D$2)</f>
        <v>0</v>
      </c>
      <c r="AB20" s="152">
        <f>COUNTIFS(Operational!$E:$E,$G20,Operational!$I:$I,"*3G*",Operational!$L:$L,'List Table'!$D$3)</f>
        <v>0</v>
      </c>
      <c r="AC20" s="152">
        <f>COUNTIFS(Operational!$E:$E,$G20,Operational!$I:$I,"*3G*",Operational!$L:$L,'List Table'!$D$4)</f>
        <v>0</v>
      </c>
      <c r="AD20" s="152">
        <f>COUNTIFS(Operational!$E:$E,$G20,Operational!$I:$I,"*3G*",Operational!$L:$L,'List Table'!$D$5)</f>
        <v>0</v>
      </c>
      <c r="AE20" s="152">
        <f>COUNTIFS(Operational!$E:$E,$G20,Operational!$I:$I,"*3G*",Operational!$L:$L,'List Table'!$D$6)</f>
        <v>0</v>
      </c>
      <c r="AF20" s="152">
        <f>COUNTIFS(Operational!$E:$E,$G20,Operational!$I:$I,"*3G*",Operational!$L:$L,'List Table'!$D$7)</f>
        <v>0</v>
      </c>
      <c r="AG20" s="152">
        <f>COUNTIFS(Operational!$E:$E,$G20,Operational!$I:$I,"*3G*",Operational!$L:$L,'List Table'!$D$8)</f>
        <v>0</v>
      </c>
      <c r="AH20" s="152">
        <f>COUNTIFS(Operational!$E:$E,$G20,Operational!$I:$I,"*3G*",Operational!$L:$L,'List Table'!$D$9)</f>
        <v>0</v>
      </c>
      <c r="AI20" s="152">
        <f>COUNTIFS(Operational!$E:$E,$G20,Operational!$I:$I,"*3G*",Operational!$L:$L,'List Table'!$D$10)</f>
        <v>0</v>
      </c>
      <c r="AJ20" s="152">
        <f>COUNTIFS(Operational!$E:$E,$G20,Operational!$I:$I,"*3G*",Operational!$L:$L,'List Table'!$D$11)</f>
        <v>0</v>
      </c>
      <c r="AK20" s="152">
        <f>COUNTIFS(Operational!$E:$E,$G20,Operational!$I:$I,"*3G*",Operational!$L:$L,'List Table'!$D$12)</f>
        <v>0</v>
      </c>
      <c r="AL20" s="152">
        <f>COUNTIFS(Operational!$E:$E,$G20,Operational!$I:$I,"*3G*",Operational!$L:$L,'List Table'!$D$13)</f>
        <v>0</v>
      </c>
      <c r="AM20" s="152">
        <f>COUNTIFS(Operational!$E:$E,$G20,Operational!$I:$I,"*3G*",Operational!$L:$L,'List Table'!$D$14)</f>
        <v>0</v>
      </c>
      <c r="AN20" s="152">
        <f>COUNTIFS(Operational!$E:$E,$G20,Operational!$I:$I,"*3G*",Operational!$L:$L,'List Table'!$D$15)</f>
        <v>0</v>
      </c>
      <c r="AO20" s="152">
        <f>COUNTIFS(Operational!$E:$E,$G20,Operational!$I:$I,"*3G*",Operational!$L:$L,'List Table'!$D$16)</f>
        <v>0</v>
      </c>
      <c r="AP20" s="152">
        <f>COUNTIFS(Operational!$E:$E,$G20,Operational!$I:$I,"*3G*",Operational!$L:$L,'List Table'!$D$17)</f>
        <v>0</v>
      </c>
      <c r="AQ20" s="152">
        <f>COUNTIFS(Operational!$E:$E,$G20,Operational!$I:$I,"*4G*",Operational!$L:$L,'List Table'!$D$2)</f>
        <v>0</v>
      </c>
      <c r="AR20" s="152">
        <f>COUNTIFS(Operational!$E:$E,$G20,Operational!$I:$I,"*4G*",Operational!$L:$L,'List Table'!$D$3)</f>
        <v>0</v>
      </c>
      <c r="AS20" s="152">
        <f>COUNTIFS(Operational!$E:$E,$G20,Operational!$I:$I,"*4G*",Operational!$L:$L,'List Table'!$D$4)</f>
        <v>0</v>
      </c>
      <c r="AT20" s="152">
        <f>COUNTIFS(Operational!$E:$E,$G20,Operational!$I:$I,"*4G*",Operational!$L:$L,'List Table'!$D$5)</f>
        <v>0</v>
      </c>
      <c r="AU20" s="152">
        <f>COUNTIFS(Operational!$E:$E,$G20,Operational!$I:$I,"*4G*",Operational!$L:$L,'List Table'!$D$6)</f>
        <v>0</v>
      </c>
      <c r="AV20" s="152">
        <f>COUNTIFS(Operational!$E:$E,$G20,Operational!$I:$I,"*4G*",Operational!$L:$L,'List Table'!$D$7)</f>
        <v>0</v>
      </c>
      <c r="AW20" s="152">
        <f>COUNTIFS(Operational!$E:$E,$G20,Operational!$I:$I,"*4G*",Operational!$L:$L,'List Table'!$D$8)</f>
        <v>0</v>
      </c>
      <c r="AX20" s="152">
        <f>COUNTIFS(Operational!$E:$E,$G20,Operational!$I:$I,"*4G*",Operational!$L:$L,'List Table'!$D$9)</f>
        <v>0</v>
      </c>
      <c r="AY20" s="152">
        <f>COUNTIFS(Operational!$E:$E,$G20,Operational!$I:$I,"*4G*",Operational!$L:$L,'List Table'!$D$10)</f>
        <v>0</v>
      </c>
      <c r="AZ20" s="152">
        <f>COUNTIFS(Operational!$E:$E,$G20,Operational!$I:$I,"*4G*",Operational!$L:$L,'List Table'!$D$11)</f>
        <v>0</v>
      </c>
      <c r="BA20" s="152">
        <f>COUNTIFS(Operational!$E:$E,$G20,Operational!$I:$I,"*4G*",Operational!$L:$L,'List Table'!$D$12)</f>
        <v>0</v>
      </c>
      <c r="BB20" s="152">
        <f>COUNTIFS(Operational!$E:$E,$G20,Operational!$I:$I,"*4G*",Operational!$L:$L,'List Table'!$D$13)</f>
        <v>0</v>
      </c>
      <c r="BC20" s="152">
        <f>COUNTIFS(Operational!$E:$E,$G20,Operational!$I:$I,"*4G*",Operational!$L:$L,'List Table'!$D$14)</f>
        <v>0</v>
      </c>
      <c r="BD20" s="152">
        <f>COUNTIFS(Operational!$E:$E,$G20,Operational!$I:$I,"*4G*",Operational!$L:$L,'List Table'!$D$15)</f>
        <v>0</v>
      </c>
      <c r="BE20" s="152">
        <f>COUNTIFS(Operational!$E:$E,$G20,Operational!$I:$I,"*4G*",Operational!$L:$L,'List Table'!$D$16)</f>
        <v>0</v>
      </c>
      <c r="BF20" s="152">
        <f>COUNTIFS(Operational!$E:$E,$G20,Operational!$I:$I,"*4G*",Operational!$L:$L,'List Table'!$D$17)</f>
        <v>0</v>
      </c>
      <c r="BG20" s="141"/>
      <c r="BH20" s="153">
        <f t="shared" si="6"/>
        <v>0</v>
      </c>
      <c r="BI20" s="153">
        <f t="shared" si="7"/>
        <v>0</v>
      </c>
      <c r="BJ20" s="153">
        <f t="shared" si="8"/>
        <v>0</v>
      </c>
      <c r="BK20" s="153">
        <f>COUNTIFS('Retention-Deployment'!$E:$E,$G20,'Retention-Deployment'!$I:$I,"*2G*",'Retention-Deployment'!$L:$L,'List Table'!$B$2)</f>
        <v>0</v>
      </c>
      <c r="BL20" s="153">
        <f>COUNTIFS('Retention-Deployment'!$E:$E,$G20,'Retention-Deployment'!$I:$I,"*2G*",'Retention-Deployment'!$L:$L,'List Table'!$B$3)</f>
        <v>0</v>
      </c>
      <c r="BM20" s="153">
        <f>COUNTIFS('Retention-Deployment'!$E:$E,$G20,'Retention-Deployment'!$I:$I,"*2G*",'Retention-Deployment'!$L:$L,'List Table'!$B$4)</f>
        <v>0</v>
      </c>
      <c r="BN20" s="153">
        <f>COUNTIFS('Retention-Deployment'!$E:$E,$G20,'Retention-Deployment'!$I:$I,"*2G*",'Retention-Deployment'!$L:$L,'List Table'!$B$5)</f>
        <v>0</v>
      </c>
      <c r="BO20" s="153">
        <f>COUNTIFS('Retention-Deployment'!$E:$E,$G20,'Retention-Deployment'!$I:$I,"*2G*",'Retention-Deployment'!$L:$L,'List Table'!$B$6)</f>
        <v>0</v>
      </c>
      <c r="BP20" s="153">
        <f>COUNTIFS('Retention-Deployment'!$E:$E,$G20,'Retention-Deployment'!$I:$I,"*2G*",'Retention-Deployment'!$L:$L,'List Table'!$B$7)</f>
        <v>0</v>
      </c>
      <c r="BQ20" s="153">
        <f>COUNTIFS('Retention-Deployment'!$E:$E,$G20,'Retention-Deployment'!$I:$I,"*2G*",'Retention-Deployment'!$L:$L,'List Table'!$B$8)</f>
        <v>0</v>
      </c>
      <c r="BR20" s="153">
        <f>COUNTIFS('Retention-Deployment'!$E:$E,$G20,'Retention-Deployment'!$I:$I,"*2G*",'Retention-Deployment'!$L:$L,'List Table'!$B$9)</f>
        <v>0</v>
      </c>
      <c r="BS20" s="153">
        <f>COUNTIFS('Retention-Deployment'!$E:$E,$G20,'Retention-Deployment'!$I:$I,"*2G*",'Retention-Deployment'!$L:$L,'List Table'!$B$10)</f>
        <v>0</v>
      </c>
      <c r="BT20" s="153">
        <f>COUNTIFS('Retention-Deployment'!$E:$E,$G20,'Retention-Deployment'!$I:$I,"*2G*",'Retention-Deployment'!$L:$L,'List Table'!$B$11)</f>
        <v>0</v>
      </c>
      <c r="BU20" s="153">
        <f>COUNTIFS('Retention-Deployment'!$E:$E,$G20,'Retention-Deployment'!$I:$I,"*2G*",'Retention-Deployment'!$L:$L,'List Table'!$B$12)</f>
        <v>0</v>
      </c>
      <c r="BV20" s="153">
        <f>COUNTIFS('Retention-Deployment'!$E:$E,$G20,'Retention-Deployment'!$I:$I,"*2G*",'Retention-Deployment'!$L:$L,'List Table'!$B$13)</f>
        <v>0</v>
      </c>
      <c r="BW20" s="153">
        <f>COUNTIFS('Retention-Deployment'!$E:$E,$G20,'Retention-Deployment'!$I:$I,"*2G*",'Retention-Deployment'!$L:$L,'List Table'!$B$14)</f>
        <v>0</v>
      </c>
      <c r="BX20" s="153">
        <f>COUNTIFS('Retention-Deployment'!$E:$E,$G20,'Retention-Deployment'!$I:$I,"*2G*",'Retention-Deployment'!$L:$L,'List Table'!$B$15)</f>
        <v>0</v>
      </c>
      <c r="BY20" s="153">
        <f>COUNTIFS('Retention-Deployment'!$E:$E,$G20,'Retention-Deployment'!$I:$I,"*3G*",'Retention-Deployment'!$L:$L,'List Table'!$B$2)</f>
        <v>0</v>
      </c>
      <c r="BZ20" s="153">
        <f>COUNTIFS('Retention-Deployment'!$E:$E,$G20,'Retention-Deployment'!$I:$I,"*3G*",'Retention-Deployment'!$L:$L,'List Table'!$B$3)</f>
        <v>0</v>
      </c>
      <c r="CA20" s="153">
        <f>COUNTIFS('Retention-Deployment'!$E:$E,$G20,'Retention-Deployment'!$I:$I,"*3G*",'Retention-Deployment'!$L:$L,'List Table'!$B$4)</f>
        <v>0</v>
      </c>
      <c r="CB20" s="153">
        <f>COUNTIFS('Retention-Deployment'!$E:$E,$G20,'Retention-Deployment'!$I:$I,"*3G*",'Retention-Deployment'!$L:$L,'List Table'!$B$5)</f>
        <v>0</v>
      </c>
      <c r="CC20" s="153">
        <f>COUNTIFS('Retention-Deployment'!$E:$E,$G20,'Retention-Deployment'!$I:$I,"*3G*",'Retention-Deployment'!$L:$L,'List Table'!$B$6)</f>
        <v>0</v>
      </c>
      <c r="CD20" s="153">
        <f>COUNTIFS('Retention-Deployment'!$E:$E,$G20,'Retention-Deployment'!$I:$I,"*3G*",'Retention-Deployment'!$L:$L,'List Table'!$B$7)</f>
        <v>0</v>
      </c>
      <c r="CE20" s="153">
        <f>COUNTIFS('Retention-Deployment'!$E:$E,$G20,'Retention-Deployment'!$I:$I,"*3G*",'Retention-Deployment'!$L:$L,'List Table'!$B$8)</f>
        <v>0</v>
      </c>
      <c r="CF20" s="153">
        <f>COUNTIFS('Retention-Deployment'!$E:$E,$G20,'Retention-Deployment'!$I:$I,"*3G*",'Retention-Deployment'!$L:$L,'List Table'!$B$9)</f>
        <v>0</v>
      </c>
      <c r="CG20" s="153">
        <f>COUNTIFS('Retention-Deployment'!$E:$E,$G20,'Retention-Deployment'!$I:$I,"*3G*",'Retention-Deployment'!$L:$L,'List Table'!$B$10)</f>
        <v>0</v>
      </c>
      <c r="CH20" s="153">
        <f>COUNTIFS('Retention-Deployment'!$E:$E,$G20,'Retention-Deployment'!$I:$I,"*3G*",'Retention-Deployment'!$L:$L,'List Table'!$B$11)</f>
        <v>0</v>
      </c>
      <c r="CI20" s="153">
        <f>COUNTIFS('Retention-Deployment'!$E:$E,$G20,'Retention-Deployment'!$I:$I,"*3G*",'Retention-Deployment'!$L:$L,'List Table'!$B$12)</f>
        <v>0</v>
      </c>
      <c r="CJ20" s="153">
        <f>COUNTIFS('Retention-Deployment'!$E:$E,$G20,'Retention-Deployment'!$I:$I,"*3G*",'Retention-Deployment'!$L:$L,'List Table'!$B$13)</f>
        <v>0</v>
      </c>
      <c r="CK20" s="153">
        <f>COUNTIFS('Retention-Deployment'!$E:$E,$G20,'Retention-Deployment'!$I:$I,"*3G*",'Retention-Deployment'!$L:$L,'List Table'!$B$14)</f>
        <v>0</v>
      </c>
      <c r="CL20" s="153">
        <f>COUNTIFS('Retention-Deployment'!$E:$E,$G20,'Retention-Deployment'!$I:$I,"*3G*",'Retention-Deployment'!$L:$L,'List Table'!$B$15)</f>
        <v>0</v>
      </c>
      <c r="CM20" s="153">
        <f>COUNTIFS('Retention-Deployment'!$E:$E,$G20,'Retention-Deployment'!$I:$I,"*4G*",'Retention-Deployment'!$L:$L,'List Table'!$B$2)</f>
        <v>0</v>
      </c>
      <c r="CN20" s="153">
        <f>COUNTIFS('Retention-Deployment'!$E:$E,$G20,'Retention-Deployment'!$I:$I,"*4G*",'Retention-Deployment'!$L:$L,'List Table'!$B$3)</f>
        <v>0</v>
      </c>
      <c r="CO20" s="153">
        <f>COUNTIFS('Retention-Deployment'!$E:$E,$G20,'Retention-Deployment'!$I:$I,"*4G*",'Retention-Deployment'!$L:$L,'List Table'!$B$4)</f>
        <v>0</v>
      </c>
      <c r="CP20" s="153">
        <f>COUNTIFS('Retention-Deployment'!$E:$E,$G20,'Retention-Deployment'!$I:$I,"*4G*",'Retention-Deployment'!$L:$L,'List Table'!$B$5)</f>
        <v>0</v>
      </c>
      <c r="CQ20" s="153">
        <f>COUNTIFS('Retention-Deployment'!$E:$E,$G20,'Retention-Deployment'!$I:$I,"*4G*",'Retention-Deployment'!$L:$L,'List Table'!$B$6)</f>
        <v>0</v>
      </c>
      <c r="CR20" s="153">
        <f>COUNTIFS('Retention-Deployment'!$E:$E,$G20,'Retention-Deployment'!$I:$I,"*4G*",'Retention-Deployment'!$L:$L,'List Table'!$B$7)</f>
        <v>0</v>
      </c>
      <c r="CS20" s="153">
        <f>COUNTIFS('Retention-Deployment'!$E:$E,$G20,'Retention-Deployment'!$I:$I,"*4G*",'Retention-Deployment'!$L:$L,'List Table'!$B$8)</f>
        <v>0</v>
      </c>
      <c r="CT20" s="153">
        <f>COUNTIFS('Retention-Deployment'!$E:$E,$G20,'Retention-Deployment'!$I:$I,"*4G*",'Retention-Deployment'!$L:$L,'List Table'!$B$9)</f>
        <v>0</v>
      </c>
      <c r="CU20" s="153">
        <f>COUNTIFS('Retention-Deployment'!$E:$E,$G20,'Retention-Deployment'!$I:$I,"*4G*",'Retention-Deployment'!$L:$L,'List Table'!$B$10)</f>
        <v>0</v>
      </c>
      <c r="CV20" s="153">
        <f>COUNTIFS('Retention-Deployment'!$E:$E,$G20,'Retention-Deployment'!$I:$I,"*4G*",'Retention-Deployment'!$L:$L,'List Table'!$B$11)</f>
        <v>0</v>
      </c>
      <c r="CW20" s="153">
        <f>COUNTIFS('Retention-Deployment'!$E:$E,$G20,'Retention-Deployment'!$I:$I,"*4G*",'Retention-Deployment'!$L:$L,'List Table'!$B$12)</f>
        <v>0</v>
      </c>
      <c r="CX20" s="153">
        <f>COUNTIFS('Retention-Deployment'!$E:$E,$G20,'Retention-Deployment'!$I:$I,"*4G*",'Retention-Deployment'!$L:$L,'List Table'!$B$13)</f>
        <v>0</v>
      </c>
      <c r="CY20" s="153">
        <f>COUNTIFS('Retention-Deployment'!$E:$E,$G20,'Retention-Deployment'!$I:$I,"*4G*",'Retention-Deployment'!$L:$L,'List Table'!$B$14)</f>
        <v>0</v>
      </c>
      <c r="CZ20" s="153">
        <f>COUNTIFS('Retention-Deployment'!$E:$E,$G20,'Retention-Deployment'!$I:$I,"*4G*",'Retention-Deployment'!$L:$L,'List Table'!$B$15)</f>
        <v>0</v>
      </c>
      <c r="DA20" s="141"/>
      <c r="DB20" s="154">
        <f>COUNTIFS(Licensing!$F:$F,$G20,Licensing!$J:$J,"*2G*")</f>
        <v>1</v>
      </c>
      <c r="DC20" s="154">
        <f>COUNTIFS(Licensing!$F:$F,$G20,Licensing!$J:$J,"*3G*")</f>
        <v>0</v>
      </c>
      <c r="DD20" s="154">
        <f>COUNTIFS(Licensing!$F:$F,$G20,Licensing!$J:$J,"*4G*")</f>
        <v>0</v>
      </c>
      <c r="DE20" s="141"/>
      <c r="DF20" s="155" t="str">
        <f t="shared" si="9"/>
        <v>GREVENA</v>
      </c>
      <c r="DG20" s="142">
        <f t="shared" si="0"/>
        <v>1</v>
      </c>
      <c r="DH20" s="142">
        <f t="shared" si="1"/>
        <v>0</v>
      </c>
      <c r="DI20" s="142">
        <f t="shared" si="2"/>
        <v>0</v>
      </c>
      <c r="DJ20" s="138"/>
      <c r="DK20" s="138"/>
      <c r="DL20" s="138"/>
      <c r="DM20" s="138"/>
      <c r="DN20" s="138"/>
      <c r="DO20" s="138"/>
      <c r="DP20" s="138"/>
      <c r="DQ20" s="138"/>
      <c r="DR20" s="138"/>
      <c r="DS20" s="138"/>
      <c r="DT20" s="138"/>
      <c r="DU20" s="138"/>
    </row>
    <row r="21" spans="1:125" ht="15.95" customHeight="1" x14ac:dyDescent="0.25">
      <c r="A21" s="211" t="s">
        <v>326</v>
      </c>
      <c r="B21" s="168">
        <v>35</v>
      </c>
      <c r="C21" s="168">
        <v>35</v>
      </c>
      <c r="D21" s="168">
        <v>32</v>
      </c>
      <c r="E21" s="177">
        <v>37.748075</v>
      </c>
      <c r="F21" s="177">
        <v>21.479264000000001</v>
      </c>
      <c r="G21" s="173" t="s">
        <v>122</v>
      </c>
      <c r="H21" s="152">
        <f t="shared" si="3"/>
        <v>1</v>
      </c>
      <c r="I21" s="152">
        <f t="shared" si="4"/>
        <v>1</v>
      </c>
      <c r="J21" s="152">
        <f t="shared" si="5"/>
        <v>0</v>
      </c>
      <c r="K21" s="152">
        <f>COUNTIFS(Operational!$E:$E,$G21,Operational!$I:$I,"*2G*",Operational!$L:$L,'List Table'!$D$2)</f>
        <v>0</v>
      </c>
      <c r="L21" s="152">
        <f>COUNTIFS(Operational!$E:$E,$G21,Operational!$I:$I,"*2G*",Operational!$L:$L,'List Table'!$D$3)</f>
        <v>0</v>
      </c>
      <c r="M21" s="152">
        <f>COUNTIFS(Operational!$E:$E,$G21,Operational!$I:$I,"*2G*",Operational!$L:$L,'List Table'!$D$4)</f>
        <v>0</v>
      </c>
      <c r="N21" s="152">
        <f>COUNTIFS(Operational!$E:$E,$G21,Operational!$I:$I,"*2G*",Operational!$L:$L,'List Table'!$D$5)</f>
        <v>0</v>
      </c>
      <c r="O21" s="152">
        <f>COUNTIFS(Operational!$E:$E,$G21,Operational!$I:$I,"*2G*",Operational!$L:$L,'List Table'!$D$6)</f>
        <v>1</v>
      </c>
      <c r="P21" s="152">
        <f>COUNTIFS(Operational!$E:$E,$G21,Operational!$I:$I,"*2G*",Operational!$L:$L,'List Table'!$D$7)</f>
        <v>0</v>
      </c>
      <c r="Q21" s="152">
        <f>COUNTIFS(Operational!$E:$E,$G21,Operational!$I:$I,"*2G*",Operational!$L:$L,'List Table'!$D$8)</f>
        <v>0</v>
      </c>
      <c r="R21" s="152">
        <f>COUNTIFS(Operational!$E:$E,$G21,Operational!$I:$I,"*2G*",Operational!$L:$L,'List Table'!$D$9)</f>
        <v>0</v>
      </c>
      <c r="S21" s="152">
        <f>COUNTIFS(Operational!$E:$E,$G21,Operational!$I:$I,"*2G*",Operational!$L:$L,'List Table'!$D$10)</f>
        <v>0</v>
      </c>
      <c r="T21" s="152">
        <f>COUNTIFS(Operational!$E:$E,$G21,Operational!$I:$I,"*2G*",Operational!$L:$L,'List Table'!$D$11)</f>
        <v>0</v>
      </c>
      <c r="U21" s="152">
        <f>COUNTIFS(Operational!$E:$E,$G21,Operational!$I:$I,"*2G*",Operational!$L:$L,'List Table'!$D$12)</f>
        <v>0</v>
      </c>
      <c r="V21" s="152">
        <f>COUNTIFS(Operational!$E:$E,$G21,Operational!$I:$I,"*2G*",Operational!$L:$L,'List Table'!$D$13)</f>
        <v>0</v>
      </c>
      <c r="W21" s="152">
        <f>COUNTIFS(Operational!$E:$E,$G21,Operational!$I:$I,"*2G*",Operational!$L:$L,'List Table'!$D$14)</f>
        <v>0</v>
      </c>
      <c r="X21" s="152">
        <f>COUNTIFS(Operational!$E:$E,$G21,Operational!$I:$I,"*2G*",Operational!$L:$L,'List Table'!$D$15)</f>
        <v>0</v>
      </c>
      <c r="Y21" s="152">
        <f>COUNTIFS(Operational!$E:$E,$G21,Operational!$I:$I,"*2G*",Operational!$L:$L,'List Table'!$D$16)</f>
        <v>0</v>
      </c>
      <c r="Z21" s="152">
        <f>COUNTIFS(Operational!$E:$E,$G21,Operational!$I:$I,"*2G*",Operational!$L:$L,'List Table'!$D$17)</f>
        <v>0</v>
      </c>
      <c r="AA21" s="152">
        <f>COUNTIFS(Operational!$E:$E,$G21,Operational!$I:$I,"*3G*",Operational!$L:$L,'List Table'!$D$2)</f>
        <v>0</v>
      </c>
      <c r="AB21" s="152">
        <f>COUNTIFS(Operational!$E:$E,$G21,Operational!$I:$I,"*3G*",Operational!$L:$L,'List Table'!$D$3)</f>
        <v>0</v>
      </c>
      <c r="AC21" s="152">
        <f>COUNTIFS(Operational!$E:$E,$G21,Operational!$I:$I,"*3G*",Operational!$L:$L,'List Table'!$D$4)</f>
        <v>0</v>
      </c>
      <c r="AD21" s="152">
        <f>COUNTIFS(Operational!$E:$E,$G21,Operational!$I:$I,"*3G*",Operational!$L:$L,'List Table'!$D$5)</f>
        <v>0</v>
      </c>
      <c r="AE21" s="152">
        <f>COUNTIFS(Operational!$E:$E,$G21,Operational!$I:$I,"*3G*",Operational!$L:$L,'List Table'!$D$6)</f>
        <v>1</v>
      </c>
      <c r="AF21" s="152">
        <f>COUNTIFS(Operational!$E:$E,$G21,Operational!$I:$I,"*3G*",Operational!$L:$L,'List Table'!$D$7)</f>
        <v>0</v>
      </c>
      <c r="AG21" s="152">
        <f>COUNTIFS(Operational!$E:$E,$G21,Operational!$I:$I,"*3G*",Operational!$L:$L,'List Table'!$D$8)</f>
        <v>0</v>
      </c>
      <c r="AH21" s="152">
        <f>COUNTIFS(Operational!$E:$E,$G21,Operational!$I:$I,"*3G*",Operational!$L:$L,'List Table'!$D$9)</f>
        <v>0</v>
      </c>
      <c r="AI21" s="152">
        <f>COUNTIFS(Operational!$E:$E,$G21,Operational!$I:$I,"*3G*",Operational!$L:$L,'List Table'!$D$10)</f>
        <v>0</v>
      </c>
      <c r="AJ21" s="152">
        <f>COUNTIFS(Operational!$E:$E,$G21,Operational!$I:$I,"*3G*",Operational!$L:$L,'List Table'!$D$11)</f>
        <v>0</v>
      </c>
      <c r="AK21" s="152">
        <f>COUNTIFS(Operational!$E:$E,$G21,Operational!$I:$I,"*3G*",Operational!$L:$L,'List Table'!$D$12)</f>
        <v>0</v>
      </c>
      <c r="AL21" s="152">
        <f>COUNTIFS(Operational!$E:$E,$G21,Operational!$I:$I,"*3G*",Operational!$L:$L,'List Table'!$D$13)</f>
        <v>0</v>
      </c>
      <c r="AM21" s="152">
        <f>COUNTIFS(Operational!$E:$E,$G21,Operational!$I:$I,"*3G*",Operational!$L:$L,'List Table'!$D$14)</f>
        <v>0</v>
      </c>
      <c r="AN21" s="152">
        <f>COUNTIFS(Operational!$E:$E,$G21,Operational!$I:$I,"*3G*",Operational!$L:$L,'List Table'!$D$15)</f>
        <v>0</v>
      </c>
      <c r="AO21" s="152">
        <f>COUNTIFS(Operational!$E:$E,$G21,Operational!$I:$I,"*3G*",Operational!$L:$L,'List Table'!$D$16)</f>
        <v>0</v>
      </c>
      <c r="AP21" s="152">
        <f>COUNTIFS(Operational!$E:$E,$G21,Operational!$I:$I,"*3G*",Operational!$L:$L,'List Table'!$D$17)</f>
        <v>0</v>
      </c>
      <c r="AQ21" s="152">
        <f>COUNTIFS(Operational!$E:$E,$G21,Operational!$I:$I,"*4G*",Operational!$L:$L,'List Table'!$D$2)</f>
        <v>0</v>
      </c>
      <c r="AR21" s="152">
        <f>COUNTIFS(Operational!$E:$E,$G21,Operational!$I:$I,"*4G*",Operational!$L:$L,'List Table'!$D$3)</f>
        <v>0</v>
      </c>
      <c r="AS21" s="152">
        <f>COUNTIFS(Operational!$E:$E,$G21,Operational!$I:$I,"*4G*",Operational!$L:$L,'List Table'!$D$4)</f>
        <v>0</v>
      </c>
      <c r="AT21" s="152">
        <f>COUNTIFS(Operational!$E:$E,$G21,Operational!$I:$I,"*4G*",Operational!$L:$L,'List Table'!$D$5)</f>
        <v>0</v>
      </c>
      <c r="AU21" s="152">
        <f>COUNTIFS(Operational!$E:$E,$G21,Operational!$I:$I,"*4G*",Operational!$L:$L,'List Table'!$D$6)</f>
        <v>0</v>
      </c>
      <c r="AV21" s="152">
        <f>COUNTIFS(Operational!$E:$E,$G21,Operational!$I:$I,"*4G*",Operational!$L:$L,'List Table'!$D$7)</f>
        <v>0</v>
      </c>
      <c r="AW21" s="152">
        <f>COUNTIFS(Operational!$E:$E,$G21,Operational!$I:$I,"*4G*",Operational!$L:$L,'List Table'!$D$8)</f>
        <v>0</v>
      </c>
      <c r="AX21" s="152">
        <f>COUNTIFS(Operational!$E:$E,$G21,Operational!$I:$I,"*4G*",Operational!$L:$L,'List Table'!$D$9)</f>
        <v>0</v>
      </c>
      <c r="AY21" s="152">
        <f>COUNTIFS(Operational!$E:$E,$G21,Operational!$I:$I,"*4G*",Operational!$L:$L,'List Table'!$D$10)</f>
        <v>0</v>
      </c>
      <c r="AZ21" s="152">
        <f>COUNTIFS(Operational!$E:$E,$G21,Operational!$I:$I,"*4G*",Operational!$L:$L,'List Table'!$D$11)</f>
        <v>0</v>
      </c>
      <c r="BA21" s="152">
        <f>COUNTIFS(Operational!$E:$E,$G21,Operational!$I:$I,"*4G*",Operational!$L:$L,'List Table'!$D$12)</f>
        <v>0</v>
      </c>
      <c r="BB21" s="152">
        <f>COUNTIFS(Operational!$E:$E,$G21,Operational!$I:$I,"*4G*",Operational!$L:$L,'List Table'!$D$13)</f>
        <v>0</v>
      </c>
      <c r="BC21" s="152">
        <f>COUNTIFS(Operational!$E:$E,$G21,Operational!$I:$I,"*4G*",Operational!$L:$L,'List Table'!$D$14)</f>
        <v>0</v>
      </c>
      <c r="BD21" s="152">
        <f>COUNTIFS(Operational!$E:$E,$G21,Operational!$I:$I,"*4G*",Operational!$L:$L,'List Table'!$D$15)</f>
        <v>0</v>
      </c>
      <c r="BE21" s="152">
        <f>COUNTIFS(Operational!$E:$E,$G21,Operational!$I:$I,"*4G*",Operational!$L:$L,'List Table'!$D$16)</f>
        <v>0</v>
      </c>
      <c r="BF21" s="152">
        <f>COUNTIFS(Operational!$E:$E,$G21,Operational!$I:$I,"*4G*",Operational!$L:$L,'List Table'!$D$17)</f>
        <v>0</v>
      </c>
      <c r="BG21" s="141"/>
      <c r="BH21" s="153">
        <f t="shared" si="6"/>
        <v>0</v>
      </c>
      <c r="BI21" s="153">
        <f t="shared" si="7"/>
        <v>0</v>
      </c>
      <c r="BJ21" s="153">
        <f t="shared" si="8"/>
        <v>0</v>
      </c>
      <c r="BK21" s="153">
        <f>COUNTIFS('Retention-Deployment'!$E:$E,$G21,'Retention-Deployment'!$I:$I,"*2G*",'Retention-Deployment'!$L:$L,'List Table'!$B$2)</f>
        <v>0</v>
      </c>
      <c r="BL21" s="153">
        <f>COUNTIFS('Retention-Deployment'!$E:$E,$G21,'Retention-Deployment'!$I:$I,"*2G*",'Retention-Deployment'!$L:$L,'List Table'!$B$3)</f>
        <v>0</v>
      </c>
      <c r="BM21" s="153">
        <f>COUNTIFS('Retention-Deployment'!$E:$E,$G21,'Retention-Deployment'!$I:$I,"*2G*",'Retention-Deployment'!$L:$L,'List Table'!$B$4)</f>
        <v>0</v>
      </c>
      <c r="BN21" s="153">
        <f>COUNTIFS('Retention-Deployment'!$E:$E,$G21,'Retention-Deployment'!$I:$I,"*2G*",'Retention-Deployment'!$L:$L,'List Table'!$B$5)</f>
        <v>0</v>
      </c>
      <c r="BO21" s="153">
        <f>COUNTIFS('Retention-Deployment'!$E:$E,$G21,'Retention-Deployment'!$I:$I,"*2G*",'Retention-Deployment'!$L:$L,'List Table'!$B$6)</f>
        <v>0</v>
      </c>
      <c r="BP21" s="153">
        <f>COUNTIFS('Retention-Deployment'!$E:$E,$G21,'Retention-Deployment'!$I:$I,"*2G*",'Retention-Deployment'!$L:$L,'List Table'!$B$7)</f>
        <v>0</v>
      </c>
      <c r="BQ21" s="153">
        <f>COUNTIFS('Retention-Deployment'!$E:$E,$G21,'Retention-Deployment'!$I:$I,"*2G*",'Retention-Deployment'!$L:$L,'List Table'!$B$8)</f>
        <v>0</v>
      </c>
      <c r="BR21" s="153">
        <f>COUNTIFS('Retention-Deployment'!$E:$E,$G21,'Retention-Deployment'!$I:$I,"*2G*",'Retention-Deployment'!$L:$L,'List Table'!$B$9)</f>
        <v>0</v>
      </c>
      <c r="BS21" s="153">
        <f>COUNTIFS('Retention-Deployment'!$E:$E,$G21,'Retention-Deployment'!$I:$I,"*2G*",'Retention-Deployment'!$L:$L,'List Table'!$B$10)</f>
        <v>0</v>
      </c>
      <c r="BT21" s="153">
        <f>COUNTIFS('Retention-Deployment'!$E:$E,$G21,'Retention-Deployment'!$I:$I,"*2G*",'Retention-Deployment'!$L:$L,'List Table'!$B$11)</f>
        <v>0</v>
      </c>
      <c r="BU21" s="153">
        <f>COUNTIFS('Retention-Deployment'!$E:$E,$G21,'Retention-Deployment'!$I:$I,"*2G*",'Retention-Deployment'!$L:$L,'List Table'!$B$12)</f>
        <v>0</v>
      </c>
      <c r="BV21" s="153">
        <f>COUNTIFS('Retention-Deployment'!$E:$E,$G21,'Retention-Deployment'!$I:$I,"*2G*",'Retention-Deployment'!$L:$L,'List Table'!$B$13)</f>
        <v>0</v>
      </c>
      <c r="BW21" s="153">
        <f>COUNTIFS('Retention-Deployment'!$E:$E,$G21,'Retention-Deployment'!$I:$I,"*2G*",'Retention-Deployment'!$L:$L,'List Table'!$B$14)</f>
        <v>0</v>
      </c>
      <c r="BX21" s="153">
        <f>COUNTIFS('Retention-Deployment'!$E:$E,$G21,'Retention-Deployment'!$I:$I,"*2G*",'Retention-Deployment'!$L:$L,'List Table'!$B$15)</f>
        <v>0</v>
      </c>
      <c r="BY21" s="153">
        <f>COUNTIFS('Retention-Deployment'!$E:$E,$G21,'Retention-Deployment'!$I:$I,"*3G*",'Retention-Deployment'!$L:$L,'List Table'!$B$2)</f>
        <v>0</v>
      </c>
      <c r="BZ21" s="153">
        <f>COUNTIFS('Retention-Deployment'!$E:$E,$G21,'Retention-Deployment'!$I:$I,"*3G*",'Retention-Deployment'!$L:$L,'List Table'!$B$3)</f>
        <v>0</v>
      </c>
      <c r="CA21" s="153">
        <f>COUNTIFS('Retention-Deployment'!$E:$E,$G21,'Retention-Deployment'!$I:$I,"*3G*",'Retention-Deployment'!$L:$L,'List Table'!$B$4)</f>
        <v>0</v>
      </c>
      <c r="CB21" s="153">
        <f>COUNTIFS('Retention-Deployment'!$E:$E,$G21,'Retention-Deployment'!$I:$I,"*3G*",'Retention-Deployment'!$L:$L,'List Table'!$B$5)</f>
        <v>0</v>
      </c>
      <c r="CC21" s="153">
        <f>COUNTIFS('Retention-Deployment'!$E:$E,$G21,'Retention-Deployment'!$I:$I,"*3G*",'Retention-Deployment'!$L:$L,'List Table'!$B$6)</f>
        <v>0</v>
      </c>
      <c r="CD21" s="153">
        <f>COUNTIFS('Retention-Deployment'!$E:$E,$G21,'Retention-Deployment'!$I:$I,"*3G*",'Retention-Deployment'!$L:$L,'List Table'!$B$7)</f>
        <v>0</v>
      </c>
      <c r="CE21" s="153">
        <f>COUNTIFS('Retention-Deployment'!$E:$E,$G21,'Retention-Deployment'!$I:$I,"*3G*",'Retention-Deployment'!$L:$L,'List Table'!$B$8)</f>
        <v>0</v>
      </c>
      <c r="CF21" s="153">
        <f>COUNTIFS('Retention-Deployment'!$E:$E,$G21,'Retention-Deployment'!$I:$I,"*3G*",'Retention-Deployment'!$L:$L,'List Table'!$B$9)</f>
        <v>0</v>
      </c>
      <c r="CG21" s="153">
        <f>COUNTIFS('Retention-Deployment'!$E:$E,$G21,'Retention-Deployment'!$I:$I,"*3G*",'Retention-Deployment'!$L:$L,'List Table'!$B$10)</f>
        <v>0</v>
      </c>
      <c r="CH21" s="153">
        <f>COUNTIFS('Retention-Deployment'!$E:$E,$G21,'Retention-Deployment'!$I:$I,"*3G*",'Retention-Deployment'!$L:$L,'List Table'!$B$11)</f>
        <v>0</v>
      </c>
      <c r="CI21" s="153">
        <f>COUNTIFS('Retention-Deployment'!$E:$E,$G21,'Retention-Deployment'!$I:$I,"*3G*",'Retention-Deployment'!$L:$L,'List Table'!$B$12)</f>
        <v>0</v>
      </c>
      <c r="CJ21" s="153">
        <f>COUNTIFS('Retention-Deployment'!$E:$E,$G21,'Retention-Deployment'!$I:$I,"*3G*",'Retention-Deployment'!$L:$L,'List Table'!$B$13)</f>
        <v>0</v>
      </c>
      <c r="CK21" s="153">
        <f>COUNTIFS('Retention-Deployment'!$E:$E,$G21,'Retention-Deployment'!$I:$I,"*3G*",'Retention-Deployment'!$L:$L,'List Table'!$B$14)</f>
        <v>0</v>
      </c>
      <c r="CL21" s="153">
        <f>COUNTIFS('Retention-Deployment'!$E:$E,$G21,'Retention-Deployment'!$I:$I,"*3G*",'Retention-Deployment'!$L:$L,'List Table'!$B$15)</f>
        <v>0</v>
      </c>
      <c r="CM21" s="153">
        <f>COUNTIFS('Retention-Deployment'!$E:$E,$G21,'Retention-Deployment'!$I:$I,"*4G*",'Retention-Deployment'!$L:$L,'List Table'!$B$2)</f>
        <v>0</v>
      </c>
      <c r="CN21" s="153">
        <f>COUNTIFS('Retention-Deployment'!$E:$E,$G21,'Retention-Deployment'!$I:$I,"*4G*",'Retention-Deployment'!$L:$L,'List Table'!$B$3)</f>
        <v>0</v>
      </c>
      <c r="CO21" s="153">
        <f>COUNTIFS('Retention-Deployment'!$E:$E,$G21,'Retention-Deployment'!$I:$I,"*4G*",'Retention-Deployment'!$L:$L,'List Table'!$B$4)</f>
        <v>0</v>
      </c>
      <c r="CP21" s="153">
        <f>COUNTIFS('Retention-Deployment'!$E:$E,$G21,'Retention-Deployment'!$I:$I,"*4G*",'Retention-Deployment'!$L:$L,'List Table'!$B$5)</f>
        <v>0</v>
      </c>
      <c r="CQ21" s="153">
        <f>COUNTIFS('Retention-Deployment'!$E:$E,$G21,'Retention-Deployment'!$I:$I,"*4G*",'Retention-Deployment'!$L:$L,'List Table'!$B$6)</f>
        <v>0</v>
      </c>
      <c r="CR21" s="153">
        <f>COUNTIFS('Retention-Deployment'!$E:$E,$G21,'Retention-Deployment'!$I:$I,"*4G*",'Retention-Deployment'!$L:$L,'List Table'!$B$7)</f>
        <v>0</v>
      </c>
      <c r="CS21" s="153">
        <f>COUNTIFS('Retention-Deployment'!$E:$E,$G21,'Retention-Deployment'!$I:$I,"*4G*",'Retention-Deployment'!$L:$L,'List Table'!$B$8)</f>
        <v>0</v>
      </c>
      <c r="CT21" s="153">
        <f>COUNTIFS('Retention-Deployment'!$E:$E,$G21,'Retention-Deployment'!$I:$I,"*4G*",'Retention-Deployment'!$L:$L,'List Table'!$B$9)</f>
        <v>0</v>
      </c>
      <c r="CU21" s="153">
        <f>COUNTIFS('Retention-Deployment'!$E:$E,$G21,'Retention-Deployment'!$I:$I,"*4G*",'Retention-Deployment'!$L:$L,'List Table'!$B$10)</f>
        <v>0</v>
      </c>
      <c r="CV21" s="153">
        <f>COUNTIFS('Retention-Deployment'!$E:$E,$G21,'Retention-Deployment'!$I:$I,"*4G*",'Retention-Deployment'!$L:$L,'List Table'!$B$11)</f>
        <v>0</v>
      </c>
      <c r="CW21" s="153">
        <f>COUNTIFS('Retention-Deployment'!$E:$E,$G21,'Retention-Deployment'!$I:$I,"*4G*",'Retention-Deployment'!$L:$L,'List Table'!$B$12)</f>
        <v>0</v>
      </c>
      <c r="CX21" s="153">
        <f>COUNTIFS('Retention-Deployment'!$E:$E,$G21,'Retention-Deployment'!$I:$I,"*4G*",'Retention-Deployment'!$L:$L,'List Table'!$B$13)</f>
        <v>0</v>
      </c>
      <c r="CY21" s="153">
        <f>COUNTIFS('Retention-Deployment'!$E:$E,$G21,'Retention-Deployment'!$I:$I,"*4G*",'Retention-Deployment'!$L:$L,'List Table'!$B$14)</f>
        <v>0</v>
      </c>
      <c r="CZ21" s="153">
        <f>COUNTIFS('Retention-Deployment'!$E:$E,$G21,'Retention-Deployment'!$I:$I,"*4G*",'Retention-Deployment'!$L:$L,'List Table'!$B$15)</f>
        <v>0</v>
      </c>
      <c r="DA21" s="141"/>
      <c r="DB21" s="154">
        <f>COUNTIFS(Licensing!$F:$F,$G21,Licensing!$J:$J,"*2G*")</f>
        <v>0</v>
      </c>
      <c r="DC21" s="154">
        <f>COUNTIFS(Licensing!$F:$F,$G21,Licensing!$J:$J,"*3G*")</f>
        <v>0</v>
      </c>
      <c r="DD21" s="154">
        <f>COUNTIFS(Licensing!$F:$F,$G21,Licensing!$J:$J,"*4G*")</f>
        <v>0</v>
      </c>
      <c r="DE21" s="141"/>
      <c r="DF21" s="155" t="str">
        <f t="shared" si="9"/>
        <v>HLIA</v>
      </c>
      <c r="DG21" s="142">
        <f t="shared" si="0"/>
        <v>1</v>
      </c>
      <c r="DH21" s="142">
        <f t="shared" si="1"/>
        <v>1</v>
      </c>
      <c r="DI21" s="142">
        <f t="shared" si="2"/>
        <v>0</v>
      </c>
      <c r="DJ21" s="138"/>
      <c r="DK21" s="138"/>
      <c r="DL21" s="138"/>
      <c r="DM21" s="138"/>
      <c r="DN21" s="138"/>
      <c r="DO21" s="138"/>
      <c r="DP21" s="138"/>
      <c r="DQ21" s="138"/>
      <c r="DR21" s="138"/>
      <c r="DS21" s="138"/>
      <c r="DT21" s="138"/>
      <c r="DU21" s="138"/>
    </row>
    <row r="22" spans="1:125" ht="15.95" customHeight="1" x14ac:dyDescent="0.25">
      <c r="A22" s="211" t="s">
        <v>326</v>
      </c>
      <c r="B22" s="168">
        <v>31</v>
      </c>
      <c r="C22" s="168">
        <v>10</v>
      </c>
      <c r="D22" s="168">
        <v>0</v>
      </c>
      <c r="E22" s="177">
        <v>40.610795000000003</v>
      </c>
      <c r="F22" s="177">
        <v>22.211682</v>
      </c>
      <c r="G22" s="173" t="s">
        <v>123</v>
      </c>
      <c r="H22" s="152">
        <f t="shared" si="3"/>
        <v>0</v>
      </c>
      <c r="I22" s="152">
        <f t="shared" si="4"/>
        <v>0</v>
      </c>
      <c r="J22" s="152">
        <f t="shared" si="5"/>
        <v>0</v>
      </c>
      <c r="K22" s="152">
        <f>COUNTIFS(Operational!$E:$E,$G22,Operational!$I:$I,"*2G*",Operational!$L:$L,'List Table'!$D$2)</f>
        <v>0</v>
      </c>
      <c r="L22" s="152">
        <f>COUNTIFS(Operational!$E:$E,$G22,Operational!$I:$I,"*2G*",Operational!$L:$L,'List Table'!$D$3)</f>
        <v>0</v>
      </c>
      <c r="M22" s="152">
        <f>COUNTIFS(Operational!$E:$E,$G22,Operational!$I:$I,"*2G*",Operational!$L:$L,'List Table'!$D$4)</f>
        <v>0</v>
      </c>
      <c r="N22" s="152">
        <f>COUNTIFS(Operational!$E:$E,$G22,Operational!$I:$I,"*2G*",Operational!$L:$L,'List Table'!$D$5)</f>
        <v>0</v>
      </c>
      <c r="O22" s="152">
        <f>COUNTIFS(Operational!$E:$E,$G22,Operational!$I:$I,"*2G*",Operational!$L:$L,'List Table'!$D$6)</f>
        <v>0</v>
      </c>
      <c r="P22" s="152">
        <f>COUNTIFS(Operational!$E:$E,$G22,Operational!$I:$I,"*2G*",Operational!$L:$L,'List Table'!$D$7)</f>
        <v>0</v>
      </c>
      <c r="Q22" s="152">
        <f>COUNTIFS(Operational!$E:$E,$G22,Operational!$I:$I,"*2G*",Operational!$L:$L,'List Table'!$D$8)</f>
        <v>0</v>
      </c>
      <c r="R22" s="152">
        <f>COUNTIFS(Operational!$E:$E,$G22,Operational!$I:$I,"*2G*",Operational!$L:$L,'List Table'!$D$9)</f>
        <v>0</v>
      </c>
      <c r="S22" s="152">
        <f>COUNTIFS(Operational!$E:$E,$G22,Operational!$I:$I,"*2G*",Operational!$L:$L,'List Table'!$D$10)</f>
        <v>0</v>
      </c>
      <c r="T22" s="152">
        <f>COUNTIFS(Operational!$E:$E,$G22,Operational!$I:$I,"*2G*",Operational!$L:$L,'List Table'!$D$11)</f>
        <v>0</v>
      </c>
      <c r="U22" s="152">
        <f>COUNTIFS(Operational!$E:$E,$G22,Operational!$I:$I,"*2G*",Operational!$L:$L,'List Table'!$D$12)</f>
        <v>0</v>
      </c>
      <c r="V22" s="152">
        <f>COUNTIFS(Operational!$E:$E,$G22,Operational!$I:$I,"*2G*",Operational!$L:$L,'List Table'!$D$13)</f>
        <v>0</v>
      </c>
      <c r="W22" s="152">
        <f>COUNTIFS(Operational!$E:$E,$G22,Operational!$I:$I,"*2G*",Operational!$L:$L,'List Table'!$D$14)</f>
        <v>0</v>
      </c>
      <c r="X22" s="152">
        <f>COUNTIFS(Operational!$E:$E,$G22,Operational!$I:$I,"*2G*",Operational!$L:$L,'List Table'!$D$15)</f>
        <v>0</v>
      </c>
      <c r="Y22" s="152">
        <f>COUNTIFS(Operational!$E:$E,$G22,Operational!$I:$I,"*2G*",Operational!$L:$L,'List Table'!$D$16)</f>
        <v>0</v>
      </c>
      <c r="Z22" s="152">
        <f>COUNTIFS(Operational!$E:$E,$G22,Operational!$I:$I,"*2G*",Operational!$L:$L,'List Table'!$D$17)</f>
        <v>0</v>
      </c>
      <c r="AA22" s="152">
        <f>COUNTIFS(Operational!$E:$E,$G22,Operational!$I:$I,"*3G*",Operational!$L:$L,'List Table'!$D$2)</f>
        <v>0</v>
      </c>
      <c r="AB22" s="152">
        <f>COUNTIFS(Operational!$E:$E,$G22,Operational!$I:$I,"*3G*",Operational!$L:$L,'List Table'!$D$3)</f>
        <v>0</v>
      </c>
      <c r="AC22" s="152">
        <f>COUNTIFS(Operational!$E:$E,$G22,Operational!$I:$I,"*3G*",Operational!$L:$L,'List Table'!$D$4)</f>
        <v>0</v>
      </c>
      <c r="AD22" s="152">
        <f>COUNTIFS(Operational!$E:$E,$G22,Operational!$I:$I,"*3G*",Operational!$L:$L,'List Table'!$D$5)</f>
        <v>0</v>
      </c>
      <c r="AE22" s="152">
        <f>COUNTIFS(Operational!$E:$E,$G22,Operational!$I:$I,"*3G*",Operational!$L:$L,'List Table'!$D$6)</f>
        <v>0</v>
      </c>
      <c r="AF22" s="152">
        <f>COUNTIFS(Operational!$E:$E,$G22,Operational!$I:$I,"*3G*",Operational!$L:$L,'List Table'!$D$7)</f>
        <v>0</v>
      </c>
      <c r="AG22" s="152">
        <f>COUNTIFS(Operational!$E:$E,$G22,Operational!$I:$I,"*3G*",Operational!$L:$L,'List Table'!$D$8)</f>
        <v>0</v>
      </c>
      <c r="AH22" s="152">
        <f>COUNTIFS(Operational!$E:$E,$G22,Operational!$I:$I,"*3G*",Operational!$L:$L,'List Table'!$D$9)</f>
        <v>0</v>
      </c>
      <c r="AI22" s="152">
        <f>COUNTIFS(Operational!$E:$E,$G22,Operational!$I:$I,"*3G*",Operational!$L:$L,'List Table'!$D$10)</f>
        <v>0</v>
      </c>
      <c r="AJ22" s="152">
        <f>COUNTIFS(Operational!$E:$E,$G22,Operational!$I:$I,"*3G*",Operational!$L:$L,'List Table'!$D$11)</f>
        <v>0</v>
      </c>
      <c r="AK22" s="152">
        <f>COUNTIFS(Operational!$E:$E,$G22,Operational!$I:$I,"*3G*",Operational!$L:$L,'List Table'!$D$12)</f>
        <v>0</v>
      </c>
      <c r="AL22" s="152">
        <f>COUNTIFS(Operational!$E:$E,$G22,Operational!$I:$I,"*3G*",Operational!$L:$L,'List Table'!$D$13)</f>
        <v>0</v>
      </c>
      <c r="AM22" s="152">
        <f>COUNTIFS(Operational!$E:$E,$G22,Operational!$I:$I,"*3G*",Operational!$L:$L,'List Table'!$D$14)</f>
        <v>0</v>
      </c>
      <c r="AN22" s="152">
        <f>COUNTIFS(Operational!$E:$E,$G22,Operational!$I:$I,"*3G*",Operational!$L:$L,'List Table'!$D$15)</f>
        <v>0</v>
      </c>
      <c r="AO22" s="152">
        <f>COUNTIFS(Operational!$E:$E,$G22,Operational!$I:$I,"*3G*",Operational!$L:$L,'List Table'!$D$16)</f>
        <v>0</v>
      </c>
      <c r="AP22" s="152">
        <f>COUNTIFS(Operational!$E:$E,$G22,Operational!$I:$I,"*3G*",Operational!$L:$L,'List Table'!$D$17)</f>
        <v>0</v>
      </c>
      <c r="AQ22" s="152">
        <f>COUNTIFS(Operational!$E:$E,$G22,Operational!$I:$I,"*4G*",Operational!$L:$L,'List Table'!$D$2)</f>
        <v>0</v>
      </c>
      <c r="AR22" s="152">
        <f>COUNTIFS(Operational!$E:$E,$G22,Operational!$I:$I,"*4G*",Operational!$L:$L,'List Table'!$D$3)</f>
        <v>0</v>
      </c>
      <c r="AS22" s="152">
        <f>COUNTIFS(Operational!$E:$E,$G22,Operational!$I:$I,"*4G*",Operational!$L:$L,'List Table'!$D$4)</f>
        <v>0</v>
      </c>
      <c r="AT22" s="152">
        <f>COUNTIFS(Operational!$E:$E,$G22,Operational!$I:$I,"*4G*",Operational!$L:$L,'List Table'!$D$5)</f>
        <v>0</v>
      </c>
      <c r="AU22" s="152">
        <f>COUNTIFS(Operational!$E:$E,$G22,Operational!$I:$I,"*4G*",Operational!$L:$L,'List Table'!$D$6)</f>
        <v>0</v>
      </c>
      <c r="AV22" s="152">
        <f>COUNTIFS(Operational!$E:$E,$G22,Operational!$I:$I,"*4G*",Operational!$L:$L,'List Table'!$D$7)</f>
        <v>0</v>
      </c>
      <c r="AW22" s="152">
        <f>COUNTIFS(Operational!$E:$E,$G22,Operational!$I:$I,"*4G*",Operational!$L:$L,'List Table'!$D$8)</f>
        <v>0</v>
      </c>
      <c r="AX22" s="152">
        <f>COUNTIFS(Operational!$E:$E,$G22,Operational!$I:$I,"*4G*",Operational!$L:$L,'List Table'!$D$9)</f>
        <v>0</v>
      </c>
      <c r="AY22" s="152">
        <f>COUNTIFS(Operational!$E:$E,$G22,Operational!$I:$I,"*4G*",Operational!$L:$L,'List Table'!$D$10)</f>
        <v>0</v>
      </c>
      <c r="AZ22" s="152">
        <f>COUNTIFS(Operational!$E:$E,$G22,Operational!$I:$I,"*4G*",Operational!$L:$L,'List Table'!$D$11)</f>
        <v>0</v>
      </c>
      <c r="BA22" s="152">
        <f>COUNTIFS(Operational!$E:$E,$G22,Operational!$I:$I,"*4G*",Operational!$L:$L,'List Table'!$D$12)</f>
        <v>0</v>
      </c>
      <c r="BB22" s="152">
        <f>COUNTIFS(Operational!$E:$E,$G22,Operational!$I:$I,"*4G*",Operational!$L:$L,'List Table'!$D$13)</f>
        <v>0</v>
      </c>
      <c r="BC22" s="152">
        <f>COUNTIFS(Operational!$E:$E,$G22,Operational!$I:$I,"*4G*",Operational!$L:$L,'List Table'!$D$14)</f>
        <v>0</v>
      </c>
      <c r="BD22" s="152">
        <f>COUNTIFS(Operational!$E:$E,$G22,Operational!$I:$I,"*4G*",Operational!$L:$L,'List Table'!$D$15)</f>
        <v>0</v>
      </c>
      <c r="BE22" s="152">
        <f>COUNTIFS(Operational!$E:$E,$G22,Operational!$I:$I,"*4G*",Operational!$L:$L,'List Table'!$D$16)</f>
        <v>0</v>
      </c>
      <c r="BF22" s="152">
        <f>COUNTIFS(Operational!$E:$E,$G22,Operational!$I:$I,"*4G*",Operational!$L:$L,'List Table'!$D$17)</f>
        <v>0</v>
      </c>
      <c r="BG22" s="141"/>
      <c r="BH22" s="153">
        <f t="shared" si="6"/>
        <v>0</v>
      </c>
      <c r="BI22" s="153">
        <f t="shared" si="7"/>
        <v>0</v>
      </c>
      <c r="BJ22" s="153">
        <f t="shared" si="8"/>
        <v>0</v>
      </c>
      <c r="BK22" s="153">
        <f>COUNTIFS('Retention-Deployment'!$E:$E,$G22,'Retention-Deployment'!$I:$I,"*2G*",'Retention-Deployment'!$L:$L,'List Table'!$B$2)</f>
        <v>0</v>
      </c>
      <c r="BL22" s="153">
        <f>COUNTIFS('Retention-Deployment'!$E:$E,$G22,'Retention-Deployment'!$I:$I,"*2G*",'Retention-Deployment'!$L:$L,'List Table'!$B$3)</f>
        <v>0</v>
      </c>
      <c r="BM22" s="153">
        <f>COUNTIFS('Retention-Deployment'!$E:$E,$G22,'Retention-Deployment'!$I:$I,"*2G*",'Retention-Deployment'!$L:$L,'List Table'!$B$4)</f>
        <v>0</v>
      </c>
      <c r="BN22" s="153">
        <f>COUNTIFS('Retention-Deployment'!$E:$E,$G22,'Retention-Deployment'!$I:$I,"*2G*",'Retention-Deployment'!$L:$L,'List Table'!$B$5)</f>
        <v>0</v>
      </c>
      <c r="BO22" s="153">
        <f>COUNTIFS('Retention-Deployment'!$E:$E,$G22,'Retention-Deployment'!$I:$I,"*2G*",'Retention-Deployment'!$L:$L,'List Table'!$B$6)</f>
        <v>0</v>
      </c>
      <c r="BP22" s="153">
        <f>COUNTIFS('Retention-Deployment'!$E:$E,$G22,'Retention-Deployment'!$I:$I,"*2G*",'Retention-Deployment'!$L:$L,'List Table'!$B$7)</f>
        <v>0</v>
      </c>
      <c r="BQ22" s="153">
        <f>COUNTIFS('Retention-Deployment'!$E:$E,$G22,'Retention-Deployment'!$I:$I,"*2G*",'Retention-Deployment'!$L:$L,'List Table'!$B$8)</f>
        <v>0</v>
      </c>
      <c r="BR22" s="153">
        <f>COUNTIFS('Retention-Deployment'!$E:$E,$G22,'Retention-Deployment'!$I:$I,"*2G*",'Retention-Deployment'!$L:$L,'List Table'!$B$9)</f>
        <v>0</v>
      </c>
      <c r="BS22" s="153">
        <f>COUNTIFS('Retention-Deployment'!$E:$E,$G22,'Retention-Deployment'!$I:$I,"*2G*",'Retention-Deployment'!$L:$L,'List Table'!$B$10)</f>
        <v>0</v>
      </c>
      <c r="BT22" s="153">
        <f>COUNTIFS('Retention-Deployment'!$E:$E,$G22,'Retention-Deployment'!$I:$I,"*2G*",'Retention-Deployment'!$L:$L,'List Table'!$B$11)</f>
        <v>0</v>
      </c>
      <c r="BU22" s="153">
        <f>COUNTIFS('Retention-Deployment'!$E:$E,$G22,'Retention-Deployment'!$I:$I,"*2G*",'Retention-Deployment'!$L:$L,'List Table'!$B$12)</f>
        <v>0</v>
      </c>
      <c r="BV22" s="153">
        <f>COUNTIFS('Retention-Deployment'!$E:$E,$G22,'Retention-Deployment'!$I:$I,"*2G*",'Retention-Deployment'!$L:$L,'List Table'!$B$13)</f>
        <v>0</v>
      </c>
      <c r="BW22" s="153">
        <f>COUNTIFS('Retention-Deployment'!$E:$E,$G22,'Retention-Deployment'!$I:$I,"*2G*",'Retention-Deployment'!$L:$L,'List Table'!$B$14)</f>
        <v>0</v>
      </c>
      <c r="BX22" s="153">
        <f>COUNTIFS('Retention-Deployment'!$E:$E,$G22,'Retention-Deployment'!$I:$I,"*2G*",'Retention-Deployment'!$L:$L,'List Table'!$B$15)</f>
        <v>0</v>
      </c>
      <c r="BY22" s="153">
        <f>COUNTIFS('Retention-Deployment'!$E:$E,$G22,'Retention-Deployment'!$I:$I,"*3G*",'Retention-Deployment'!$L:$L,'List Table'!$B$2)</f>
        <v>0</v>
      </c>
      <c r="BZ22" s="153">
        <f>COUNTIFS('Retention-Deployment'!$E:$E,$G22,'Retention-Deployment'!$I:$I,"*3G*",'Retention-Deployment'!$L:$L,'List Table'!$B$3)</f>
        <v>0</v>
      </c>
      <c r="CA22" s="153">
        <f>COUNTIFS('Retention-Deployment'!$E:$E,$G22,'Retention-Deployment'!$I:$I,"*3G*",'Retention-Deployment'!$L:$L,'List Table'!$B$4)</f>
        <v>0</v>
      </c>
      <c r="CB22" s="153">
        <f>COUNTIFS('Retention-Deployment'!$E:$E,$G22,'Retention-Deployment'!$I:$I,"*3G*",'Retention-Deployment'!$L:$L,'List Table'!$B$5)</f>
        <v>0</v>
      </c>
      <c r="CC22" s="153">
        <f>COUNTIFS('Retention-Deployment'!$E:$E,$G22,'Retention-Deployment'!$I:$I,"*3G*",'Retention-Deployment'!$L:$L,'List Table'!$B$6)</f>
        <v>0</v>
      </c>
      <c r="CD22" s="153">
        <f>COUNTIFS('Retention-Deployment'!$E:$E,$G22,'Retention-Deployment'!$I:$I,"*3G*",'Retention-Deployment'!$L:$L,'List Table'!$B$7)</f>
        <v>0</v>
      </c>
      <c r="CE22" s="153">
        <f>COUNTIFS('Retention-Deployment'!$E:$E,$G22,'Retention-Deployment'!$I:$I,"*3G*",'Retention-Deployment'!$L:$L,'List Table'!$B$8)</f>
        <v>0</v>
      </c>
      <c r="CF22" s="153">
        <f>COUNTIFS('Retention-Deployment'!$E:$E,$G22,'Retention-Deployment'!$I:$I,"*3G*",'Retention-Deployment'!$L:$L,'List Table'!$B$9)</f>
        <v>0</v>
      </c>
      <c r="CG22" s="153">
        <f>COUNTIFS('Retention-Deployment'!$E:$E,$G22,'Retention-Deployment'!$I:$I,"*3G*",'Retention-Deployment'!$L:$L,'List Table'!$B$10)</f>
        <v>0</v>
      </c>
      <c r="CH22" s="153">
        <f>COUNTIFS('Retention-Deployment'!$E:$E,$G22,'Retention-Deployment'!$I:$I,"*3G*",'Retention-Deployment'!$L:$L,'List Table'!$B$11)</f>
        <v>0</v>
      </c>
      <c r="CI22" s="153">
        <f>COUNTIFS('Retention-Deployment'!$E:$E,$G22,'Retention-Deployment'!$I:$I,"*3G*",'Retention-Deployment'!$L:$L,'List Table'!$B$12)</f>
        <v>0</v>
      </c>
      <c r="CJ22" s="153">
        <f>COUNTIFS('Retention-Deployment'!$E:$E,$G22,'Retention-Deployment'!$I:$I,"*3G*",'Retention-Deployment'!$L:$L,'List Table'!$B$13)</f>
        <v>0</v>
      </c>
      <c r="CK22" s="153">
        <f>COUNTIFS('Retention-Deployment'!$E:$E,$G22,'Retention-Deployment'!$I:$I,"*3G*",'Retention-Deployment'!$L:$L,'List Table'!$B$14)</f>
        <v>0</v>
      </c>
      <c r="CL22" s="153">
        <f>COUNTIFS('Retention-Deployment'!$E:$E,$G22,'Retention-Deployment'!$I:$I,"*3G*",'Retention-Deployment'!$L:$L,'List Table'!$B$15)</f>
        <v>0</v>
      </c>
      <c r="CM22" s="153">
        <f>COUNTIFS('Retention-Deployment'!$E:$E,$G22,'Retention-Deployment'!$I:$I,"*4G*",'Retention-Deployment'!$L:$L,'List Table'!$B$2)</f>
        <v>0</v>
      </c>
      <c r="CN22" s="153">
        <f>COUNTIFS('Retention-Deployment'!$E:$E,$G22,'Retention-Deployment'!$I:$I,"*4G*",'Retention-Deployment'!$L:$L,'List Table'!$B$3)</f>
        <v>0</v>
      </c>
      <c r="CO22" s="153">
        <f>COUNTIFS('Retention-Deployment'!$E:$E,$G22,'Retention-Deployment'!$I:$I,"*4G*",'Retention-Deployment'!$L:$L,'List Table'!$B$4)</f>
        <v>0</v>
      </c>
      <c r="CP22" s="153">
        <f>COUNTIFS('Retention-Deployment'!$E:$E,$G22,'Retention-Deployment'!$I:$I,"*4G*",'Retention-Deployment'!$L:$L,'List Table'!$B$5)</f>
        <v>0</v>
      </c>
      <c r="CQ22" s="153">
        <f>COUNTIFS('Retention-Deployment'!$E:$E,$G22,'Retention-Deployment'!$I:$I,"*4G*",'Retention-Deployment'!$L:$L,'List Table'!$B$6)</f>
        <v>0</v>
      </c>
      <c r="CR22" s="153">
        <f>COUNTIFS('Retention-Deployment'!$E:$E,$G22,'Retention-Deployment'!$I:$I,"*4G*",'Retention-Deployment'!$L:$L,'List Table'!$B$7)</f>
        <v>0</v>
      </c>
      <c r="CS22" s="153">
        <f>COUNTIFS('Retention-Deployment'!$E:$E,$G22,'Retention-Deployment'!$I:$I,"*4G*",'Retention-Deployment'!$L:$L,'List Table'!$B$8)</f>
        <v>0</v>
      </c>
      <c r="CT22" s="153">
        <f>COUNTIFS('Retention-Deployment'!$E:$E,$G22,'Retention-Deployment'!$I:$I,"*4G*",'Retention-Deployment'!$L:$L,'List Table'!$B$9)</f>
        <v>0</v>
      </c>
      <c r="CU22" s="153">
        <f>COUNTIFS('Retention-Deployment'!$E:$E,$G22,'Retention-Deployment'!$I:$I,"*4G*",'Retention-Deployment'!$L:$L,'List Table'!$B$10)</f>
        <v>0</v>
      </c>
      <c r="CV22" s="153">
        <f>COUNTIFS('Retention-Deployment'!$E:$E,$G22,'Retention-Deployment'!$I:$I,"*4G*",'Retention-Deployment'!$L:$L,'List Table'!$B$11)</f>
        <v>0</v>
      </c>
      <c r="CW22" s="153">
        <f>COUNTIFS('Retention-Deployment'!$E:$E,$G22,'Retention-Deployment'!$I:$I,"*4G*",'Retention-Deployment'!$L:$L,'List Table'!$B$12)</f>
        <v>0</v>
      </c>
      <c r="CX22" s="153">
        <f>COUNTIFS('Retention-Deployment'!$E:$E,$G22,'Retention-Deployment'!$I:$I,"*4G*",'Retention-Deployment'!$L:$L,'List Table'!$B$13)</f>
        <v>0</v>
      </c>
      <c r="CY22" s="153">
        <f>COUNTIFS('Retention-Deployment'!$E:$E,$G22,'Retention-Deployment'!$I:$I,"*4G*",'Retention-Deployment'!$L:$L,'List Table'!$B$14)</f>
        <v>0</v>
      </c>
      <c r="CZ22" s="153">
        <f>COUNTIFS('Retention-Deployment'!$E:$E,$G22,'Retention-Deployment'!$I:$I,"*4G*",'Retention-Deployment'!$L:$L,'List Table'!$B$15)</f>
        <v>0</v>
      </c>
      <c r="DA22" s="141"/>
      <c r="DB22" s="154">
        <f>COUNTIFS(Licensing!$F:$F,$G22,Licensing!$J:$J,"*2G*")</f>
        <v>0</v>
      </c>
      <c r="DC22" s="154">
        <f>COUNTIFS(Licensing!$F:$F,$G22,Licensing!$J:$J,"*3G*")</f>
        <v>1</v>
      </c>
      <c r="DD22" s="154">
        <f>COUNTIFS(Licensing!$F:$F,$G22,Licensing!$J:$J,"*4G*")</f>
        <v>0</v>
      </c>
      <c r="DE22" s="141"/>
      <c r="DF22" s="155" t="str">
        <f t="shared" si="9"/>
        <v>HMATHIA</v>
      </c>
      <c r="DG22" s="142">
        <f t="shared" si="0"/>
        <v>0</v>
      </c>
      <c r="DH22" s="142">
        <f t="shared" si="1"/>
        <v>1</v>
      </c>
      <c r="DI22" s="142">
        <f t="shared" si="2"/>
        <v>0</v>
      </c>
      <c r="DJ22" s="138"/>
      <c r="DK22" s="138"/>
      <c r="DL22" s="138"/>
      <c r="DM22" s="138"/>
      <c r="DN22" s="138"/>
      <c r="DO22" s="138"/>
      <c r="DP22" s="138"/>
      <c r="DQ22" s="138"/>
      <c r="DR22" s="138"/>
      <c r="DS22" s="138"/>
      <c r="DT22" s="138"/>
      <c r="DU22" s="138"/>
    </row>
    <row r="23" spans="1:125" ht="15.95" customHeight="1" x14ac:dyDescent="0.25">
      <c r="A23" s="211" t="s">
        <v>326</v>
      </c>
      <c r="B23" s="168">
        <v>53</v>
      </c>
      <c r="C23" s="168">
        <v>20</v>
      </c>
      <c r="D23" s="168">
        <v>4</v>
      </c>
      <c r="E23" s="177">
        <v>39.650283999999999</v>
      </c>
      <c r="F23" s="177">
        <v>20.856836999999999</v>
      </c>
      <c r="G23" s="173" t="s">
        <v>124</v>
      </c>
      <c r="H23" s="152">
        <f t="shared" si="3"/>
        <v>0</v>
      </c>
      <c r="I23" s="152">
        <f t="shared" si="4"/>
        <v>0</v>
      </c>
      <c r="J23" s="152">
        <f t="shared" si="5"/>
        <v>0</v>
      </c>
      <c r="K23" s="152">
        <f>COUNTIFS(Operational!$E:$E,$G23,Operational!$I:$I,"*2G*",Operational!$L:$L,'List Table'!$D$2)</f>
        <v>0</v>
      </c>
      <c r="L23" s="152">
        <f>COUNTIFS(Operational!$E:$E,$G23,Operational!$I:$I,"*2G*",Operational!$L:$L,'List Table'!$D$3)</f>
        <v>0</v>
      </c>
      <c r="M23" s="152">
        <f>COUNTIFS(Operational!$E:$E,$G23,Operational!$I:$I,"*2G*",Operational!$L:$L,'List Table'!$D$4)</f>
        <v>0</v>
      </c>
      <c r="N23" s="152">
        <f>COUNTIFS(Operational!$E:$E,$G23,Operational!$I:$I,"*2G*",Operational!$L:$L,'List Table'!$D$5)</f>
        <v>0</v>
      </c>
      <c r="O23" s="152">
        <f>COUNTIFS(Operational!$E:$E,$G23,Operational!$I:$I,"*2G*",Operational!$L:$L,'List Table'!$D$6)</f>
        <v>0</v>
      </c>
      <c r="P23" s="152">
        <f>COUNTIFS(Operational!$E:$E,$G23,Operational!$I:$I,"*2G*",Operational!$L:$L,'List Table'!$D$7)</f>
        <v>0</v>
      </c>
      <c r="Q23" s="152">
        <f>COUNTIFS(Operational!$E:$E,$G23,Operational!$I:$I,"*2G*",Operational!$L:$L,'List Table'!$D$8)</f>
        <v>0</v>
      </c>
      <c r="R23" s="152">
        <f>COUNTIFS(Operational!$E:$E,$G23,Operational!$I:$I,"*2G*",Operational!$L:$L,'List Table'!$D$9)</f>
        <v>0</v>
      </c>
      <c r="S23" s="152">
        <f>COUNTIFS(Operational!$E:$E,$G23,Operational!$I:$I,"*2G*",Operational!$L:$L,'List Table'!$D$10)</f>
        <v>0</v>
      </c>
      <c r="T23" s="152">
        <f>COUNTIFS(Operational!$E:$E,$G23,Operational!$I:$I,"*2G*",Operational!$L:$L,'List Table'!$D$11)</f>
        <v>0</v>
      </c>
      <c r="U23" s="152">
        <f>COUNTIFS(Operational!$E:$E,$G23,Operational!$I:$I,"*2G*",Operational!$L:$L,'List Table'!$D$12)</f>
        <v>0</v>
      </c>
      <c r="V23" s="152">
        <f>COUNTIFS(Operational!$E:$E,$G23,Operational!$I:$I,"*2G*",Operational!$L:$L,'List Table'!$D$13)</f>
        <v>0</v>
      </c>
      <c r="W23" s="152">
        <f>COUNTIFS(Operational!$E:$E,$G23,Operational!$I:$I,"*2G*",Operational!$L:$L,'List Table'!$D$14)</f>
        <v>0</v>
      </c>
      <c r="X23" s="152">
        <f>COUNTIFS(Operational!$E:$E,$G23,Operational!$I:$I,"*2G*",Operational!$L:$L,'List Table'!$D$15)</f>
        <v>0</v>
      </c>
      <c r="Y23" s="152">
        <f>COUNTIFS(Operational!$E:$E,$G23,Operational!$I:$I,"*2G*",Operational!$L:$L,'List Table'!$D$16)</f>
        <v>0</v>
      </c>
      <c r="Z23" s="152">
        <f>COUNTIFS(Operational!$E:$E,$G23,Operational!$I:$I,"*2G*",Operational!$L:$L,'List Table'!$D$17)</f>
        <v>0</v>
      </c>
      <c r="AA23" s="152">
        <f>COUNTIFS(Operational!$E:$E,$G23,Operational!$I:$I,"*3G*",Operational!$L:$L,'List Table'!$D$2)</f>
        <v>0</v>
      </c>
      <c r="AB23" s="152">
        <f>COUNTIFS(Operational!$E:$E,$G23,Operational!$I:$I,"*3G*",Operational!$L:$L,'List Table'!$D$3)</f>
        <v>0</v>
      </c>
      <c r="AC23" s="152">
        <f>COUNTIFS(Operational!$E:$E,$G23,Operational!$I:$I,"*3G*",Operational!$L:$L,'List Table'!$D$4)</f>
        <v>0</v>
      </c>
      <c r="AD23" s="152">
        <f>COUNTIFS(Operational!$E:$E,$G23,Operational!$I:$I,"*3G*",Operational!$L:$L,'List Table'!$D$5)</f>
        <v>0</v>
      </c>
      <c r="AE23" s="152">
        <f>COUNTIFS(Operational!$E:$E,$G23,Operational!$I:$I,"*3G*",Operational!$L:$L,'List Table'!$D$6)</f>
        <v>0</v>
      </c>
      <c r="AF23" s="152">
        <f>COUNTIFS(Operational!$E:$E,$G23,Operational!$I:$I,"*3G*",Operational!$L:$L,'List Table'!$D$7)</f>
        <v>0</v>
      </c>
      <c r="AG23" s="152">
        <f>COUNTIFS(Operational!$E:$E,$G23,Operational!$I:$I,"*3G*",Operational!$L:$L,'List Table'!$D$8)</f>
        <v>0</v>
      </c>
      <c r="AH23" s="152">
        <f>COUNTIFS(Operational!$E:$E,$G23,Operational!$I:$I,"*3G*",Operational!$L:$L,'List Table'!$D$9)</f>
        <v>0</v>
      </c>
      <c r="AI23" s="152">
        <f>COUNTIFS(Operational!$E:$E,$G23,Operational!$I:$I,"*3G*",Operational!$L:$L,'List Table'!$D$10)</f>
        <v>0</v>
      </c>
      <c r="AJ23" s="152">
        <f>COUNTIFS(Operational!$E:$E,$G23,Operational!$I:$I,"*3G*",Operational!$L:$L,'List Table'!$D$11)</f>
        <v>0</v>
      </c>
      <c r="AK23" s="152">
        <f>COUNTIFS(Operational!$E:$E,$G23,Operational!$I:$I,"*3G*",Operational!$L:$L,'List Table'!$D$12)</f>
        <v>0</v>
      </c>
      <c r="AL23" s="152">
        <f>COUNTIFS(Operational!$E:$E,$G23,Operational!$I:$I,"*3G*",Operational!$L:$L,'List Table'!$D$13)</f>
        <v>0</v>
      </c>
      <c r="AM23" s="152">
        <f>COUNTIFS(Operational!$E:$E,$G23,Operational!$I:$I,"*3G*",Operational!$L:$L,'List Table'!$D$14)</f>
        <v>0</v>
      </c>
      <c r="AN23" s="152">
        <f>COUNTIFS(Operational!$E:$E,$G23,Operational!$I:$I,"*3G*",Operational!$L:$L,'List Table'!$D$15)</f>
        <v>0</v>
      </c>
      <c r="AO23" s="152">
        <f>COUNTIFS(Operational!$E:$E,$G23,Operational!$I:$I,"*3G*",Operational!$L:$L,'List Table'!$D$16)</f>
        <v>0</v>
      </c>
      <c r="AP23" s="152">
        <f>COUNTIFS(Operational!$E:$E,$G23,Operational!$I:$I,"*3G*",Operational!$L:$L,'List Table'!$D$17)</f>
        <v>0</v>
      </c>
      <c r="AQ23" s="152">
        <f>COUNTIFS(Operational!$E:$E,$G23,Operational!$I:$I,"*4G*",Operational!$L:$L,'List Table'!$D$2)</f>
        <v>0</v>
      </c>
      <c r="AR23" s="152">
        <f>COUNTIFS(Operational!$E:$E,$G23,Operational!$I:$I,"*4G*",Operational!$L:$L,'List Table'!$D$3)</f>
        <v>0</v>
      </c>
      <c r="AS23" s="152">
        <f>COUNTIFS(Operational!$E:$E,$G23,Operational!$I:$I,"*4G*",Operational!$L:$L,'List Table'!$D$4)</f>
        <v>0</v>
      </c>
      <c r="AT23" s="152">
        <f>COUNTIFS(Operational!$E:$E,$G23,Operational!$I:$I,"*4G*",Operational!$L:$L,'List Table'!$D$5)</f>
        <v>0</v>
      </c>
      <c r="AU23" s="152">
        <f>COUNTIFS(Operational!$E:$E,$G23,Operational!$I:$I,"*4G*",Operational!$L:$L,'List Table'!$D$6)</f>
        <v>0</v>
      </c>
      <c r="AV23" s="152">
        <f>COUNTIFS(Operational!$E:$E,$G23,Operational!$I:$I,"*4G*",Operational!$L:$L,'List Table'!$D$7)</f>
        <v>0</v>
      </c>
      <c r="AW23" s="152">
        <f>COUNTIFS(Operational!$E:$E,$G23,Operational!$I:$I,"*4G*",Operational!$L:$L,'List Table'!$D$8)</f>
        <v>0</v>
      </c>
      <c r="AX23" s="152">
        <f>COUNTIFS(Operational!$E:$E,$G23,Operational!$I:$I,"*4G*",Operational!$L:$L,'List Table'!$D$9)</f>
        <v>0</v>
      </c>
      <c r="AY23" s="152">
        <f>COUNTIFS(Operational!$E:$E,$G23,Operational!$I:$I,"*4G*",Operational!$L:$L,'List Table'!$D$10)</f>
        <v>0</v>
      </c>
      <c r="AZ23" s="152">
        <f>COUNTIFS(Operational!$E:$E,$G23,Operational!$I:$I,"*4G*",Operational!$L:$L,'List Table'!$D$11)</f>
        <v>0</v>
      </c>
      <c r="BA23" s="152">
        <f>COUNTIFS(Operational!$E:$E,$G23,Operational!$I:$I,"*4G*",Operational!$L:$L,'List Table'!$D$12)</f>
        <v>0</v>
      </c>
      <c r="BB23" s="152">
        <f>COUNTIFS(Operational!$E:$E,$G23,Operational!$I:$I,"*4G*",Operational!$L:$L,'List Table'!$D$13)</f>
        <v>0</v>
      </c>
      <c r="BC23" s="152">
        <f>COUNTIFS(Operational!$E:$E,$G23,Operational!$I:$I,"*4G*",Operational!$L:$L,'List Table'!$D$14)</f>
        <v>0</v>
      </c>
      <c r="BD23" s="152">
        <f>COUNTIFS(Operational!$E:$E,$G23,Operational!$I:$I,"*4G*",Operational!$L:$L,'List Table'!$D$15)</f>
        <v>0</v>
      </c>
      <c r="BE23" s="152">
        <f>COUNTIFS(Operational!$E:$E,$G23,Operational!$I:$I,"*4G*",Operational!$L:$L,'List Table'!$D$16)</f>
        <v>0</v>
      </c>
      <c r="BF23" s="152">
        <f>COUNTIFS(Operational!$E:$E,$G23,Operational!$I:$I,"*4G*",Operational!$L:$L,'List Table'!$D$17)</f>
        <v>0</v>
      </c>
      <c r="BG23" s="141"/>
      <c r="BH23" s="153">
        <f t="shared" si="6"/>
        <v>0</v>
      </c>
      <c r="BI23" s="153">
        <f t="shared" si="7"/>
        <v>0</v>
      </c>
      <c r="BJ23" s="153">
        <f t="shared" si="8"/>
        <v>0</v>
      </c>
      <c r="BK23" s="153">
        <f>COUNTIFS('Retention-Deployment'!$E:$E,$G23,'Retention-Deployment'!$I:$I,"*2G*",'Retention-Deployment'!$L:$L,'List Table'!$B$2)</f>
        <v>0</v>
      </c>
      <c r="BL23" s="153">
        <f>COUNTIFS('Retention-Deployment'!$E:$E,$G23,'Retention-Deployment'!$I:$I,"*2G*",'Retention-Deployment'!$L:$L,'List Table'!$B$3)</f>
        <v>0</v>
      </c>
      <c r="BM23" s="153">
        <f>COUNTIFS('Retention-Deployment'!$E:$E,$G23,'Retention-Deployment'!$I:$I,"*2G*",'Retention-Deployment'!$L:$L,'List Table'!$B$4)</f>
        <v>0</v>
      </c>
      <c r="BN23" s="153">
        <f>COUNTIFS('Retention-Deployment'!$E:$E,$G23,'Retention-Deployment'!$I:$I,"*2G*",'Retention-Deployment'!$L:$L,'List Table'!$B$5)</f>
        <v>0</v>
      </c>
      <c r="BO23" s="153">
        <f>COUNTIFS('Retention-Deployment'!$E:$E,$G23,'Retention-Deployment'!$I:$I,"*2G*",'Retention-Deployment'!$L:$L,'List Table'!$B$6)</f>
        <v>0</v>
      </c>
      <c r="BP23" s="153">
        <f>COUNTIFS('Retention-Deployment'!$E:$E,$G23,'Retention-Deployment'!$I:$I,"*2G*",'Retention-Deployment'!$L:$L,'List Table'!$B$7)</f>
        <v>0</v>
      </c>
      <c r="BQ23" s="153">
        <f>COUNTIFS('Retention-Deployment'!$E:$E,$G23,'Retention-Deployment'!$I:$I,"*2G*",'Retention-Deployment'!$L:$L,'List Table'!$B$8)</f>
        <v>0</v>
      </c>
      <c r="BR23" s="153">
        <f>COUNTIFS('Retention-Deployment'!$E:$E,$G23,'Retention-Deployment'!$I:$I,"*2G*",'Retention-Deployment'!$L:$L,'List Table'!$B$9)</f>
        <v>0</v>
      </c>
      <c r="BS23" s="153">
        <f>COUNTIFS('Retention-Deployment'!$E:$E,$G23,'Retention-Deployment'!$I:$I,"*2G*",'Retention-Deployment'!$L:$L,'List Table'!$B$10)</f>
        <v>0</v>
      </c>
      <c r="BT23" s="153">
        <f>COUNTIFS('Retention-Deployment'!$E:$E,$G23,'Retention-Deployment'!$I:$I,"*2G*",'Retention-Deployment'!$L:$L,'List Table'!$B$11)</f>
        <v>0</v>
      </c>
      <c r="BU23" s="153">
        <f>COUNTIFS('Retention-Deployment'!$E:$E,$G23,'Retention-Deployment'!$I:$I,"*2G*",'Retention-Deployment'!$L:$L,'List Table'!$B$12)</f>
        <v>0</v>
      </c>
      <c r="BV23" s="153">
        <f>COUNTIFS('Retention-Deployment'!$E:$E,$G23,'Retention-Deployment'!$I:$I,"*2G*",'Retention-Deployment'!$L:$L,'List Table'!$B$13)</f>
        <v>0</v>
      </c>
      <c r="BW23" s="153">
        <f>COUNTIFS('Retention-Deployment'!$E:$E,$G23,'Retention-Deployment'!$I:$I,"*2G*",'Retention-Deployment'!$L:$L,'List Table'!$B$14)</f>
        <v>0</v>
      </c>
      <c r="BX23" s="153">
        <f>COUNTIFS('Retention-Deployment'!$E:$E,$G23,'Retention-Deployment'!$I:$I,"*2G*",'Retention-Deployment'!$L:$L,'List Table'!$B$15)</f>
        <v>0</v>
      </c>
      <c r="BY23" s="153">
        <f>COUNTIFS('Retention-Deployment'!$E:$E,$G23,'Retention-Deployment'!$I:$I,"*3G*",'Retention-Deployment'!$L:$L,'List Table'!$B$2)</f>
        <v>0</v>
      </c>
      <c r="BZ23" s="153">
        <f>COUNTIFS('Retention-Deployment'!$E:$E,$G23,'Retention-Deployment'!$I:$I,"*3G*",'Retention-Deployment'!$L:$L,'List Table'!$B$3)</f>
        <v>0</v>
      </c>
      <c r="CA23" s="153">
        <f>COUNTIFS('Retention-Deployment'!$E:$E,$G23,'Retention-Deployment'!$I:$I,"*3G*",'Retention-Deployment'!$L:$L,'List Table'!$B$4)</f>
        <v>0</v>
      </c>
      <c r="CB23" s="153">
        <f>COUNTIFS('Retention-Deployment'!$E:$E,$G23,'Retention-Deployment'!$I:$I,"*3G*",'Retention-Deployment'!$L:$L,'List Table'!$B$5)</f>
        <v>0</v>
      </c>
      <c r="CC23" s="153">
        <f>COUNTIFS('Retention-Deployment'!$E:$E,$G23,'Retention-Deployment'!$I:$I,"*3G*",'Retention-Deployment'!$L:$L,'List Table'!$B$6)</f>
        <v>0</v>
      </c>
      <c r="CD23" s="153">
        <f>COUNTIFS('Retention-Deployment'!$E:$E,$G23,'Retention-Deployment'!$I:$I,"*3G*",'Retention-Deployment'!$L:$L,'List Table'!$B$7)</f>
        <v>0</v>
      </c>
      <c r="CE23" s="153">
        <f>COUNTIFS('Retention-Deployment'!$E:$E,$G23,'Retention-Deployment'!$I:$I,"*3G*",'Retention-Deployment'!$L:$L,'List Table'!$B$8)</f>
        <v>0</v>
      </c>
      <c r="CF23" s="153">
        <f>COUNTIFS('Retention-Deployment'!$E:$E,$G23,'Retention-Deployment'!$I:$I,"*3G*",'Retention-Deployment'!$L:$L,'List Table'!$B$9)</f>
        <v>0</v>
      </c>
      <c r="CG23" s="153">
        <f>COUNTIFS('Retention-Deployment'!$E:$E,$G23,'Retention-Deployment'!$I:$I,"*3G*",'Retention-Deployment'!$L:$L,'List Table'!$B$10)</f>
        <v>0</v>
      </c>
      <c r="CH23" s="153">
        <f>COUNTIFS('Retention-Deployment'!$E:$E,$G23,'Retention-Deployment'!$I:$I,"*3G*",'Retention-Deployment'!$L:$L,'List Table'!$B$11)</f>
        <v>0</v>
      </c>
      <c r="CI23" s="153">
        <f>COUNTIFS('Retention-Deployment'!$E:$E,$G23,'Retention-Deployment'!$I:$I,"*3G*",'Retention-Deployment'!$L:$L,'List Table'!$B$12)</f>
        <v>0</v>
      </c>
      <c r="CJ23" s="153">
        <f>COUNTIFS('Retention-Deployment'!$E:$E,$G23,'Retention-Deployment'!$I:$I,"*3G*",'Retention-Deployment'!$L:$L,'List Table'!$B$13)</f>
        <v>0</v>
      </c>
      <c r="CK23" s="153">
        <f>COUNTIFS('Retention-Deployment'!$E:$E,$G23,'Retention-Deployment'!$I:$I,"*3G*",'Retention-Deployment'!$L:$L,'List Table'!$B$14)</f>
        <v>0</v>
      </c>
      <c r="CL23" s="153">
        <f>COUNTIFS('Retention-Deployment'!$E:$E,$G23,'Retention-Deployment'!$I:$I,"*3G*",'Retention-Deployment'!$L:$L,'List Table'!$B$15)</f>
        <v>0</v>
      </c>
      <c r="CM23" s="153">
        <f>COUNTIFS('Retention-Deployment'!$E:$E,$G23,'Retention-Deployment'!$I:$I,"*4G*",'Retention-Deployment'!$L:$L,'List Table'!$B$2)</f>
        <v>0</v>
      </c>
      <c r="CN23" s="153">
        <f>COUNTIFS('Retention-Deployment'!$E:$E,$G23,'Retention-Deployment'!$I:$I,"*4G*",'Retention-Deployment'!$L:$L,'List Table'!$B$3)</f>
        <v>0</v>
      </c>
      <c r="CO23" s="153">
        <f>COUNTIFS('Retention-Deployment'!$E:$E,$G23,'Retention-Deployment'!$I:$I,"*4G*",'Retention-Deployment'!$L:$L,'List Table'!$B$4)</f>
        <v>0</v>
      </c>
      <c r="CP23" s="153">
        <f>COUNTIFS('Retention-Deployment'!$E:$E,$G23,'Retention-Deployment'!$I:$I,"*4G*",'Retention-Deployment'!$L:$L,'List Table'!$B$5)</f>
        <v>0</v>
      </c>
      <c r="CQ23" s="153">
        <f>COUNTIFS('Retention-Deployment'!$E:$E,$G23,'Retention-Deployment'!$I:$I,"*4G*",'Retention-Deployment'!$L:$L,'List Table'!$B$6)</f>
        <v>0</v>
      </c>
      <c r="CR23" s="153">
        <f>COUNTIFS('Retention-Deployment'!$E:$E,$G23,'Retention-Deployment'!$I:$I,"*4G*",'Retention-Deployment'!$L:$L,'List Table'!$B$7)</f>
        <v>0</v>
      </c>
      <c r="CS23" s="153">
        <f>COUNTIFS('Retention-Deployment'!$E:$E,$G23,'Retention-Deployment'!$I:$I,"*4G*",'Retention-Deployment'!$L:$L,'List Table'!$B$8)</f>
        <v>0</v>
      </c>
      <c r="CT23" s="153">
        <f>COUNTIFS('Retention-Deployment'!$E:$E,$G23,'Retention-Deployment'!$I:$I,"*4G*",'Retention-Deployment'!$L:$L,'List Table'!$B$9)</f>
        <v>0</v>
      </c>
      <c r="CU23" s="153">
        <f>COUNTIFS('Retention-Deployment'!$E:$E,$G23,'Retention-Deployment'!$I:$I,"*4G*",'Retention-Deployment'!$L:$L,'List Table'!$B$10)</f>
        <v>0</v>
      </c>
      <c r="CV23" s="153">
        <f>COUNTIFS('Retention-Deployment'!$E:$E,$G23,'Retention-Deployment'!$I:$I,"*4G*",'Retention-Deployment'!$L:$L,'List Table'!$B$11)</f>
        <v>0</v>
      </c>
      <c r="CW23" s="153">
        <f>COUNTIFS('Retention-Deployment'!$E:$E,$G23,'Retention-Deployment'!$I:$I,"*4G*",'Retention-Deployment'!$L:$L,'List Table'!$B$12)</f>
        <v>0</v>
      </c>
      <c r="CX23" s="153">
        <f>COUNTIFS('Retention-Deployment'!$E:$E,$G23,'Retention-Deployment'!$I:$I,"*4G*",'Retention-Deployment'!$L:$L,'List Table'!$B$13)</f>
        <v>0</v>
      </c>
      <c r="CY23" s="153">
        <f>COUNTIFS('Retention-Deployment'!$E:$E,$G23,'Retention-Deployment'!$I:$I,"*4G*",'Retention-Deployment'!$L:$L,'List Table'!$B$14)</f>
        <v>0</v>
      </c>
      <c r="CZ23" s="153">
        <f>COUNTIFS('Retention-Deployment'!$E:$E,$G23,'Retention-Deployment'!$I:$I,"*4G*",'Retention-Deployment'!$L:$L,'List Table'!$B$15)</f>
        <v>0</v>
      </c>
      <c r="DA23" s="141"/>
      <c r="DB23" s="154">
        <f>COUNTIFS(Licensing!$F:$F,$G23,Licensing!$J:$J,"*2G*")</f>
        <v>0</v>
      </c>
      <c r="DC23" s="154">
        <f>COUNTIFS(Licensing!$F:$F,$G23,Licensing!$J:$J,"*3G*")</f>
        <v>0</v>
      </c>
      <c r="DD23" s="154">
        <f>COUNTIFS(Licensing!$F:$F,$G23,Licensing!$J:$J,"*4G*")</f>
        <v>0</v>
      </c>
      <c r="DE23" s="141"/>
      <c r="DF23" s="155" t="str">
        <f t="shared" si="9"/>
        <v>IOANNINA</v>
      </c>
      <c r="DG23" s="142">
        <f t="shared" si="0"/>
        <v>0</v>
      </c>
      <c r="DH23" s="142">
        <f t="shared" si="1"/>
        <v>0</v>
      </c>
      <c r="DI23" s="142">
        <f t="shared" si="2"/>
        <v>0</v>
      </c>
      <c r="DJ23" s="138"/>
      <c r="DK23" s="138"/>
      <c r="DL23" s="138"/>
      <c r="DM23" s="138"/>
      <c r="DN23" s="138"/>
      <c r="DO23" s="138"/>
      <c r="DP23" s="138"/>
      <c r="DQ23" s="138"/>
      <c r="DR23" s="138"/>
      <c r="DS23" s="138"/>
      <c r="DT23" s="138"/>
      <c r="DU23" s="138"/>
    </row>
    <row r="24" spans="1:125" ht="15.95" customHeight="1" x14ac:dyDescent="0.25">
      <c r="A24" s="211" t="s">
        <v>326</v>
      </c>
      <c r="B24" s="168">
        <v>99</v>
      </c>
      <c r="C24" s="168">
        <v>88</v>
      </c>
      <c r="D24" s="168">
        <v>46</v>
      </c>
      <c r="E24" s="177">
        <v>35.327449000000001</v>
      </c>
      <c r="F24" s="177">
        <v>25.147417999999998</v>
      </c>
      <c r="G24" s="173" t="s">
        <v>126</v>
      </c>
      <c r="H24" s="152">
        <f t="shared" si="3"/>
        <v>0</v>
      </c>
      <c r="I24" s="152">
        <f t="shared" si="4"/>
        <v>0</v>
      </c>
      <c r="J24" s="152">
        <f t="shared" si="5"/>
        <v>0</v>
      </c>
      <c r="K24" s="152">
        <f>COUNTIFS(Operational!$E:$E,$G24,Operational!$I:$I,"*2G*",Operational!$L:$L,'List Table'!$D$2)</f>
        <v>0</v>
      </c>
      <c r="L24" s="152">
        <f>COUNTIFS(Operational!$E:$E,$G24,Operational!$I:$I,"*2G*",Operational!$L:$L,'List Table'!$D$3)</f>
        <v>0</v>
      </c>
      <c r="M24" s="152">
        <f>COUNTIFS(Operational!$E:$E,$G24,Operational!$I:$I,"*2G*",Operational!$L:$L,'List Table'!$D$4)</f>
        <v>0</v>
      </c>
      <c r="N24" s="152">
        <f>COUNTIFS(Operational!$E:$E,$G24,Operational!$I:$I,"*2G*",Operational!$L:$L,'List Table'!$D$5)</f>
        <v>0</v>
      </c>
      <c r="O24" s="152">
        <f>COUNTIFS(Operational!$E:$E,$G24,Operational!$I:$I,"*2G*",Operational!$L:$L,'List Table'!$D$6)</f>
        <v>0</v>
      </c>
      <c r="P24" s="152">
        <f>COUNTIFS(Operational!$E:$E,$G24,Operational!$I:$I,"*2G*",Operational!$L:$L,'List Table'!$D$7)</f>
        <v>0</v>
      </c>
      <c r="Q24" s="152">
        <f>COUNTIFS(Operational!$E:$E,$G24,Operational!$I:$I,"*2G*",Operational!$L:$L,'List Table'!$D$8)</f>
        <v>0</v>
      </c>
      <c r="R24" s="152">
        <f>COUNTIFS(Operational!$E:$E,$G24,Operational!$I:$I,"*2G*",Operational!$L:$L,'List Table'!$D$9)</f>
        <v>0</v>
      </c>
      <c r="S24" s="152">
        <f>COUNTIFS(Operational!$E:$E,$G24,Operational!$I:$I,"*2G*",Operational!$L:$L,'List Table'!$D$10)</f>
        <v>0</v>
      </c>
      <c r="T24" s="152">
        <f>COUNTIFS(Operational!$E:$E,$G24,Operational!$I:$I,"*2G*",Operational!$L:$L,'List Table'!$D$11)</f>
        <v>0</v>
      </c>
      <c r="U24" s="152">
        <f>COUNTIFS(Operational!$E:$E,$G24,Operational!$I:$I,"*2G*",Operational!$L:$L,'List Table'!$D$12)</f>
        <v>0</v>
      </c>
      <c r="V24" s="152">
        <f>COUNTIFS(Operational!$E:$E,$G24,Operational!$I:$I,"*2G*",Operational!$L:$L,'List Table'!$D$13)</f>
        <v>0</v>
      </c>
      <c r="W24" s="152">
        <f>COUNTIFS(Operational!$E:$E,$G24,Operational!$I:$I,"*2G*",Operational!$L:$L,'List Table'!$D$14)</f>
        <v>0</v>
      </c>
      <c r="X24" s="152">
        <f>COUNTIFS(Operational!$E:$E,$G24,Operational!$I:$I,"*2G*",Operational!$L:$L,'List Table'!$D$15)</f>
        <v>0</v>
      </c>
      <c r="Y24" s="152">
        <f>COUNTIFS(Operational!$E:$E,$G24,Operational!$I:$I,"*2G*",Operational!$L:$L,'List Table'!$D$16)</f>
        <v>0</v>
      </c>
      <c r="Z24" s="152">
        <f>COUNTIFS(Operational!$E:$E,$G24,Operational!$I:$I,"*2G*",Operational!$L:$L,'List Table'!$D$17)</f>
        <v>0</v>
      </c>
      <c r="AA24" s="152">
        <f>COUNTIFS(Operational!$E:$E,$G24,Operational!$I:$I,"*3G*",Operational!$L:$L,'List Table'!$D$2)</f>
        <v>0</v>
      </c>
      <c r="AB24" s="152">
        <f>COUNTIFS(Operational!$E:$E,$G24,Operational!$I:$I,"*3G*",Operational!$L:$L,'List Table'!$D$3)</f>
        <v>0</v>
      </c>
      <c r="AC24" s="152">
        <f>COUNTIFS(Operational!$E:$E,$G24,Operational!$I:$I,"*3G*",Operational!$L:$L,'List Table'!$D$4)</f>
        <v>0</v>
      </c>
      <c r="AD24" s="152">
        <f>COUNTIFS(Operational!$E:$E,$G24,Operational!$I:$I,"*3G*",Operational!$L:$L,'List Table'!$D$5)</f>
        <v>0</v>
      </c>
      <c r="AE24" s="152">
        <f>COUNTIFS(Operational!$E:$E,$G24,Operational!$I:$I,"*3G*",Operational!$L:$L,'List Table'!$D$6)</f>
        <v>0</v>
      </c>
      <c r="AF24" s="152">
        <f>COUNTIFS(Operational!$E:$E,$G24,Operational!$I:$I,"*3G*",Operational!$L:$L,'List Table'!$D$7)</f>
        <v>0</v>
      </c>
      <c r="AG24" s="152">
        <f>COUNTIFS(Operational!$E:$E,$G24,Operational!$I:$I,"*3G*",Operational!$L:$L,'List Table'!$D$8)</f>
        <v>0</v>
      </c>
      <c r="AH24" s="152">
        <f>COUNTIFS(Operational!$E:$E,$G24,Operational!$I:$I,"*3G*",Operational!$L:$L,'List Table'!$D$9)</f>
        <v>0</v>
      </c>
      <c r="AI24" s="152">
        <f>COUNTIFS(Operational!$E:$E,$G24,Operational!$I:$I,"*3G*",Operational!$L:$L,'List Table'!$D$10)</f>
        <v>0</v>
      </c>
      <c r="AJ24" s="152">
        <f>COUNTIFS(Operational!$E:$E,$G24,Operational!$I:$I,"*3G*",Operational!$L:$L,'List Table'!$D$11)</f>
        <v>0</v>
      </c>
      <c r="AK24" s="152">
        <f>COUNTIFS(Operational!$E:$E,$G24,Operational!$I:$I,"*3G*",Operational!$L:$L,'List Table'!$D$12)</f>
        <v>0</v>
      </c>
      <c r="AL24" s="152">
        <f>COUNTIFS(Operational!$E:$E,$G24,Operational!$I:$I,"*3G*",Operational!$L:$L,'List Table'!$D$13)</f>
        <v>0</v>
      </c>
      <c r="AM24" s="152">
        <f>COUNTIFS(Operational!$E:$E,$G24,Operational!$I:$I,"*3G*",Operational!$L:$L,'List Table'!$D$14)</f>
        <v>0</v>
      </c>
      <c r="AN24" s="152">
        <f>COUNTIFS(Operational!$E:$E,$G24,Operational!$I:$I,"*3G*",Operational!$L:$L,'List Table'!$D$15)</f>
        <v>0</v>
      </c>
      <c r="AO24" s="152">
        <f>COUNTIFS(Operational!$E:$E,$G24,Operational!$I:$I,"*3G*",Operational!$L:$L,'List Table'!$D$16)</f>
        <v>0</v>
      </c>
      <c r="AP24" s="152">
        <f>COUNTIFS(Operational!$E:$E,$G24,Operational!$I:$I,"*3G*",Operational!$L:$L,'List Table'!$D$17)</f>
        <v>0</v>
      </c>
      <c r="AQ24" s="152">
        <f>COUNTIFS(Operational!$E:$E,$G24,Operational!$I:$I,"*4G*",Operational!$L:$L,'List Table'!$D$2)</f>
        <v>0</v>
      </c>
      <c r="AR24" s="152">
        <f>COUNTIFS(Operational!$E:$E,$G24,Operational!$I:$I,"*4G*",Operational!$L:$L,'List Table'!$D$3)</f>
        <v>0</v>
      </c>
      <c r="AS24" s="152">
        <f>COUNTIFS(Operational!$E:$E,$G24,Operational!$I:$I,"*4G*",Operational!$L:$L,'List Table'!$D$4)</f>
        <v>0</v>
      </c>
      <c r="AT24" s="152">
        <f>COUNTIFS(Operational!$E:$E,$G24,Operational!$I:$I,"*4G*",Operational!$L:$L,'List Table'!$D$5)</f>
        <v>0</v>
      </c>
      <c r="AU24" s="152">
        <f>COUNTIFS(Operational!$E:$E,$G24,Operational!$I:$I,"*4G*",Operational!$L:$L,'List Table'!$D$6)</f>
        <v>0</v>
      </c>
      <c r="AV24" s="152">
        <f>COUNTIFS(Operational!$E:$E,$G24,Operational!$I:$I,"*4G*",Operational!$L:$L,'List Table'!$D$7)</f>
        <v>0</v>
      </c>
      <c r="AW24" s="152">
        <f>COUNTIFS(Operational!$E:$E,$G24,Operational!$I:$I,"*4G*",Operational!$L:$L,'List Table'!$D$8)</f>
        <v>0</v>
      </c>
      <c r="AX24" s="152">
        <f>COUNTIFS(Operational!$E:$E,$G24,Operational!$I:$I,"*4G*",Operational!$L:$L,'List Table'!$D$9)</f>
        <v>0</v>
      </c>
      <c r="AY24" s="152">
        <f>COUNTIFS(Operational!$E:$E,$G24,Operational!$I:$I,"*4G*",Operational!$L:$L,'List Table'!$D$10)</f>
        <v>0</v>
      </c>
      <c r="AZ24" s="152">
        <f>COUNTIFS(Operational!$E:$E,$G24,Operational!$I:$I,"*4G*",Operational!$L:$L,'List Table'!$D$11)</f>
        <v>0</v>
      </c>
      <c r="BA24" s="152">
        <f>COUNTIFS(Operational!$E:$E,$G24,Operational!$I:$I,"*4G*",Operational!$L:$L,'List Table'!$D$12)</f>
        <v>0</v>
      </c>
      <c r="BB24" s="152">
        <f>COUNTIFS(Operational!$E:$E,$G24,Operational!$I:$I,"*4G*",Operational!$L:$L,'List Table'!$D$13)</f>
        <v>0</v>
      </c>
      <c r="BC24" s="152">
        <f>COUNTIFS(Operational!$E:$E,$G24,Operational!$I:$I,"*4G*",Operational!$L:$L,'List Table'!$D$14)</f>
        <v>0</v>
      </c>
      <c r="BD24" s="152">
        <f>COUNTIFS(Operational!$E:$E,$G24,Operational!$I:$I,"*4G*",Operational!$L:$L,'List Table'!$D$15)</f>
        <v>0</v>
      </c>
      <c r="BE24" s="152">
        <f>COUNTIFS(Operational!$E:$E,$G24,Operational!$I:$I,"*4G*",Operational!$L:$L,'List Table'!$D$16)</f>
        <v>0</v>
      </c>
      <c r="BF24" s="152">
        <f>COUNTIFS(Operational!$E:$E,$G24,Operational!$I:$I,"*4G*",Operational!$L:$L,'List Table'!$D$17)</f>
        <v>0</v>
      </c>
      <c r="BG24" s="141"/>
      <c r="BH24" s="153">
        <f t="shared" si="6"/>
        <v>1</v>
      </c>
      <c r="BI24" s="153">
        <f t="shared" si="7"/>
        <v>0</v>
      </c>
      <c r="BJ24" s="153">
        <f t="shared" si="8"/>
        <v>0</v>
      </c>
      <c r="BK24" s="153">
        <f>COUNTIFS('Retention-Deployment'!$E:$E,$G24,'Retention-Deployment'!$I:$I,"*2G*",'Retention-Deployment'!$L:$L,'List Table'!$B$2)</f>
        <v>0</v>
      </c>
      <c r="BL24" s="153">
        <f>COUNTIFS('Retention-Deployment'!$E:$E,$G24,'Retention-Deployment'!$I:$I,"*2G*",'Retention-Deployment'!$L:$L,'List Table'!$B$3)</f>
        <v>0</v>
      </c>
      <c r="BM24" s="153">
        <f>COUNTIFS('Retention-Deployment'!$E:$E,$G24,'Retention-Deployment'!$I:$I,"*2G*",'Retention-Deployment'!$L:$L,'List Table'!$B$4)</f>
        <v>0</v>
      </c>
      <c r="BN24" s="153">
        <f>COUNTIFS('Retention-Deployment'!$E:$E,$G24,'Retention-Deployment'!$I:$I,"*2G*",'Retention-Deployment'!$L:$L,'List Table'!$B$5)</f>
        <v>0</v>
      </c>
      <c r="BO24" s="153">
        <f>COUNTIFS('Retention-Deployment'!$E:$E,$G24,'Retention-Deployment'!$I:$I,"*2G*",'Retention-Deployment'!$L:$L,'List Table'!$B$6)</f>
        <v>0</v>
      </c>
      <c r="BP24" s="153">
        <f>COUNTIFS('Retention-Deployment'!$E:$E,$G24,'Retention-Deployment'!$I:$I,"*2G*",'Retention-Deployment'!$L:$L,'List Table'!$B$7)</f>
        <v>0</v>
      </c>
      <c r="BQ24" s="153">
        <f>COUNTIFS('Retention-Deployment'!$E:$E,$G24,'Retention-Deployment'!$I:$I,"*2G*",'Retention-Deployment'!$L:$L,'List Table'!$B$8)</f>
        <v>0</v>
      </c>
      <c r="BR24" s="153">
        <f>COUNTIFS('Retention-Deployment'!$E:$E,$G24,'Retention-Deployment'!$I:$I,"*2G*",'Retention-Deployment'!$L:$L,'List Table'!$B$9)</f>
        <v>1</v>
      </c>
      <c r="BS24" s="153">
        <f>COUNTIFS('Retention-Deployment'!$E:$E,$G24,'Retention-Deployment'!$I:$I,"*2G*",'Retention-Deployment'!$L:$L,'List Table'!$B$10)</f>
        <v>0</v>
      </c>
      <c r="BT24" s="153">
        <f>COUNTIFS('Retention-Deployment'!$E:$E,$G24,'Retention-Deployment'!$I:$I,"*2G*",'Retention-Deployment'!$L:$L,'List Table'!$B$11)</f>
        <v>0</v>
      </c>
      <c r="BU24" s="153">
        <f>COUNTIFS('Retention-Deployment'!$E:$E,$G24,'Retention-Deployment'!$I:$I,"*2G*",'Retention-Deployment'!$L:$L,'List Table'!$B$12)</f>
        <v>0</v>
      </c>
      <c r="BV24" s="153">
        <f>COUNTIFS('Retention-Deployment'!$E:$E,$G24,'Retention-Deployment'!$I:$I,"*2G*",'Retention-Deployment'!$L:$L,'List Table'!$B$13)</f>
        <v>0</v>
      </c>
      <c r="BW24" s="153">
        <f>COUNTIFS('Retention-Deployment'!$E:$E,$G24,'Retention-Deployment'!$I:$I,"*2G*",'Retention-Deployment'!$L:$L,'List Table'!$B$14)</f>
        <v>0</v>
      </c>
      <c r="BX24" s="153">
        <f>COUNTIFS('Retention-Deployment'!$E:$E,$G24,'Retention-Deployment'!$I:$I,"*2G*",'Retention-Deployment'!$L:$L,'List Table'!$B$15)</f>
        <v>0</v>
      </c>
      <c r="BY24" s="153">
        <f>COUNTIFS('Retention-Deployment'!$E:$E,$G24,'Retention-Deployment'!$I:$I,"*3G*",'Retention-Deployment'!$L:$L,'List Table'!$B$2)</f>
        <v>0</v>
      </c>
      <c r="BZ24" s="153">
        <f>COUNTIFS('Retention-Deployment'!$E:$E,$G24,'Retention-Deployment'!$I:$I,"*3G*",'Retention-Deployment'!$L:$L,'List Table'!$B$3)</f>
        <v>0</v>
      </c>
      <c r="CA24" s="153">
        <f>COUNTIFS('Retention-Deployment'!$E:$E,$G24,'Retention-Deployment'!$I:$I,"*3G*",'Retention-Deployment'!$L:$L,'List Table'!$B$4)</f>
        <v>0</v>
      </c>
      <c r="CB24" s="153">
        <f>COUNTIFS('Retention-Deployment'!$E:$E,$G24,'Retention-Deployment'!$I:$I,"*3G*",'Retention-Deployment'!$L:$L,'List Table'!$B$5)</f>
        <v>0</v>
      </c>
      <c r="CC24" s="153">
        <f>COUNTIFS('Retention-Deployment'!$E:$E,$G24,'Retention-Deployment'!$I:$I,"*3G*",'Retention-Deployment'!$L:$L,'List Table'!$B$6)</f>
        <v>0</v>
      </c>
      <c r="CD24" s="153">
        <f>COUNTIFS('Retention-Deployment'!$E:$E,$G24,'Retention-Deployment'!$I:$I,"*3G*",'Retention-Deployment'!$L:$L,'List Table'!$B$7)</f>
        <v>0</v>
      </c>
      <c r="CE24" s="153">
        <f>COUNTIFS('Retention-Deployment'!$E:$E,$G24,'Retention-Deployment'!$I:$I,"*3G*",'Retention-Deployment'!$L:$L,'List Table'!$B$8)</f>
        <v>0</v>
      </c>
      <c r="CF24" s="153">
        <f>COUNTIFS('Retention-Deployment'!$E:$E,$G24,'Retention-Deployment'!$I:$I,"*3G*",'Retention-Deployment'!$L:$L,'List Table'!$B$9)</f>
        <v>0</v>
      </c>
      <c r="CG24" s="153">
        <f>COUNTIFS('Retention-Deployment'!$E:$E,$G24,'Retention-Deployment'!$I:$I,"*3G*",'Retention-Deployment'!$L:$L,'List Table'!$B$10)</f>
        <v>0</v>
      </c>
      <c r="CH24" s="153">
        <f>COUNTIFS('Retention-Deployment'!$E:$E,$G24,'Retention-Deployment'!$I:$I,"*3G*",'Retention-Deployment'!$L:$L,'List Table'!$B$11)</f>
        <v>0</v>
      </c>
      <c r="CI24" s="153">
        <f>COUNTIFS('Retention-Deployment'!$E:$E,$G24,'Retention-Deployment'!$I:$I,"*3G*",'Retention-Deployment'!$L:$L,'List Table'!$B$12)</f>
        <v>0</v>
      </c>
      <c r="CJ24" s="153">
        <f>COUNTIFS('Retention-Deployment'!$E:$E,$G24,'Retention-Deployment'!$I:$I,"*3G*",'Retention-Deployment'!$L:$L,'List Table'!$B$13)</f>
        <v>0</v>
      </c>
      <c r="CK24" s="153">
        <f>COUNTIFS('Retention-Deployment'!$E:$E,$G24,'Retention-Deployment'!$I:$I,"*3G*",'Retention-Deployment'!$L:$L,'List Table'!$B$14)</f>
        <v>0</v>
      </c>
      <c r="CL24" s="153">
        <f>COUNTIFS('Retention-Deployment'!$E:$E,$G24,'Retention-Deployment'!$I:$I,"*3G*",'Retention-Deployment'!$L:$L,'List Table'!$B$15)</f>
        <v>0</v>
      </c>
      <c r="CM24" s="153">
        <f>COUNTIFS('Retention-Deployment'!$E:$E,$G24,'Retention-Deployment'!$I:$I,"*4G*",'Retention-Deployment'!$L:$L,'List Table'!$B$2)</f>
        <v>0</v>
      </c>
      <c r="CN24" s="153">
        <f>COUNTIFS('Retention-Deployment'!$E:$E,$G24,'Retention-Deployment'!$I:$I,"*4G*",'Retention-Deployment'!$L:$L,'List Table'!$B$3)</f>
        <v>0</v>
      </c>
      <c r="CO24" s="153">
        <f>COUNTIFS('Retention-Deployment'!$E:$E,$G24,'Retention-Deployment'!$I:$I,"*4G*",'Retention-Deployment'!$L:$L,'List Table'!$B$4)</f>
        <v>0</v>
      </c>
      <c r="CP24" s="153">
        <f>COUNTIFS('Retention-Deployment'!$E:$E,$G24,'Retention-Deployment'!$I:$I,"*4G*",'Retention-Deployment'!$L:$L,'List Table'!$B$5)</f>
        <v>0</v>
      </c>
      <c r="CQ24" s="153">
        <f>COUNTIFS('Retention-Deployment'!$E:$E,$G24,'Retention-Deployment'!$I:$I,"*4G*",'Retention-Deployment'!$L:$L,'List Table'!$B$6)</f>
        <v>0</v>
      </c>
      <c r="CR24" s="153">
        <f>COUNTIFS('Retention-Deployment'!$E:$E,$G24,'Retention-Deployment'!$I:$I,"*4G*",'Retention-Deployment'!$L:$L,'List Table'!$B$7)</f>
        <v>0</v>
      </c>
      <c r="CS24" s="153">
        <f>COUNTIFS('Retention-Deployment'!$E:$E,$G24,'Retention-Deployment'!$I:$I,"*4G*",'Retention-Deployment'!$L:$L,'List Table'!$B$8)</f>
        <v>0</v>
      </c>
      <c r="CT24" s="153">
        <f>COUNTIFS('Retention-Deployment'!$E:$E,$G24,'Retention-Deployment'!$I:$I,"*4G*",'Retention-Deployment'!$L:$L,'List Table'!$B$9)</f>
        <v>0</v>
      </c>
      <c r="CU24" s="153">
        <f>COUNTIFS('Retention-Deployment'!$E:$E,$G24,'Retention-Deployment'!$I:$I,"*4G*",'Retention-Deployment'!$L:$L,'List Table'!$B$10)</f>
        <v>0</v>
      </c>
      <c r="CV24" s="153">
        <f>COUNTIFS('Retention-Deployment'!$E:$E,$G24,'Retention-Deployment'!$I:$I,"*4G*",'Retention-Deployment'!$L:$L,'List Table'!$B$11)</f>
        <v>0</v>
      </c>
      <c r="CW24" s="153">
        <f>COUNTIFS('Retention-Deployment'!$E:$E,$G24,'Retention-Deployment'!$I:$I,"*4G*",'Retention-Deployment'!$L:$L,'List Table'!$B$12)</f>
        <v>0</v>
      </c>
      <c r="CX24" s="153">
        <f>COUNTIFS('Retention-Deployment'!$E:$E,$G24,'Retention-Deployment'!$I:$I,"*4G*",'Retention-Deployment'!$L:$L,'List Table'!$B$13)</f>
        <v>0</v>
      </c>
      <c r="CY24" s="153">
        <f>COUNTIFS('Retention-Deployment'!$E:$E,$G24,'Retention-Deployment'!$I:$I,"*4G*",'Retention-Deployment'!$L:$L,'List Table'!$B$14)</f>
        <v>0</v>
      </c>
      <c r="CZ24" s="153">
        <f>COUNTIFS('Retention-Deployment'!$E:$E,$G24,'Retention-Deployment'!$I:$I,"*4G*",'Retention-Deployment'!$L:$L,'List Table'!$B$15)</f>
        <v>0</v>
      </c>
      <c r="DA24" s="141"/>
      <c r="DB24" s="154">
        <f>COUNTIFS(Licensing!$F:$F,$G24,Licensing!$J:$J,"*2G*")</f>
        <v>1</v>
      </c>
      <c r="DC24" s="154">
        <f>COUNTIFS(Licensing!$F:$F,$G24,Licensing!$J:$J,"*3G*")</f>
        <v>1</v>
      </c>
      <c r="DD24" s="154">
        <f>COUNTIFS(Licensing!$F:$F,$G24,Licensing!$J:$J,"*4G*")</f>
        <v>0</v>
      </c>
      <c r="DE24" s="141"/>
      <c r="DF24" s="155" t="str">
        <f t="shared" si="9"/>
        <v>IRAKLIO</v>
      </c>
      <c r="DG24" s="142">
        <f t="shared" si="0"/>
        <v>2</v>
      </c>
      <c r="DH24" s="142">
        <f t="shared" si="1"/>
        <v>1</v>
      </c>
      <c r="DI24" s="142">
        <f t="shared" si="2"/>
        <v>0</v>
      </c>
      <c r="DJ24" s="138"/>
      <c r="DK24" s="138"/>
      <c r="DL24" s="138"/>
      <c r="DM24" s="138"/>
      <c r="DN24" s="138"/>
      <c r="DO24" s="138"/>
      <c r="DP24" s="138"/>
      <c r="DQ24" s="138"/>
      <c r="DR24" s="138"/>
      <c r="DS24" s="138"/>
      <c r="DT24" s="138"/>
      <c r="DU24" s="138"/>
    </row>
    <row r="25" spans="1:125" ht="15.95" customHeight="1" x14ac:dyDescent="0.25">
      <c r="A25" s="211" t="s">
        <v>326</v>
      </c>
      <c r="B25" s="168">
        <v>33</v>
      </c>
      <c r="C25" s="168">
        <v>8</v>
      </c>
      <c r="D25" s="168">
        <v>0</v>
      </c>
      <c r="E25" s="177">
        <v>39.358223000000002</v>
      </c>
      <c r="F25" s="177">
        <v>21.925034</v>
      </c>
      <c r="G25" s="173" t="s">
        <v>127</v>
      </c>
      <c r="H25" s="152">
        <f t="shared" si="3"/>
        <v>0</v>
      </c>
      <c r="I25" s="152">
        <f t="shared" si="4"/>
        <v>0</v>
      </c>
      <c r="J25" s="152">
        <f t="shared" si="5"/>
        <v>0</v>
      </c>
      <c r="K25" s="152">
        <f>COUNTIFS(Operational!$E:$E,$G25,Operational!$I:$I,"*2G*",Operational!$L:$L,'List Table'!$D$2)</f>
        <v>0</v>
      </c>
      <c r="L25" s="152">
        <f>COUNTIFS(Operational!$E:$E,$G25,Operational!$I:$I,"*2G*",Operational!$L:$L,'List Table'!$D$3)</f>
        <v>0</v>
      </c>
      <c r="M25" s="152">
        <f>COUNTIFS(Operational!$E:$E,$G25,Operational!$I:$I,"*2G*",Operational!$L:$L,'List Table'!$D$4)</f>
        <v>0</v>
      </c>
      <c r="N25" s="152">
        <f>COUNTIFS(Operational!$E:$E,$G25,Operational!$I:$I,"*2G*",Operational!$L:$L,'List Table'!$D$5)</f>
        <v>0</v>
      </c>
      <c r="O25" s="152">
        <f>COUNTIFS(Operational!$E:$E,$G25,Operational!$I:$I,"*2G*",Operational!$L:$L,'List Table'!$D$6)</f>
        <v>0</v>
      </c>
      <c r="P25" s="152">
        <f>COUNTIFS(Operational!$E:$E,$G25,Operational!$I:$I,"*2G*",Operational!$L:$L,'List Table'!$D$7)</f>
        <v>0</v>
      </c>
      <c r="Q25" s="152">
        <f>COUNTIFS(Operational!$E:$E,$G25,Operational!$I:$I,"*2G*",Operational!$L:$L,'List Table'!$D$8)</f>
        <v>0</v>
      </c>
      <c r="R25" s="152">
        <f>COUNTIFS(Operational!$E:$E,$G25,Operational!$I:$I,"*2G*",Operational!$L:$L,'List Table'!$D$9)</f>
        <v>0</v>
      </c>
      <c r="S25" s="152">
        <f>COUNTIFS(Operational!$E:$E,$G25,Operational!$I:$I,"*2G*",Operational!$L:$L,'List Table'!$D$10)</f>
        <v>0</v>
      </c>
      <c r="T25" s="152">
        <f>COUNTIFS(Operational!$E:$E,$G25,Operational!$I:$I,"*2G*",Operational!$L:$L,'List Table'!$D$11)</f>
        <v>0</v>
      </c>
      <c r="U25" s="152">
        <f>COUNTIFS(Operational!$E:$E,$G25,Operational!$I:$I,"*2G*",Operational!$L:$L,'List Table'!$D$12)</f>
        <v>0</v>
      </c>
      <c r="V25" s="152">
        <f>COUNTIFS(Operational!$E:$E,$G25,Operational!$I:$I,"*2G*",Operational!$L:$L,'List Table'!$D$13)</f>
        <v>0</v>
      </c>
      <c r="W25" s="152">
        <f>COUNTIFS(Operational!$E:$E,$G25,Operational!$I:$I,"*2G*",Operational!$L:$L,'List Table'!$D$14)</f>
        <v>0</v>
      </c>
      <c r="X25" s="152">
        <f>COUNTIFS(Operational!$E:$E,$G25,Operational!$I:$I,"*2G*",Operational!$L:$L,'List Table'!$D$15)</f>
        <v>0</v>
      </c>
      <c r="Y25" s="152">
        <f>COUNTIFS(Operational!$E:$E,$G25,Operational!$I:$I,"*2G*",Operational!$L:$L,'List Table'!$D$16)</f>
        <v>0</v>
      </c>
      <c r="Z25" s="152">
        <f>COUNTIFS(Operational!$E:$E,$G25,Operational!$I:$I,"*2G*",Operational!$L:$L,'List Table'!$D$17)</f>
        <v>0</v>
      </c>
      <c r="AA25" s="152">
        <f>COUNTIFS(Operational!$E:$E,$G25,Operational!$I:$I,"*3G*",Operational!$L:$L,'List Table'!$D$2)</f>
        <v>0</v>
      </c>
      <c r="AB25" s="152">
        <f>COUNTIFS(Operational!$E:$E,$G25,Operational!$I:$I,"*3G*",Operational!$L:$L,'List Table'!$D$3)</f>
        <v>0</v>
      </c>
      <c r="AC25" s="152">
        <f>COUNTIFS(Operational!$E:$E,$G25,Operational!$I:$I,"*3G*",Operational!$L:$L,'List Table'!$D$4)</f>
        <v>0</v>
      </c>
      <c r="AD25" s="152">
        <f>COUNTIFS(Operational!$E:$E,$G25,Operational!$I:$I,"*3G*",Operational!$L:$L,'List Table'!$D$5)</f>
        <v>0</v>
      </c>
      <c r="AE25" s="152">
        <f>COUNTIFS(Operational!$E:$E,$G25,Operational!$I:$I,"*3G*",Operational!$L:$L,'List Table'!$D$6)</f>
        <v>0</v>
      </c>
      <c r="AF25" s="152">
        <f>COUNTIFS(Operational!$E:$E,$G25,Operational!$I:$I,"*3G*",Operational!$L:$L,'List Table'!$D$7)</f>
        <v>0</v>
      </c>
      <c r="AG25" s="152">
        <f>COUNTIFS(Operational!$E:$E,$G25,Operational!$I:$I,"*3G*",Operational!$L:$L,'List Table'!$D$8)</f>
        <v>0</v>
      </c>
      <c r="AH25" s="152">
        <f>COUNTIFS(Operational!$E:$E,$G25,Operational!$I:$I,"*3G*",Operational!$L:$L,'List Table'!$D$9)</f>
        <v>0</v>
      </c>
      <c r="AI25" s="152">
        <f>COUNTIFS(Operational!$E:$E,$G25,Operational!$I:$I,"*3G*",Operational!$L:$L,'List Table'!$D$10)</f>
        <v>0</v>
      </c>
      <c r="AJ25" s="152">
        <f>COUNTIFS(Operational!$E:$E,$G25,Operational!$I:$I,"*3G*",Operational!$L:$L,'List Table'!$D$11)</f>
        <v>0</v>
      </c>
      <c r="AK25" s="152">
        <f>COUNTIFS(Operational!$E:$E,$G25,Operational!$I:$I,"*3G*",Operational!$L:$L,'List Table'!$D$12)</f>
        <v>0</v>
      </c>
      <c r="AL25" s="152">
        <f>COUNTIFS(Operational!$E:$E,$G25,Operational!$I:$I,"*3G*",Operational!$L:$L,'List Table'!$D$13)</f>
        <v>0</v>
      </c>
      <c r="AM25" s="152">
        <f>COUNTIFS(Operational!$E:$E,$G25,Operational!$I:$I,"*3G*",Operational!$L:$L,'List Table'!$D$14)</f>
        <v>0</v>
      </c>
      <c r="AN25" s="152">
        <f>COUNTIFS(Operational!$E:$E,$G25,Operational!$I:$I,"*3G*",Operational!$L:$L,'List Table'!$D$15)</f>
        <v>0</v>
      </c>
      <c r="AO25" s="152">
        <f>COUNTIFS(Operational!$E:$E,$G25,Operational!$I:$I,"*3G*",Operational!$L:$L,'List Table'!$D$16)</f>
        <v>0</v>
      </c>
      <c r="AP25" s="152">
        <f>COUNTIFS(Operational!$E:$E,$G25,Operational!$I:$I,"*3G*",Operational!$L:$L,'List Table'!$D$17)</f>
        <v>0</v>
      </c>
      <c r="AQ25" s="152">
        <f>COUNTIFS(Operational!$E:$E,$G25,Operational!$I:$I,"*4G*",Operational!$L:$L,'List Table'!$D$2)</f>
        <v>0</v>
      </c>
      <c r="AR25" s="152">
        <f>COUNTIFS(Operational!$E:$E,$G25,Operational!$I:$I,"*4G*",Operational!$L:$L,'List Table'!$D$3)</f>
        <v>0</v>
      </c>
      <c r="AS25" s="152">
        <f>COUNTIFS(Operational!$E:$E,$G25,Operational!$I:$I,"*4G*",Operational!$L:$L,'List Table'!$D$4)</f>
        <v>0</v>
      </c>
      <c r="AT25" s="152">
        <f>COUNTIFS(Operational!$E:$E,$G25,Operational!$I:$I,"*4G*",Operational!$L:$L,'List Table'!$D$5)</f>
        <v>0</v>
      </c>
      <c r="AU25" s="152">
        <f>COUNTIFS(Operational!$E:$E,$G25,Operational!$I:$I,"*4G*",Operational!$L:$L,'List Table'!$D$6)</f>
        <v>0</v>
      </c>
      <c r="AV25" s="152">
        <f>COUNTIFS(Operational!$E:$E,$G25,Operational!$I:$I,"*4G*",Operational!$L:$L,'List Table'!$D$7)</f>
        <v>0</v>
      </c>
      <c r="AW25" s="152">
        <f>COUNTIFS(Operational!$E:$E,$G25,Operational!$I:$I,"*4G*",Operational!$L:$L,'List Table'!$D$8)</f>
        <v>0</v>
      </c>
      <c r="AX25" s="152">
        <f>COUNTIFS(Operational!$E:$E,$G25,Operational!$I:$I,"*4G*",Operational!$L:$L,'List Table'!$D$9)</f>
        <v>0</v>
      </c>
      <c r="AY25" s="152">
        <f>COUNTIFS(Operational!$E:$E,$G25,Operational!$I:$I,"*4G*",Operational!$L:$L,'List Table'!$D$10)</f>
        <v>0</v>
      </c>
      <c r="AZ25" s="152">
        <f>COUNTIFS(Operational!$E:$E,$G25,Operational!$I:$I,"*4G*",Operational!$L:$L,'List Table'!$D$11)</f>
        <v>0</v>
      </c>
      <c r="BA25" s="152">
        <f>COUNTIFS(Operational!$E:$E,$G25,Operational!$I:$I,"*4G*",Operational!$L:$L,'List Table'!$D$12)</f>
        <v>0</v>
      </c>
      <c r="BB25" s="152">
        <f>COUNTIFS(Operational!$E:$E,$G25,Operational!$I:$I,"*4G*",Operational!$L:$L,'List Table'!$D$13)</f>
        <v>0</v>
      </c>
      <c r="BC25" s="152">
        <f>COUNTIFS(Operational!$E:$E,$G25,Operational!$I:$I,"*4G*",Operational!$L:$L,'List Table'!$D$14)</f>
        <v>0</v>
      </c>
      <c r="BD25" s="152">
        <f>COUNTIFS(Operational!$E:$E,$G25,Operational!$I:$I,"*4G*",Operational!$L:$L,'List Table'!$D$15)</f>
        <v>0</v>
      </c>
      <c r="BE25" s="152">
        <f>COUNTIFS(Operational!$E:$E,$G25,Operational!$I:$I,"*4G*",Operational!$L:$L,'List Table'!$D$16)</f>
        <v>0</v>
      </c>
      <c r="BF25" s="152">
        <f>COUNTIFS(Operational!$E:$E,$G25,Operational!$I:$I,"*4G*",Operational!$L:$L,'List Table'!$D$17)</f>
        <v>0</v>
      </c>
      <c r="BG25" s="141"/>
      <c r="BH25" s="153">
        <f t="shared" si="6"/>
        <v>0</v>
      </c>
      <c r="BI25" s="153">
        <f t="shared" si="7"/>
        <v>0</v>
      </c>
      <c r="BJ25" s="153">
        <f t="shared" si="8"/>
        <v>0</v>
      </c>
      <c r="BK25" s="153">
        <f>COUNTIFS('Retention-Deployment'!$E:$E,$G25,'Retention-Deployment'!$I:$I,"*2G*",'Retention-Deployment'!$L:$L,'List Table'!$B$2)</f>
        <v>0</v>
      </c>
      <c r="BL25" s="153">
        <f>COUNTIFS('Retention-Deployment'!$E:$E,$G25,'Retention-Deployment'!$I:$I,"*2G*",'Retention-Deployment'!$L:$L,'List Table'!$B$3)</f>
        <v>0</v>
      </c>
      <c r="BM25" s="153">
        <f>COUNTIFS('Retention-Deployment'!$E:$E,$G25,'Retention-Deployment'!$I:$I,"*2G*",'Retention-Deployment'!$L:$L,'List Table'!$B$4)</f>
        <v>0</v>
      </c>
      <c r="BN25" s="153">
        <f>COUNTIFS('Retention-Deployment'!$E:$E,$G25,'Retention-Deployment'!$I:$I,"*2G*",'Retention-Deployment'!$L:$L,'List Table'!$B$5)</f>
        <v>0</v>
      </c>
      <c r="BO25" s="153">
        <f>COUNTIFS('Retention-Deployment'!$E:$E,$G25,'Retention-Deployment'!$I:$I,"*2G*",'Retention-Deployment'!$L:$L,'List Table'!$B$6)</f>
        <v>0</v>
      </c>
      <c r="BP25" s="153">
        <f>COUNTIFS('Retention-Deployment'!$E:$E,$G25,'Retention-Deployment'!$I:$I,"*2G*",'Retention-Deployment'!$L:$L,'List Table'!$B$7)</f>
        <v>0</v>
      </c>
      <c r="BQ25" s="153">
        <f>COUNTIFS('Retention-Deployment'!$E:$E,$G25,'Retention-Deployment'!$I:$I,"*2G*",'Retention-Deployment'!$L:$L,'List Table'!$B$8)</f>
        <v>0</v>
      </c>
      <c r="BR25" s="153">
        <f>COUNTIFS('Retention-Deployment'!$E:$E,$G25,'Retention-Deployment'!$I:$I,"*2G*",'Retention-Deployment'!$L:$L,'List Table'!$B$9)</f>
        <v>0</v>
      </c>
      <c r="BS25" s="153">
        <f>COUNTIFS('Retention-Deployment'!$E:$E,$G25,'Retention-Deployment'!$I:$I,"*2G*",'Retention-Deployment'!$L:$L,'List Table'!$B$10)</f>
        <v>0</v>
      </c>
      <c r="BT25" s="153">
        <f>COUNTIFS('Retention-Deployment'!$E:$E,$G25,'Retention-Deployment'!$I:$I,"*2G*",'Retention-Deployment'!$L:$L,'List Table'!$B$11)</f>
        <v>0</v>
      </c>
      <c r="BU25" s="153">
        <f>COUNTIFS('Retention-Deployment'!$E:$E,$G25,'Retention-Deployment'!$I:$I,"*2G*",'Retention-Deployment'!$L:$L,'List Table'!$B$12)</f>
        <v>0</v>
      </c>
      <c r="BV25" s="153">
        <f>COUNTIFS('Retention-Deployment'!$E:$E,$G25,'Retention-Deployment'!$I:$I,"*2G*",'Retention-Deployment'!$L:$L,'List Table'!$B$13)</f>
        <v>0</v>
      </c>
      <c r="BW25" s="153">
        <f>COUNTIFS('Retention-Deployment'!$E:$E,$G25,'Retention-Deployment'!$I:$I,"*2G*",'Retention-Deployment'!$L:$L,'List Table'!$B$14)</f>
        <v>0</v>
      </c>
      <c r="BX25" s="153">
        <f>COUNTIFS('Retention-Deployment'!$E:$E,$G25,'Retention-Deployment'!$I:$I,"*2G*",'Retention-Deployment'!$L:$L,'List Table'!$B$15)</f>
        <v>0</v>
      </c>
      <c r="BY25" s="153">
        <f>COUNTIFS('Retention-Deployment'!$E:$E,$G25,'Retention-Deployment'!$I:$I,"*3G*",'Retention-Deployment'!$L:$L,'List Table'!$B$2)</f>
        <v>0</v>
      </c>
      <c r="BZ25" s="153">
        <f>COUNTIFS('Retention-Deployment'!$E:$E,$G25,'Retention-Deployment'!$I:$I,"*3G*",'Retention-Deployment'!$L:$L,'List Table'!$B$3)</f>
        <v>0</v>
      </c>
      <c r="CA25" s="153">
        <f>COUNTIFS('Retention-Deployment'!$E:$E,$G25,'Retention-Deployment'!$I:$I,"*3G*",'Retention-Deployment'!$L:$L,'List Table'!$B$4)</f>
        <v>0</v>
      </c>
      <c r="CB25" s="153">
        <f>COUNTIFS('Retention-Deployment'!$E:$E,$G25,'Retention-Deployment'!$I:$I,"*3G*",'Retention-Deployment'!$L:$L,'List Table'!$B$5)</f>
        <v>0</v>
      </c>
      <c r="CC25" s="153">
        <f>COUNTIFS('Retention-Deployment'!$E:$E,$G25,'Retention-Deployment'!$I:$I,"*3G*",'Retention-Deployment'!$L:$L,'List Table'!$B$6)</f>
        <v>0</v>
      </c>
      <c r="CD25" s="153">
        <f>COUNTIFS('Retention-Deployment'!$E:$E,$G25,'Retention-Deployment'!$I:$I,"*3G*",'Retention-Deployment'!$L:$L,'List Table'!$B$7)</f>
        <v>0</v>
      </c>
      <c r="CE25" s="153">
        <f>COUNTIFS('Retention-Deployment'!$E:$E,$G25,'Retention-Deployment'!$I:$I,"*3G*",'Retention-Deployment'!$L:$L,'List Table'!$B$8)</f>
        <v>0</v>
      </c>
      <c r="CF25" s="153">
        <f>COUNTIFS('Retention-Deployment'!$E:$E,$G25,'Retention-Deployment'!$I:$I,"*3G*",'Retention-Deployment'!$L:$L,'List Table'!$B$9)</f>
        <v>0</v>
      </c>
      <c r="CG25" s="153">
        <f>COUNTIFS('Retention-Deployment'!$E:$E,$G25,'Retention-Deployment'!$I:$I,"*3G*",'Retention-Deployment'!$L:$L,'List Table'!$B$10)</f>
        <v>0</v>
      </c>
      <c r="CH25" s="153">
        <f>COUNTIFS('Retention-Deployment'!$E:$E,$G25,'Retention-Deployment'!$I:$I,"*3G*",'Retention-Deployment'!$L:$L,'List Table'!$B$11)</f>
        <v>0</v>
      </c>
      <c r="CI25" s="153">
        <f>COUNTIFS('Retention-Deployment'!$E:$E,$G25,'Retention-Deployment'!$I:$I,"*3G*",'Retention-Deployment'!$L:$L,'List Table'!$B$12)</f>
        <v>0</v>
      </c>
      <c r="CJ25" s="153">
        <f>COUNTIFS('Retention-Deployment'!$E:$E,$G25,'Retention-Deployment'!$I:$I,"*3G*",'Retention-Deployment'!$L:$L,'List Table'!$B$13)</f>
        <v>0</v>
      </c>
      <c r="CK25" s="153">
        <f>COUNTIFS('Retention-Deployment'!$E:$E,$G25,'Retention-Deployment'!$I:$I,"*3G*",'Retention-Deployment'!$L:$L,'List Table'!$B$14)</f>
        <v>0</v>
      </c>
      <c r="CL25" s="153">
        <f>COUNTIFS('Retention-Deployment'!$E:$E,$G25,'Retention-Deployment'!$I:$I,"*3G*",'Retention-Deployment'!$L:$L,'List Table'!$B$15)</f>
        <v>0</v>
      </c>
      <c r="CM25" s="153">
        <f>COUNTIFS('Retention-Deployment'!$E:$E,$G25,'Retention-Deployment'!$I:$I,"*4G*",'Retention-Deployment'!$L:$L,'List Table'!$B$2)</f>
        <v>0</v>
      </c>
      <c r="CN25" s="153">
        <f>COUNTIFS('Retention-Deployment'!$E:$E,$G25,'Retention-Deployment'!$I:$I,"*4G*",'Retention-Deployment'!$L:$L,'List Table'!$B$3)</f>
        <v>0</v>
      </c>
      <c r="CO25" s="153">
        <f>COUNTIFS('Retention-Deployment'!$E:$E,$G25,'Retention-Deployment'!$I:$I,"*4G*",'Retention-Deployment'!$L:$L,'List Table'!$B$4)</f>
        <v>0</v>
      </c>
      <c r="CP25" s="153">
        <f>COUNTIFS('Retention-Deployment'!$E:$E,$G25,'Retention-Deployment'!$I:$I,"*4G*",'Retention-Deployment'!$L:$L,'List Table'!$B$5)</f>
        <v>0</v>
      </c>
      <c r="CQ25" s="153">
        <f>COUNTIFS('Retention-Deployment'!$E:$E,$G25,'Retention-Deployment'!$I:$I,"*4G*",'Retention-Deployment'!$L:$L,'List Table'!$B$6)</f>
        <v>0</v>
      </c>
      <c r="CR25" s="153">
        <f>COUNTIFS('Retention-Deployment'!$E:$E,$G25,'Retention-Deployment'!$I:$I,"*4G*",'Retention-Deployment'!$L:$L,'List Table'!$B$7)</f>
        <v>0</v>
      </c>
      <c r="CS25" s="153">
        <f>COUNTIFS('Retention-Deployment'!$E:$E,$G25,'Retention-Deployment'!$I:$I,"*4G*",'Retention-Deployment'!$L:$L,'List Table'!$B$8)</f>
        <v>0</v>
      </c>
      <c r="CT25" s="153">
        <f>COUNTIFS('Retention-Deployment'!$E:$E,$G25,'Retention-Deployment'!$I:$I,"*4G*",'Retention-Deployment'!$L:$L,'List Table'!$B$9)</f>
        <v>0</v>
      </c>
      <c r="CU25" s="153">
        <f>COUNTIFS('Retention-Deployment'!$E:$E,$G25,'Retention-Deployment'!$I:$I,"*4G*",'Retention-Deployment'!$L:$L,'List Table'!$B$10)</f>
        <v>0</v>
      </c>
      <c r="CV25" s="153">
        <f>COUNTIFS('Retention-Deployment'!$E:$E,$G25,'Retention-Deployment'!$I:$I,"*4G*",'Retention-Deployment'!$L:$L,'List Table'!$B$11)</f>
        <v>0</v>
      </c>
      <c r="CW25" s="153">
        <f>COUNTIFS('Retention-Deployment'!$E:$E,$G25,'Retention-Deployment'!$I:$I,"*4G*",'Retention-Deployment'!$L:$L,'List Table'!$B$12)</f>
        <v>0</v>
      </c>
      <c r="CX25" s="153">
        <f>COUNTIFS('Retention-Deployment'!$E:$E,$G25,'Retention-Deployment'!$I:$I,"*4G*",'Retention-Deployment'!$L:$L,'List Table'!$B$13)</f>
        <v>0</v>
      </c>
      <c r="CY25" s="153">
        <f>COUNTIFS('Retention-Deployment'!$E:$E,$G25,'Retention-Deployment'!$I:$I,"*4G*",'Retention-Deployment'!$L:$L,'List Table'!$B$14)</f>
        <v>0</v>
      </c>
      <c r="CZ25" s="153">
        <f>COUNTIFS('Retention-Deployment'!$E:$E,$G25,'Retention-Deployment'!$I:$I,"*4G*",'Retention-Deployment'!$L:$L,'List Table'!$B$15)</f>
        <v>0</v>
      </c>
      <c r="DA25" s="141"/>
      <c r="DB25" s="154">
        <f>COUNTIFS(Licensing!$F:$F,$G25,Licensing!$J:$J,"*2G*")</f>
        <v>0</v>
      </c>
      <c r="DC25" s="154">
        <f>COUNTIFS(Licensing!$F:$F,$G25,Licensing!$J:$J,"*3G*")</f>
        <v>0</v>
      </c>
      <c r="DD25" s="154">
        <f>COUNTIFS(Licensing!$F:$F,$G25,Licensing!$J:$J,"*4G*")</f>
        <v>0</v>
      </c>
      <c r="DE25" s="141"/>
      <c r="DF25" s="155" t="str">
        <f t="shared" si="9"/>
        <v>KARDITSA</v>
      </c>
      <c r="DG25" s="142">
        <f t="shared" si="0"/>
        <v>0</v>
      </c>
      <c r="DH25" s="142">
        <f t="shared" si="1"/>
        <v>0</v>
      </c>
      <c r="DI25" s="142">
        <f t="shared" si="2"/>
        <v>0</v>
      </c>
      <c r="DJ25" s="138"/>
      <c r="DK25" s="138"/>
      <c r="DL25" s="138"/>
      <c r="DM25" s="138"/>
      <c r="DN25" s="138"/>
      <c r="DO25" s="138"/>
      <c r="DP25" s="138"/>
      <c r="DQ25" s="138"/>
      <c r="DR25" s="138"/>
      <c r="DS25" s="138"/>
      <c r="DT25" s="138"/>
      <c r="DU25" s="138"/>
    </row>
    <row r="26" spans="1:125" ht="15.95" customHeight="1" x14ac:dyDescent="0.25">
      <c r="A26" s="211" t="s">
        <v>326</v>
      </c>
      <c r="B26" s="168">
        <v>16</v>
      </c>
      <c r="C26" s="168">
        <v>21</v>
      </c>
      <c r="D26" s="168">
        <v>15</v>
      </c>
      <c r="E26" s="177">
        <v>40.515425999999998</v>
      </c>
      <c r="F26" s="177">
        <v>21.278831</v>
      </c>
      <c r="G26" s="173" t="s">
        <v>130</v>
      </c>
      <c r="H26" s="152">
        <f t="shared" si="3"/>
        <v>0</v>
      </c>
      <c r="I26" s="152">
        <f t="shared" si="4"/>
        <v>0</v>
      </c>
      <c r="J26" s="152">
        <f t="shared" si="5"/>
        <v>0</v>
      </c>
      <c r="K26" s="152">
        <f>COUNTIFS(Operational!$E:$E,$G26,Operational!$I:$I,"*2G*",Operational!$L:$L,'List Table'!$D$2)</f>
        <v>0</v>
      </c>
      <c r="L26" s="152">
        <f>COUNTIFS(Operational!$E:$E,$G26,Operational!$I:$I,"*2G*",Operational!$L:$L,'List Table'!$D$3)</f>
        <v>0</v>
      </c>
      <c r="M26" s="152">
        <f>COUNTIFS(Operational!$E:$E,$G26,Operational!$I:$I,"*2G*",Operational!$L:$L,'List Table'!$D$4)</f>
        <v>0</v>
      </c>
      <c r="N26" s="152">
        <f>COUNTIFS(Operational!$E:$E,$G26,Operational!$I:$I,"*2G*",Operational!$L:$L,'List Table'!$D$5)</f>
        <v>0</v>
      </c>
      <c r="O26" s="152">
        <f>COUNTIFS(Operational!$E:$E,$G26,Operational!$I:$I,"*2G*",Operational!$L:$L,'List Table'!$D$6)</f>
        <v>0</v>
      </c>
      <c r="P26" s="152">
        <f>COUNTIFS(Operational!$E:$E,$G26,Operational!$I:$I,"*2G*",Operational!$L:$L,'List Table'!$D$7)</f>
        <v>0</v>
      </c>
      <c r="Q26" s="152">
        <f>COUNTIFS(Operational!$E:$E,$G26,Operational!$I:$I,"*2G*",Operational!$L:$L,'List Table'!$D$8)</f>
        <v>0</v>
      </c>
      <c r="R26" s="152">
        <f>COUNTIFS(Operational!$E:$E,$G26,Operational!$I:$I,"*2G*",Operational!$L:$L,'List Table'!$D$9)</f>
        <v>0</v>
      </c>
      <c r="S26" s="152">
        <f>COUNTIFS(Operational!$E:$E,$G26,Operational!$I:$I,"*2G*",Operational!$L:$L,'List Table'!$D$10)</f>
        <v>0</v>
      </c>
      <c r="T26" s="152">
        <f>COUNTIFS(Operational!$E:$E,$G26,Operational!$I:$I,"*2G*",Operational!$L:$L,'List Table'!$D$11)</f>
        <v>0</v>
      </c>
      <c r="U26" s="152">
        <f>COUNTIFS(Operational!$E:$E,$G26,Operational!$I:$I,"*2G*",Operational!$L:$L,'List Table'!$D$12)</f>
        <v>0</v>
      </c>
      <c r="V26" s="152">
        <f>COUNTIFS(Operational!$E:$E,$G26,Operational!$I:$I,"*2G*",Operational!$L:$L,'List Table'!$D$13)</f>
        <v>0</v>
      </c>
      <c r="W26" s="152">
        <f>COUNTIFS(Operational!$E:$E,$G26,Operational!$I:$I,"*2G*",Operational!$L:$L,'List Table'!$D$14)</f>
        <v>0</v>
      </c>
      <c r="X26" s="152">
        <f>COUNTIFS(Operational!$E:$E,$G26,Operational!$I:$I,"*2G*",Operational!$L:$L,'List Table'!$D$15)</f>
        <v>0</v>
      </c>
      <c r="Y26" s="152">
        <f>COUNTIFS(Operational!$E:$E,$G26,Operational!$I:$I,"*2G*",Operational!$L:$L,'List Table'!$D$16)</f>
        <v>0</v>
      </c>
      <c r="Z26" s="152">
        <f>COUNTIFS(Operational!$E:$E,$G26,Operational!$I:$I,"*2G*",Operational!$L:$L,'List Table'!$D$17)</f>
        <v>0</v>
      </c>
      <c r="AA26" s="152">
        <f>COUNTIFS(Operational!$E:$E,$G26,Operational!$I:$I,"*3G*",Operational!$L:$L,'List Table'!$D$2)</f>
        <v>0</v>
      </c>
      <c r="AB26" s="152">
        <f>COUNTIFS(Operational!$E:$E,$G26,Operational!$I:$I,"*3G*",Operational!$L:$L,'List Table'!$D$3)</f>
        <v>0</v>
      </c>
      <c r="AC26" s="152">
        <f>COUNTIFS(Operational!$E:$E,$G26,Operational!$I:$I,"*3G*",Operational!$L:$L,'List Table'!$D$4)</f>
        <v>0</v>
      </c>
      <c r="AD26" s="152">
        <f>COUNTIFS(Operational!$E:$E,$G26,Operational!$I:$I,"*3G*",Operational!$L:$L,'List Table'!$D$5)</f>
        <v>0</v>
      </c>
      <c r="AE26" s="152">
        <f>COUNTIFS(Operational!$E:$E,$G26,Operational!$I:$I,"*3G*",Operational!$L:$L,'List Table'!$D$6)</f>
        <v>0</v>
      </c>
      <c r="AF26" s="152">
        <f>COUNTIFS(Operational!$E:$E,$G26,Operational!$I:$I,"*3G*",Operational!$L:$L,'List Table'!$D$7)</f>
        <v>0</v>
      </c>
      <c r="AG26" s="152">
        <f>COUNTIFS(Operational!$E:$E,$G26,Operational!$I:$I,"*3G*",Operational!$L:$L,'List Table'!$D$8)</f>
        <v>0</v>
      </c>
      <c r="AH26" s="152">
        <f>COUNTIFS(Operational!$E:$E,$G26,Operational!$I:$I,"*3G*",Operational!$L:$L,'List Table'!$D$9)</f>
        <v>0</v>
      </c>
      <c r="AI26" s="152">
        <f>COUNTIFS(Operational!$E:$E,$G26,Operational!$I:$I,"*3G*",Operational!$L:$L,'List Table'!$D$10)</f>
        <v>0</v>
      </c>
      <c r="AJ26" s="152">
        <f>COUNTIFS(Operational!$E:$E,$G26,Operational!$I:$I,"*3G*",Operational!$L:$L,'List Table'!$D$11)</f>
        <v>0</v>
      </c>
      <c r="AK26" s="152">
        <f>COUNTIFS(Operational!$E:$E,$G26,Operational!$I:$I,"*3G*",Operational!$L:$L,'List Table'!$D$12)</f>
        <v>0</v>
      </c>
      <c r="AL26" s="152">
        <f>COUNTIFS(Operational!$E:$E,$G26,Operational!$I:$I,"*3G*",Operational!$L:$L,'List Table'!$D$13)</f>
        <v>0</v>
      </c>
      <c r="AM26" s="152">
        <f>COUNTIFS(Operational!$E:$E,$G26,Operational!$I:$I,"*3G*",Operational!$L:$L,'List Table'!$D$14)</f>
        <v>0</v>
      </c>
      <c r="AN26" s="152">
        <f>COUNTIFS(Operational!$E:$E,$G26,Operational!$I:$I,"*3G*",Operational!$L:$L,'List Table'!$D$15)</f>
        <v>0</v>
      </c>
      <c r="AO26" s="152">
        <f>COUNTIFS(Operational!$E:$E,$G26,Operational!$I:$I,"*3G*",Operational!$L:$L,'List Table'!$D$16)</f>
        <v>0</v>
      </c>
      <c r="AP26" s="152">
        <f>COUNTIFS(Operational!$E:$E,$G26,Operational!$I:$I,"*3G*",Operational!$L:$L,'List Table'!$D$17)</f>
        <v>0</v>
      </c>
      <c r="AQ26" s="152">
        <f>COUNTIFS(Operational!$E:$E,$G26,Operational!$I:$I,"*4G*",Operational!$L:$L,'List Table'!$D$2)</f>
        <v>0</v>
      </c>
      <c r="AR26" s="152">
        <f>COUNTIFS(Operational!$E:$E,$G26,Operational!$I:$I,"*4G*",Operational!$L:$L,'List Table'!$D$3)</f>
        <v>0</v>
      </c>
      <c r="AS26" s="152">
        <f>COUNTIFS(Operational!$E:$E,$G26,Operational!$I:$I,"*4G*",Operational!$L:$L,'List Table'!$D$4)</f>
        <v>0</v>
      </c>
      <c r="AT26" s="152">
        <f>COUNTIFS(Operational!$E:$E,$G26,Operational!$I:$I,"*4G*",Operational!$L:$L,'List Table'!$D$5)</f>
        <v>0</v>
      </c>
      <c r="AU26" s="152">
        <f>COUNTIFS(Operational!$E:$E,$G26,Operational!$I:$I,"*4G*",Operational!$L:$L,'List Table'!$D$6)</f>
        <v>0</v>
      </c>
      <c r="AV26" s="152">
        <f>COUNTIFS(Operational!$E:$E,$G26,Operational!$I:$I,"*4G*",Operational!$L:$L,'List Table'!$D$7)</f>
        <v>0</v>
      </c>
      <c r="AW26" s="152">
        <f>COUNTIFS(Operational!$E:$E,$G26,Operational!$I:$I,"*4G*",Operational!$L:$L,'List Table'!$D$8)</f>
        <v>0</v>
      </c>
      <c r="AX26" s="152">
        <f>COUNTIFS(Operational!$E:$E,$G26,Operational!$I:$I,"*4G*",Operational!$L:$L,'List Table'!$D$9)</f>
        <v>0</v>
      </c>
      <c r="AY26" s="152">
        <f>COUNTIFS(Operational!$E:$E,$G26,Operational!$I:$I,"*4G*",Operational!$L:$L,'List Table'!$D$10)</f>
        <v>0</v>
      </c>
      <c r="AZ26" s="152">
        <f>COUNTIFS(Operational!$E:$E,$G26,Operational!$I:$I,"*4G*",Operational!$L:$L,'List Table'!$D$11)</f>
        <v>0</v>
      </c>
      <c r="BA26" s="152">
        <f>COUNTIFS(Operational!$E:$E,$G26,Operational!$I:$I,"*4G*",Operational!$L:$L,'List Table'!$D$12)</f>
        <v>0</v>
      </c>
      <c r="BB26" s="152">
        <f>COUNTIFS(Operational!$E:$E,$G26,Operational!$I:$I,"*4G*",Operational!$L:$L,'List Table'!$D$13)</f>
        <v>0</v>
      </c>
      <c r="BC26" s="152">
        <f>COUNTIFS(Operational!$E:$E,$G26,Operational!$I:$I,"*4G*",Operational!$L:$L,'List Table'!$D$14)</f>
        <v>0</v>
      </c>
      <c r="BD26" s="152">
        <f>COUNTIFS(Operational!$E:$E,$G26,Operational!$I:$I,"*4G*",Operational!$L:$L,'List Table'!$D$15)</f>
        <v>0</v>
      </c>
      <c r="BE26" s="152">
        <f>COUNTIFS(Operational!$E:$E,$G26,Operational!$I:$I,"*4G*",Operational!$L:$L,'List Table'!$D$16)</f>
        <v>0</v>
      </c>
      <c r="BF26" s="152">
        <f>COUNTIFS(Operational!$E:$E,$G26,Operational!$I:$I,"*4G*",Operational!$L:$L,'List Table'!$D$17)</f>
        <v>0</v>
      </c>
      <c r="BG26" s="141"/>
      <c r="BH26" s="153">
        <f t="shared" si="6"/>
        <v>0</v>
      </c>
      <c r="BI26" s="153">
        <f t="shared" si="7"/>
        <v>0</v>
      </c>
      <c r="BJ26" s="153">
        <f t="shared" si="8"/>
        <v>0</v>
      </c>
      <c r="BK26" s="153">
        <f>COUNTIFS('Retention-Deployment'!$E:$E,$G26,'Retention-Deployment'!$I:$I,"*2G*",'Retention-Deployment'!$L:$L,'List Table'!$B$2)</f>
        <v>0</v>
      </c>
      <c r="BL26" s="153">
        <f>COUNTIFS('Retention-Deployment'!$E:$E,$G26,'Retention-Deployment'!$I:$I,"*2G*",'Retention-Deployment'!$L:$L,'List Table'!$B$3)</f>
        <v>0</v>
      </c>
      <c r="BM26" s="153">
        <f>COUNTIFS('Retention-Deployment'!$E:$E,$G26,'Retention-Deployment'!$I:$I,"*2G*",'Retention-Deployment'!$L:$L,'List Table'!$B$4)</f>
        <v>0</v>
      </c>
      <c r="BN26" s="153">
        <f>COUNTIFS('Retention-Deployment'!$E:$E,$G26,'Retention-Deployment'!$I:$I,"*2G*",'Retention-Deployment'!$L:$L,'List Table'!$B$5)</f>
        <v>0</v>
      </c>
      <c r="BO26" s="153">
        <f>COUNTIFS('Retention-Deployment'!$E:$E,$G26,'Retention-Deployment'!$I:$I,"*2G*",'Retention-Deployment'!$L:$L,'List Table'!$B$6)</f>
        <v>0</v>
      </c>
      <c r="BP26" s="153">
        <f>COUNTIFS('Retention-Deployment'!$E:$E,$G26,'Retention-Deployment'!$I:$I,"*2G*",'Retention-Deployment'!$L:$L,'List Table'!$B$7)</f>
        <v>0</v>
      </c>
      <c r="BQ26" s="153">
        <f>COUNTIFS('Retention-Deployment'!$E:$E,$G26,'Retention-Deployment'!$I:$I,"*2G*",'Retention-Deployment'!$L:$L,'List Table'!$B$8)</f>
        <v>0</v>
      </c>
      <c r="BR26" s="153">
        <f>COUNTIFS('Retention-Deployment'!$E:$E,$G26,'Retention-Deployment'!$I:$I,"*2G*",'Retention-Deployment'!$L:$L,'List Table'!$B$9)</f>
        <v>0</v>
      </c>
      <c r="BS26" s="153">
        <f>COUNTIFS('Retention-Deployment'!$E:$E,$G26,'Retention-Deployment'!$I:$I,"*2G*",'Retention-Deployment'!$L:$L,'List Table'!$B$10)</f>
        <v>0</v>
      </c>
      <c r="BT26" s="153">
        <f>COUNTIFS('Retention-Deployment'!$E:$E,$G26,'Retention-Deployment'!$I:$I,"*2G*",'Retention-Deployment'!$L:$L,'List Table'!$B$11)</f>
        <v>0</v>
      </c>
      <c r="BU26" s="153">
        <f>COUNTIFS('Retention-Deployment'!$E:$E,$G26,'Retention-Deployment'!$I:$I,"*2G*",'Retention-Deployment'!$L:$L,'List Table'!$B$12)</f>
        <v>0</v>
      </c>
      <c r="BV26" s="153">
        <f>COUNTIFS('Retention-Deployment'!$E:$E,$G26,'Retention-Deployment'!$I:$I,"*2G*",'Retention-Deployment'!$L:$L,'List Table'!$B$13)</f>
        <v>0</v>
      </c>
      <c r="BW26" s="153">
        <f>COUNTIFS('Retention-Deployment'!$E:$E,$G26,'Retention-Deployment'!$I:$I,"*2G*",'Retention-Deployment'!$L:$L,'List Table'!$B$14)</f>
        <v>0</v>
      </c>
      <c r="BX26" s="153">
        <f>COUNTIFS('Retention-Deployment'!$E:$E,$G26,'Retention-Deployment'!$I:$I,"*2G*",'Retention-Deployment'!$L:$L,'List Table'!$B$15)</f>
        <v>0</v>
      </c>
      <c r="BY26" s="153">
        <f>COUNTIFS('Retention-Deployment'!$E:$E,$G26,'Retention-Deployment'!$I:$I,"*3G*",'Retention-Deployment'!$L:$L,'List Table'!$B$2)</f>
        <v>0</v>
      </c>
      <c r="BZ26" s="153">
        <f>COUNTIFS('Retention-Deployment'!$E:$E,$G26,'Retention-Deployment'!$I:$I,"*3G*",'Retention-Deployment'!$L:$L,'List Table'!$B$3)</f>
        <v>0</v>
      </c>
      <c r="CA26" s="153">
        <f>COUNTIFS('Retention-Deployment'!$E:$E,$G26,'Retention-Deployment'!$I:$I,"*3G*",'Retention-Deployment'!$L:$L,'List Table'!$B$4)</f>
        <v>0</v>
      </c>
      <c r="CB26" s="153">
        <f>COUNTIFS('Retention-Deployment'!$E:$E,$G26,'Retention-Deployment'!$I:$I,"*3G*",'Retention-Deployment'!$L:$L,'List Table'!$B$5)</f>
        <v>0</v>
      </c>
      <c r="CC26" s="153">
        <f>COUNTIFS('Retention-Deployment'!$E:$E,$G26,'Retention-Deployment'!$I:$I,"*3G*",'Retention-Deployment'!$L:$L,'List Table'!$B$6)</f>
        <v>0</v>
      </c>
      <c r="CD26" s="153">
        <f>COUNTIFS('Retention-Deployment'!$E:$E,$G26,'Retention-Deployment'!$I:$I,"*3G*",'Retention-Deployment'!$L:$L,'List Table'!$B$7)</f>
        <v>0</v>
      </c>
      <c r="CE26" s="153">
        <f>COUNTIFS('Retention-Deployment'!$E:$E,$G26,'Retention-Deployment'!$I:$I,"*3G*",'Retention-Deployment'!$L:$L,'List Table'!$B$8)</f>
        <v>0</v>
      </c>
      <c r="CF26" s="153">
        <f>COUNTIFS('Retention-Deployment'!$E:$E,$G26,'Retention-Deployment'!$I:$I,"*3G*",'Retention-Deployment'!$L:$L,'List Table'!$B$9)</f>
        <v>0</v>
      </c>
      <c r="CG26" s="153">
        <f>COUNTIFS('Retention-Deployment'!$E:$E,$G26,'Retention-Deployment'!$I:$I,"*3G*",'Retention-Deployment'!$L:$L,'List Table'!$B$10)</f>
        <v>0</v>
      </c>
      <c r="CH26" s="153">
        <f>COUNTIFS('Retention-Deployment'!$E:$E,$G26,'Retention-Deployment'!$I:$I,"*3G*",'Retention-Deployment'!$L:$L,'List Table'!$B$11)</f>
        <v>0</v>
      </c>
      <c r="CI26" s="153">
        <f>COUNTIFS('Retention-Deployment'!$E:$E,$G26,'Retention-Deployment'!$I:$I,"*3G*",'Retention-Deployment'!$L:$L,'List Table'!$B$12)</f>
        <v>0</v>
      </c>
      <c r="CJ26" s="153">
        <f>COUNTIFS('Retention-Deployment'!$E:$E,$G26,'Retention-Deployment'!$I:$I,"*3G*",'Retention-Deployment'!$L:$L,'List Table'!$B$13)</f>
        <v>0</v>
      </c>
      <c r="CK26" s="153">
        <f>COUNTIFS('Retention-Deployment'!$E:$E,$G26,'Retention-Deployment'!$I:$I,"*3G*",'Retention-Deployment'!$L:$L,'List Table'!$B$14)</f>
        <v>0</v>
      </c>
      <c r="CL26" s="153">
        <f>COUNTIFS('Retention-Deployment'!$E:$E,$G26,'Retention-Deployment'!$I:$I,"*3G*",'Retention-Deployment'!$L:$L,'List Table'!$B$15)</f>
        <v>0</v>
      </c>
      <c r="CM26" s="153">
        <f>COUNTIFS('Retention-Deployment'!$E:$E,$G26,'Retention-Deployment'!$I:$I,"*4G*",'Retention-Deployment'!$L:$L,'List Table'!$B$2)</f>
        <v>0</v>
      </c>
      <c r="CN26" s="153">
        <f>COUNTIFS('Retention-Deployment'!$E:$E,$G26,'Retention-Deployment'!$I:$I,"*4G*",'Retention-Deployment'!$L:$L,'List Table'!$B$3)</f>
        <v>0</v>
      </c>
      <c r="CO26" s="153">
        <f>COUNTIFS('Retention-Deployment'!$E:$E,$G26,'Retention-Deployment'!$I:$I,"*4G*",'Retention-Deployment'!$L:$L,'List Table'!$B$4)</f>
        <v>0</v>
      </c>
      <c r="CP26" s="153">
        <f>COUNTIFS('Retention-Deployment'!$E:$E,$G26,'Retention-Deployment'!$I:$I,"*4G*",'Retention-Deployment'!$L:$L,'List Table'!$B$5)</f>
        <v>0</v>
      </c>
      <c r="CQ26" s="153">
        <f>COUNTIFS('Retention-Deployment'!$E:$E,$G26,'Retention-Deployment'!$I:$I,"*4G*",'Retention-Deployment'!$L:$L,'List Table'!$B$6)</f>
        <v>0</v>
      </c>
      <c r="CR26" s="153">
        <f>COUNTIFS('Retention-Deployment'!$E:$E,$G26,'Retention-Deployment'!$I:$I,"*4G*",'Retention-Deployment'!$L:$L,'List Table'!$B$7)</f>
        <v>0</v>
      </c>
      <c r="CS26" s="153">
        <f>COUNTIFS('Retention-Deployment'!$E:$E,$G26,'Retention-Deployment'!$I:$I,"*4G*",'Retention-Deployment'!$L:$L,'List Table'!$B$8)</f>
        <v>0</v>
      </c>
      <c r="CT26" s="153">
        <f>COUNTIFS('Retention-Deployment'!$E:$E,$G26,'Retention-Deployment'!$I:$I,"*4G*",'Retention-Deployment'!$L:$L,'List Table'!$B$9)</f>
        <v>0</v>
      </c>
      <c r="CU26" s="153">
        <f>COUNTIFS('Retention-Deployment'!$E:$E,$G26,'Retention-Deployment'!$I:$I,"*4G*",'Retention-Deployment'!$L:$L,'List Table'!$B$10)</f>
        <v>0</v>
      </c>
      <c r="CV26" s="153">
        <f>COUNTIFS('Retention-Deployment'!$E:$E,$G26,'Retention-Deployment'!$I:$I,"*4G*",'Retention-Deployment'!$L:$L,'List Table'!$B$11)</f>
        <v>0</v>
      </c>
      <c r="CW26" s="153">
        <f>COUNTIFS('Retention-Deployment'!$E:$E,$G26,'Retention-Deployment'!$I:$I,"*4G*",'Retention-Deployment'!$L:$L,'List Table'!$B$12)</f>
        <v>0</v>
      </c>
      <c r="CX26" s="153">
        <f>COUNTIFS('Retention-Deployment'!$E:$E,$G26,'Retention-Deployment'!$I:$I,"*4G*",'Retention-Deployment'!$L:$L,'List Table'!$B$13)</f>
        <v>0</v>
      </c>
      <c r="CY26" s="153">
        <f>COUNTIFS('Retention-Deployment'!$E:$E,$G26,'Retention-Deployment'!$I:$I,"*4G*",'Retention-Deployment'!$L:$L,'List Table'!$B$14)</f>
        <v>0</v>
      </c>
      <c r="CZ26" s="153">
        <f>COUNTIFS('Retention-Deployment'!$E:$E,$G26,'Retention-Deployment'!$I:$I,"*4G*",'Retention-Deployment'!$L:$L,'List Table'!$B$15)</f>
        <v>0</v>
      </c>
      <c r="DA26" s="141"/>
      <c r="DB26" s="154">
        <f>COUNTIFS(Licensing!$F:$F,$G26,Licensing!$J:$J,"*2G*")</f>
        <v>0</v>
      </c>
      <c r="DC26" s="154">
        <f>COUNTIFS(Licensing!$F:$F,$G26,Licensing!$J:$J,"*3G*")</f>
        <v>1</v>
      </c>
      <c r="DD26" s="154">
        <f>COUNTIFS(Licensing!$F:$F,$G26,Licensing!$J:$J,"*4G*")</f>
        <v>0</v>
      </c>
      <c r="DE26" s="141"/>
      <c r="DF26" s="155" t="str">
        <f t="shared" si="9"/>
        <v>KASTORIA</v>
      </c>
      <c r="DG26" s="142">
        <f t="shared" si="0"/>
        <v>0</v>
      </c>
      <c r="DH26" s="142">
        <f t="shared" si="1"/>
        <v>1</v>
      </c>
      <c r="DI26" s="142">
        <f t="shared" si="2"/>
        <v>0</v>
      </c>
      <c r="DJ26" s="138"/>
      <c r="DK26" s="138"/>
      <c r="DL26" s="138"/>
      <c r="DM26" s="138"/>
      <c r="DN26" s="138"/>
      <c r="DO26" s="138"/>
      <c r="DP26" s="138"/>
      <c r="DQ26" s="138"/>
      <c r="DR26" s="138"/>
      <c r="DS26" s="138"/>
      <c r="DT26" s="138"/>
      <c r="DU26" s="138"/>
    </row>
    <row r="27" spans="1:125" ht="15.95" customHeight="1" x14ac:dyDescent="0.25">
      <c r="A27" s="211" t="s">
        <v>326</v>
      </c>
      <c r="B27" s="168">
        <v>33</v>
      </c>
      <c r="C27" s="168">
        <v>12</v>
      </c>
      <c r="D27" s="168">
        <v>0</v>
      </c>
      <c r="E27" s="177">
        <v>40.942717999999999</v>
      </c>
      <c r="F27" s="177">
        <v>24.403452000000001</v>
      </c>
      <c r="G27" s="173" t="s">
        <v>131</v>
      </c>
      <c r="H27" s="152">
        <f t="shared" si="3"/>
        <v>0</v>
      </c>
      <c r="I27" s="152">
        <f t="shared" si="4"/>
        <v>0</v>
      </c>
      <c r="J27" s="152">
        <f t="shared" si="5"/>
        <v>0</v>
      </c>
      <c r="K27" s="152">
        <f>COUNTIFS(Operational!$E:$E,$G27,Operational!$I:$I,"*2G*",Operational!$L:$L,'List Table'!$D$2)</f>
        <v>0</v>
      </c>
      <c r="L27" s="152">
        <f>COUNTIFS(Operational!$E:$E,$G27,Operational!$I:$I,"*2G*",Operational!$L:$L,'List Table'!$D$3)</f>
        <v>0</v>
      </c>
      <c r="M27" s="152">
        <f>COUNTIFS(Operational!$E:$E,$G27,Operational!$I:$I,"*2G*",Operational!$L:$L,'List Table'!$D$4)</f>
        <v>0</v>
      </c>
      <c r="N27" s="152">
        <f>COUNTIFS(Operational!$E:$E,$G27,Operational!$I:$I,"*2G*",Operational!$L:$L,'List Table'!$D$5)</f>
        <v>0</v>
      </c>
      <c r="O27" s="152">
        <f>COUNTIFS(Operational!$E:$E,$G27,Operational!$I:$I,"*2G*",Operational!$L:$L,'List Table'!$D$6)</f>
        <v>0</v>
      </c>
      <c r="P27" s="152">
        <f>COUNTIFS(Operational!$E:$E,$G27,Operational!$I:$I,"*2G*",Operational!$L:$L,'List Table'!$D$7)</f>
        <v>0</v>
      </c>
      <c r="Q27" s="152">
        <f>COUNTIFS(Operational!$E:$E,$G27,Operational!$I:$I,"*2G*",Operational!$L:$L,'List Table'!$D$8)</f>
        <v>0</v>
      </c>
      <c r="R27" s="152">
        <f>COUNTIFS(Operational!$E:$E,$G27,Operational!$I:$I,"*2G*",Operational!$L:$L,'List Table'!$D$9)</f>
        <v>0</v>
      </c>
      <c r="S27" s="152">
        <f>COUNTIFS(Operational!$E:$E,$G27,Operational!$I:$I,"*2G*",Operational!$L:$L,'List Table'!$D$10)</f>
        <v>0</v>
      </c>
      <c r="T27" s="152">
        <f>COUNTIFS(Operational!$E:$E,$G27,Operational!$I:$I,"*2G*",Operational!$L:$L,'List Table'!$D$11)</f>
        <v>0</v>
      </c>
      <c r="U27" s="152">
        <f>COUNTIFS(Operational!$E:$E,$G27,Operational!$I:$I,"*2G*",Operational!$L:$L,'List Table'!$D$12)</f>
        <v>0</v>
      </c>
      <c r="V27" s="152">
        <f>COUNTIFS(Operational!$E:$E,$G27,Operational!$I:$I,"*2G*",Operational!$L:$L,'List Table'!$D$13)</f>
        <v>0</v>
      </c>
      <c r="W27" s="152">
        <f>COUNTIFS(Operational!$E:$E,$G27,Operational!$I:$I,"*2G*",Operational!$L:$L,'List Table'!$D$14)</f>
        <v>0</v>
      </c>
      <c r="X27" s="152">
        <f>COUNTIFS(Operational!$E:$E,$G27,Operational!$I:$I,"*2G*",Operational!$L:$L,'List Table'!$D$15)</f>
        <v>0</v>
      </c>
      <c r="Y27" s="152">
        <f>COUNTIFS(Operational!$E:$E,$G27,Operational!$I:$I,"*2G*",Operational!$L:$L,'List Table'!$D$16)</f>
        <v>0</v>
      </c>
      <c r="Z27" s="152">
        <f>COUNTIFS(Operational!$E:$E,$G27,Operational!$I:$I,"*2G*",Operational!$L:$L,'List Table'!$D$17)</f>
        <v>0</v>
      </c>
      <c r="AA27" s="152">
        <f>COUNTIFS(Operational!$E:$E,$G27,Operational!$I:$I,"*3G*",Operational!$L:$L,'List Table'!$D$2)</f>
        <v>0</v>
      </c>
      <c r="AB27" s="152">
        <f>COUNTIFS(Operational!$E:$E,$G27,Operational!$I:$I,"*3G*",Operational!$L:$L,'List Table'!$D$3)</f>
        <v>0</v>
      </c>
      <c r="AC27" s="152">
        <f>COUNTIFS(Operational!$E:$E,$G27,Operational!$I:$I,"*3G*",Operational!$L:$L,'List Table'!$D$4)</f>
        <v>0</v>
      </c>
      <c r="AD27" s="152">
        <f>COUNTIFS(Operational!$E:$E,$G27,Operational!$I:$I,"*3G*",Operational!$L:$L,'List Table'!$D$5)</f>
        <v>0</v>
      </c>
      <c r="AE27" s="152">
        <f>COUNTIFS(Operational!$E:$E,$G27,Operational!$I:$I,"*3G*",Operational!$L:$L,'List Table'!$D$6)</f>
        <v>0</v>
      </c>
      <c r="AF27" s="152">
        <f>COUNTIFS(Operational!$E:$E,$G27,Operational!$I:$I,"*3G*",Operational!$L:$L,'List Table'!$D$7)</f>
        <v>0</v>
      </c>
      <c r="AG27" s="152">
        <f>COUNTIFS(Operational!$E:$E,$G27,Operational!$I:$I,"*3G*",Operational!$L:$L,'List Table'!$D$8)</f>
        <v>0</v>
      </c>
      <c r="AH27" s="152">
        <f>COUNTIFS(Operational!$E:$E,$G27,Operational!$I:$I,"*3G*",Operational!$L:$L,'List Table'!$D$9)</f>
        <v>0</v>
      </c>
      <c r="AI27" s="152">
        <f>COUNTIFS(Operational!$E:$E,$G27,Operational!$I:$I,"*3G*",Operational!$L:$L,'List Table'!$D$10)</f>
        <v>0</v>
      </c>
      <c r="AJ27" s="152">
        <f>COUNTIFS(Operational!$E:$E,$G27,Operational!$I:$I,"*3G*",Operational!$L:$L,'List Table'!$D$11)</f>
        <v>0</v>
      </c>
      <c r="AK27" s="152">
        <f>COUNTIFS(Operational!$E:$E,$G27,Operational!$I:$I,"*3G*",Operational!$L:$L,'List Table'!$D$12)</f>
        <v>0</v>
      </c>
      <c r="AL27" s="152">
        <f>COUNTIFS(Operational!$E:$E,$G27,Operational!$I:$I,"*3G*",Operational!$L:$L,'List Table'!$D$13)</f>
        <v>0</v>
      </c>
      <c r="AM27" s="152">
        <f>COUNTIFS(Operational!$E:$E,$G27,Operational!$I:$I,"*3G*",Operational!$L:$L,'List Table'!$D$14)</f>
        <v>0</v>
      </c>
      <c r="AN27" s="152">
        <f>COUNTIFS(Operational!$E:$E,$G27,Operational!$I:$I,"*3G*",Operational!$L:$L,'List Table'!$D$15)</f>
        <v>0</v>
      </c>
      <c r="AO27" s="152">
        <f>COUNTIFS(Operational!$E:$E,$G27,Operational!$I:$I,"*3G*",Operational!$L:$L,'List Table'!$D$16)</f>
        <v>0</v>
      </c>
      <c r="AP27" s="152">
        <f>COUNTIFS(Operational!$E:$E,$G27,Operational!$I:$I,"*3G*",Operational!$L:$L,'List Table'!$D$17)</f>
        <v>0</v>
      </c>
      <c r="AQ27" s="152">
        <f>COUNTIFS(Operational!$E:$E,$G27,Operational!$I:$I,"*4G*",Operational!$L:$L,'List Table'!$D$2)</f>
        <v>0</v>
      </c>
      <c r="AR27" s="152">
        <f>COUNTIFS(Operational!$E:$E,$G27,Operational!$I:$I,"*4G*",Operational!$L:$L,'List Table'!$D$3)</f>
        <v>0</v>
      </c>
      <c r="AS27" s="152">
        <f>COUNTIFS(Operational!$E:$E,$G27,Operational!$I:$I,"*4G*",Operational!$L:$L,'List Table'!$D$4)</f>
        <v>0</v>
      </c>
      <c r="AT27" s="152">
        <f>COUNTIFS(Operational!$E:$E,$G27,Operational!$I:$I,"*4G*",Operational!$L:$L,'List Table'!$D$5)</f>
        <v>0</v>
      </c>
      <c r="AU27" s="152">
        <f>COUNTIFS(Operational!$E:$E,$G27,Operational!$I:$I,"*4G*",Operational!$L:$L,'List Table'!$D$6)</f>
        <v>0</v>
      </c>
      <c r="AV27" s="152">
        <f>COUNTIFS(Operational!$E:$E,$G27,Operational!$I:$I,"*4G*",Operational!$L:$L,'List Table'!$D$7)</f>
        <v>0</v>
      </c>
      <c r="AW27" s="152">
        <f>COUNTIFS(Operational!$E:$E,$G27,Operational!$I:$I,"*4G*",Operational!$L:$L,'List Table'!$D$8)</f>
        <v>0</v>
      </c>
      <c r="AX27" s="152">
        <f>COUNTIFS(Operational!$E:$E,$G27,Operational!$I:$I,"*4G*",Operational!$L:$L,'List Table'!$D$9)</f>
        <v>0</v>
      </c>
      <c r="AY27" s="152">
        <f>COUNTIFS(Operational!$E:$E,$G27,Operational!$I:$I,"*4G*",Operational!$L:$L,'List Table'!$D$10)</f>
        <v>0</v>
      </c>
      <c r="AZ27" s="152">
        <f>COUNTIFS(Operational!$E:$E,$G27,Operational!$I:$I,"*4G*",Operational!$L:$L,'List Table'!$D$11)</f>
        <v>0</v>
      </c>
      <c r="BA27" s="152">
        <f>COUNTIFS(Operational!$E:$E,$G27,Operational!$I:$I,"*4G*",Operational!$L:$L,'List Table'!$D$12)</f>
        <v>0</v>
      </c>
      <c r="BB27" s="152">
        <f>COUNTIFS(Operational!$E:$E,$G27,Operational!$I:$I,"*4G*",Operational!$L:$L,'List Table'!$D$13)</f>
        <v>0</v>
      </c>
      <c r="BC27" s="152">
        <f>COUNTIFS(Operational!$E:$E,$G27,Operational!$I:$I,"*4G*",Operational!$L:$L,'List Table'!$D$14)</f>
        <v>0</v>
      </c>
      <c r="BD27" s="152">
        <f>COUNTIFS(Operational!$E:$E,$G27,Operational!$I:$I,"*4G*",Operational!$L:$L,'List Table'!$D$15)</f>
        <v>0</v>
      </c>
      <c r="BE27" s="152">
        <f>COUNTIFS(Operational!$E:$E,$G27,Operational!$I:$I,"*4G*",Operational!$L:$L,'List Table'!$D$16)</f>
        <v>0</v>
      </c>
      <c r="BF27" s="152">
        <f>COUNTIFS(Operational!$E:$E,$G27,Operational!$I:$I,"*4G*",Operational!$L:$L,'List Table'!$D$17)</f>
        <v>0</v>
      </c>
      <c r="BG27" s="141"/>
      <c r="BH27" s="153">
        <f t="shared" si="6"/>
        <v>0</v>
      </c>
      <c r="BI27" s="153">
        <f t="shared" si="7"/>
        <v>0</v>
      </c>
      <c r="BJ27" s="153">
        <f t="shared" si="8"/>
        <v>0</v>
      </c>
      <c r="BK27" s="153">
        <f>COUNTIFS('Retention-Deployment'!$E:$E,$G27,'Retention-Deployment'!$I:$I,"*2G*",'Retention-Deployment'!$L:$L,'List Table'!$B$2)</f>
        <v>0</v>
      </c>
      <c r="BL27" s="153">
        <f>COUNTIFS('Retention-Deployment'!$E:$E,$G27,'Retention-Deployment'!$I:$I,"*2G*",'Retention-Deployment'!$L:$L,'List Table'!$B$3)</f>
        <v>0</v>
      </c>
      <c r="BM27" s="153">
        <f>COUNTIFS('Retention-Deployment'!$E:$E,$G27,'Retention-Deployment'!$I:$I,"*2G*",'Retention-Deployment'!$L:$L,'List Table'!$B$4)</f>
        <v>0</v>
      </c>
      <c r="BN27" s="153">
        <f>COUNTIFS('Retention-Deployment'!$E:$E,$G27,'Retention-Deployment'!$I:$I,"*2G*",'Retention-Deployment'!$L:$L,'List Table'!$B$5)</f>
        <v>0</v>
      </c>
      <c r="BO27" s="153">
        <f>COUNTIFS('Retention-Deployment'!$E:$E,$G27,'Retention-Deployment'!$I:$I,"*2G*",'Retention-Deployment'!$L:$L,'List Table'!$B$6)</f>
        <v>0</v>
      </c>
      <c r="BP27" s="153">
        <f>COUNTIFS('Retention-Deployment'!$E:$E,$G27,'Retention-Deployment'!$I:$I,"*2G*",'Retention-Deployment'!$L:$L,'List Table'!$B$7)</f>
        <v>0</v>
      </c>
      <c r="BQ27" s="153">
        <f>COUNTIFS('Retention-Deployment'!$E:$E,$G27,'Retention-Deployment'!$I:$I,"*2G*",'Retention-Deployment'!$L:$L,'List Table'!$B$8)</f>
        <v>0</v>
      </c>
      <c r="BR27" s="153">
        <f>COUNTIFS('Retention-Deployment'!$E:$E,$G27,'Retention-Deployment'!$I:$I,"*2G*",'Retention-Deployment'!$L:$L,'List Table'!$B$9)</f>
        <v>0</v>
      </c>
      <c r="BS27" s="153">
        <f>COUNTIFS('Retention-Deployment'!$E:$E,$G27,'Retention-Deployment'!$I:$I,"*2G*",'Retention-Deployment'!$L:$L,'List Table'!$B$10)</f>
        <v>0</v>
      </c>
      <c r="BT27" s="153">
        <f>COUNTIFS('Retention-Deployment'!$E:$E,$G27,'Retention-Deployment'!$I:$I,"*2G*",'Retention-Deployment'!$L:$L,'List Table'!$B$11)</f>
        <v>0</v>
      </c>
      <c r="BU27" s="153">
        <f>COUNTIFS('Retention-Deployment'!$E:$E,$G27,'Retention-Deployment'!$I:$I,"*2G*",'Retention-Deployment'!$L:$L,'List Table'!$B$12)</f>
        <v>0</v>
      </c>
      <c r="BV27" s="153">
        <f>COUNTIFS('Retention-Deployment'!$E:$E,$G27,'Retention-Deployment'!$I:$I,"*2G*",'Retention-Deployment'!$L:$L,'List Table'!$B$13)</f>
        <v>0</v>
      </c>
      <c r="BW27" s="153">
        <f>COUNTIFS('Retention-Deployment'!$E:$E,$G27,'Retention-Deployment'!$I:$I,"*2G*",'Retention-Deployment'!$L:$L,'List Table'!$B$14)</f>
        <v>0</v>
      </c>
      <c r="BX27" s="153">
        <f>COUNTIFS('Retention-Deployment'!$E:$E,$G27,'Retention-Deployment'!$I:$I,"*2G*",'Retention-Deployment'!$L:$L,'List Table'!$B$15)</f>
        <v>0</v>
      </c>
      <c r="BY27" s="153">
        <f>COUNTIFS('Retention-Deployment'!$E:$E,$G27,'Retention-Deployment'!$I:$I,"*3G*",'Retention-Deployment'!$L:$L,'List Table'!$B$2)</f>
        <v>0</v>
      </c>
      <c r="BZ27" s="153">
        <f>COUNTIFS('Retention-Deployment'!$E:$E,$G27,'Retention-Deployment'!$I:$I,"*3G*",'Retention-Deployment'!$L:$L,'List Table'!$B$3)</f>
        <v>0</v>
      </c>
      <c r="CA27" s="153">
        <f>COUNTIFS('Retention-Deployment'!$E:$E,$G27,'Retention-Deployment'!$I:$I,"*3G*",'Retention-Deployment'!$L:$L,'List Table'!$B$4)</f>
        <v>0</v>
      </c>
      <c r="CB27" s="153">
        <f>COUNTIFS('Retention-Deployment'!$E:$E,$G27,'Retention-Deployment'!$I:$I,"*3G*",'Retention-Deployment'!$L:$L,'List Table'!$B$5)</f>
        <v>0</v>
      </c>
      <c r="CC27" s="153">
        <f>COUNTIFS('Retention-Deployment'!$E:$E,$G27,'Retention-Deployment'!$I:$I,"*3G*",'Retention-Deployment'!$L:$L,'List Table'!$B$6)</f>
        <v>0</v>
      </c>
      <c r="CD27" s="153">
        <f>COUNTIFS('Retention-Deployment'!$E:$E,$G27,'Retention-Deployment'!$I:$I,"*3G*",'Retention-Deployment'!$L:$L,'List Table'!$B$7)</f>
        <v>0</v>
      </c>
      <c r="CE27" s="153">
        <f>COUNTIFS('Retention-Deployment'!$E:$E,$G27,'Retention-Deployment'!$I:$I,"*3G*",'Retention-Deployment'!$L:$L,'List Table'!$B$8)</f>
        <v>0</v>
      </c>
      <c r="CF27" s="153">
        <f>COUNTIFS('Retention-Deployment'!$E:$E,$G27,'Retention-Deployment'!$I:$I,"*3G*",'Retention-Deployment'!$L:$L,'List Table'!$B$9)</f>
        <v>0</v>
      </c>
      <c r="CG27" s="153">
        <f>COUNTIFS('Retention-Deployment'!$E:$E,$G27,'Retention-Deployment'!$I:$I,"*3G*",'Retention-Deployment'!$L:$L,'List Table'!$B$10)</f>
        <v>0</v>
      </c>
      <c r="CH27" s="153">
        <f>COUNTIFS('Retention-Deployment'!$E:$E,$G27,'Retention-Deployment'!$I:$I,"*3G*",'Retention-Deployment'!$L:$L,'List Table'!$B$11)</f>
        <v>0</v>
      </c>
      <c r="CI27" s="153">
        <f>COUNTIFS('Retention-Deployment'!$E:$E,$G27,'Retention-Deployment'!$I:$I,"*3G*",'Retention-Deployment'!$L:$L,'List Table'!$B$12)</f>
        <v>0</v>
      </c>
      <c r="CJ27" s="153">
        <f>COUNTIFS('Retention-Deployment'!$E:$E,$G27,'Retention-Deployment'!$I:$I,"*3G*",'Retention-Deployment'!$L:$L,'List Table'!$B$13)</f>
        <v>0</v>
      </c>
      <c r="CK27" s="153">
        <f>COUNTIFS('Retention-Deployment'!$E:$E,$G27,'Retention-Deployment'!$I:$I,"*3G*",'Retention-Deployment'!$L:$L,'List Table'!$B$14)</f>
        <v>0</v>
      </c>
      <c r="CL27" s="153">
        <f>COUNTIFS('Retention-Deployment'!$E:$E,$G27,'Retention-Deployment'!$I:$I,"*3G*",'Retention-Deployment'!$L:$L,'List Table'!$B$15)</f>
        <v>0</v>
      </c>
      <c r="CM27" s="153">
        <f>COUNTIFS('Retention-Deployment'!$E:$E,$G27,'Retention-Deployment'!$I:$I,"*4G*",'Retention-Deployment'!$L:$L,'List Table'!$B$2)</f>
        <v>0</v>
      </c>
      <c r="CN27" s="153">
        <f>COUNTIFS('Retention-Deployment'!$E:$E,$G27,'Retention-Deployment'!$I:$I,"*4G*",'Retention-Deployment'!$L:$L,'List Table'!$B$3)</f>
        <v>0</v>
      </c>
      <c r="CO27" s="153">
        <f>COUNTIFS('Retention-Deployment'!$E:$E,$G27,'Retention-Deployment'!$I:$I,"*4G*",'Retention-Deployment'!$L:$L,'List Table'!$B$4)</f>
        <v>0</v>
      </c>
      <c r="CP27" s="153">
        <f>COUNTIFS('Retention-Deployment'!$E:$E,$G27,'Retention-Deployment'!$I:$I,"*4G*",'Retention-Deployment'!$L:$L,'List Table'!$B$5)</f>
        <v>0</v>
      </c>
      <c r="CQ27" s="153">
        <f>COUNTIFS('Retention-Deployment'!$E:$E,$G27,'Retention-Deployment'!$I:$I,"*4G*",'Retention-Deployment'!$L:$L,'List Table'!$B$6)</f>
        <v>0</v>
      </c>
      <c r="CR27" s="153">
        <f>COUNTIFS('Retention-Deployment'!$E:$E,$G27,'Retention-Deployment'!$I:$I,"*4G*",'Retention-Deployment'!$L:$L,'List Table'!$B$7)</f>
        <v>0</v>
      </c>
      <c r="CS27" s="153">
        <f>COUNTIFS('Retention-Deployment'!$E:$E,$G27,'Retention-Deployment'!$I:$I,"*4G*",'Retention-Deployment'!$L:$L,'List Table'!$B$8)</f>
        <v>0</v>
      </c>
      <c r="CT27" s="153">
        <f>COUNTIFS('Retention-Deployment'!$E:$E,$G27,'Retention-Deployment'!$I:$I,"*4G*",'Retention-Deployment'!$L:$L,'List Table'!$B$9)</f>
        <v>0</v>
      </c>
      <c r="CU27" s="153">
        <f>COUNTIFS('Retention-Deployment'!$E:$E,$G27,'Retention-Deployment'!$I:$I,"*4G*",'Retention-Deployment'!$L:$L,'List Table'!$B$10)</f>
        <v>0</v>
      </c>
      <c r="CV27" s="153">
        <f>COUNTIFS('Retention-Deployment'!$E:$E,$G27,'Retention-Deployment'!$I:$I,"*4G*",'Retention-Deployment'!$L:$L,'List Table'!$B$11)</f>
        <v>0</v>
      </c>
      <c r="CW27" s="153">
        <f>COUNTIFS('Retention-Deployment'!$E:$E,$G27,'Retention-Deployment'!$I:$I,"*4G*",'Retention-Deployment'!$L:$L,'List Table'!$B$12)</f>
        <v>0</v>
      </c>
      <c r="CX27" s="153">
        <f>COUNTIFS('Retention-Deployment'!$E:$E,$G27,'Retention-Deployment'!$I:$I,"*4G*",'Retention-Deployment'!$L:$L,'List Table'!$B$13)</f>
        <v>0</v>
      </c>
      <c r="CY27" s="153">
        <f>COUNTIFS('Retention-Deployment'!$E:$E,$G27,'Retention-Deployment'!$I:$I,"*4G*",'Retention-Deployment'!$L:$L,'List Table'!$B$14)</f>
        <v>0</v>
      </c>
      <c r="CZ27" s="153">
        <f>COUNTIFS('Retention-Deployment'!$E:$E,$G27,'Retention-Deployment'!$I:$I,"*4G*",'Retention-Deployment'!$L:$L,'List Table'!$B$15)</f>
        <v>0</v>
      </c>
      <c r="DA27" s="141"/>
      <c r="DB27" s="154">
        <f>COUNTIFS(Licensing!$F:$F,$G27,Licensing!$J:$J,"*2G*")</f>
        <v>0</v>
      </c>
      <c r="DC27" s="154">
        <f>COUNTIFS(Licensing!$F:$F,$G27,Licensing!$J:$J,"*3G*")</f>
        <v>0</v>
      </c>
      <c r="DD27" s="154">
        <f>COUNTIFS(Licensing!$F:$F,$G27,Licensing!$J:$J,"*4G*")</f>
        <v>0</v>
      </c>
      <c r="DE27" s="141"/>
      <c r="DF27" s="155" t="str">
        <f t="shared" si="9"/>
        <v>KAVALA</v>
      </c>
      <c r="DG27" s="142">
        <f t="shared" si="0"/>
        <v>0</v>
      </c>
      <c r="DH27" s="142">
        <f t="shared" si="1"/>
        <v>0</v>
      </c>
      <c r="DI27" s="142">
        <f t="shared" si="2"/>
        <v>0</v>
      </c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</row>
    <row r="28" spans="1:125" ht="15.95" customHeight="1" x14ac:dyDescent="0.25">
      <c r="A28" s="211" t="s">
        <v>326</v>
      </c>
      <c r="B28" s="168">
        <v>20</v>
      </c>
      <c r="C28" s="168">
        <v>20</v>
      </c>
      <c r="D28" s="168">
        <v>20</v>
      </c>
      <c r="E28" s="177">
        <v>38.206305999999998</v>
      </c>
      <c r="F28" s="177">
        <v>20.58034</v>
      </c>
      <c r="G28" s="173" t="s">
        <v>229</v>
      </c>
      <c r="H28" s="152">
        <f t="shared" si="3"/>
        <v>0</v>
      </c>
      <c r="I28" s="152">
        <f t="shared" si="4"/>
        <v>0</v>
      </c>
      <c r="J28" s="152">
        <f t="shared" si="5"/>
        <v>0</v>
      </c>
      <c r="K28" s="152">
        <f>COUNTIFS(Operational!$E:$E,$G28,Operational!$I:$I,"*2G*",Operational!$L:$L,'List Table'!$D$2)</f>
        <v>0</v>
      </c>
      <c r="L28" s="152">
        <f>COUNTIFS(Operational!$E:$E,$G28,Operational!$I:$I,"*2G*",Operational!$L:$L,'List Table'!$D$3)</f>
        <v>0</v>
      </c>
      <c r="M28" s="152">
        <f>COUNTIFS(Operational!$E:$E,$G28,Operational!$I:$I,"*2G*",Operational!$L:$L,'List Table'!$D$4)</f>
        <v>0</v>
      </c>
      <c r="N28" s="152">
        <f>COUNTIFS(Operational!$E:$E,$G28,Operational!$I:$I,"*2G*",Operational!$L:$L,'List Table'!$D$5)</f>
        <v>0</v>
      </c>
      <c r="O28" s="152">
        <f>COUNTIFS(Operational!$E:$E,$G28,Operational!$I:$I,"*2G*",Operational!$L:$L,'List Table'!$D$6)</f>
        <v>0</v>
      </c>
      <c r="P28" s="152">
        <f>COUNTIFS(Operational!$E:$E,$G28,Operational!$I:$I,"*2G*",Operational!$L:$L,'List Table'!$D$7)</f>
        <v>0</v>
      </c>
      <c r="Q28" s="152">
        <f>COUNTIFS(Operational!$E:$E,$G28,Operational!$I:$I,"*2G*",Operational!$L:$L,'List Table'!$D$8)</f>
        <v>0</v>
      </c>
      <c r="R28" s="152">
        <f>COUNTIFS(Operational!$E:$E,$G28,Operational!$I:$I,"*2G*",Operational!$L:$L,'List Table'!$D$9)</f>
        <v>0</v>
      </c>
      <c r="S28" s="152">
        <f>COUNTIFS(Operational!$E:$E,$G28,Operational!$I:$I,"*2G*",Operational!$L:$L,'List Table'!$D$10)</f>
        <v>0</v>
      </c>
      <c r="T28" s="152">
        <f>COUNTIFS(Operational!$E:$E,$G28,Operational!$I:$I,"*2G*",Operational!$L:$L,'List Table'!$D$11)</f>
        <v>0</v>
      </c>
      <c r="U28" s="152">
        <f>COUNTIFS(Operational!$E:$E,$G28,Operational!$I:$I,"*2G*",Operational!$L:$L,'List Table'!$D$12)</f>
        <v>0</v>
      </c>
      <c r="V28" s="152">
        <f>COUNTIFS(Operational!$E:$E,$G28,Operational!$I:$I,"*2G*",Operational!$L:$L,'List Table'!$D$13)</f>
        <v>0</v>
      </c>
      <c r="W28" s="152">
        <f>COUNTIFS(Operational!$E:$E,$G28,Operational!$I:$I,"*2G*",Operational!$L:$L,'List Table'!$D$14)</f>
        <v>0</v>
      </c>
      <c r="X28" s="152">
        <f>COUNTIFS(Operational!$E:$E,$G28,Operational!$I:$I,"*2G*",Operational!$L:$L,'List Table'!$D$15)</f>
        <v>0</v>
      </c>
      <c r="Y28" s="152">
        <f>COUNTIFS(Operational!$E:$E,$G28,Operational!$I:$I,"*2G*",Operational!$L:$L,'List Table'!$D$16)</f>
        <v>0</v>
      </c>
      <c r="Z28" s="152">
        <f>COUNTIFS(Operational!$E:$E,$G28,Operational!$I:$I,"*2G*",Operational!$L:$L,'List Table'!$D$17)</f>
        <v>0</v>
      </c>
      <c r="AA28" s="152">
        <f>COUNTIFS(Operational!$E:$E,$G28,Operational!$I:$I,"*3G*",Operational!$L:$L,'List Table'!$D$2)</f>
        <v>0</v>
      </c>
      <c r="AB28" s="152">
        <f>COUNTIFS(Operational!$E:$E,$G28,Operational!$I:$I,"*3G*",Operational!$L:$L,'List Table'!$D$3)</f>
        <v>0</v>
      </c>
      <c r="AC28" s="152">
        <f>COUNTIFS(Operational!$E:$E,$G28,Operational!$I:$I,"*3G*",Operational!$L:$L,'List Table'!$D$4)</f>
        <v>0</v>
      </c>
      <c r="AD28" s="152">
        <f>COUNTIFS(Operational!$E:$E,$G28,Operational!$I:$I,"*3G*",Operational!$L:$L,'List Table'!$D$5)</f>
        <v>0</v>
      </c>
      <c r="AE28" s="152">
        <f>COUNTIFS(Operational!$E:$E,$G28,Operational!$I:$I,"*3G*",Operational!$L:$L,'List Table'!$D$6)</f>
        <v>0</v>
      </c>
      <c r="AF28" s="152">
        <f>COUNTIFS(Operational!$E:$E,$G28,Operational!$I:$I,"*3G*",Operational!$L:$L,'List Table'!$D$7)</f>
        <v>0</v>
      </c>
      <c r="AG28" s="152">
        <f>COUNTIFS(Operational!$E:$E,$G28,Operational!$I:$I,"*3G*",Operational!$L:$L,'List Table'!$D$8)</f>
        <v>0</v>
      </c>
      <c r="AH28" s="152">
        <f>COUNTIFS(Operational!$E:$E,$G28,Operational!$I:$I,"*3G*",Operational!$L:$L,'List Table'!$D$9)</f>
        <v>0</v>
      </c>
      <c r="AI28" s="152">
        <f>COUNTIFS(Operational!$E:$E,$G28,Operational!$I:$I,"*3G*",Operational!$L:$L,'List Table'!$D$10)</f>
        <v>0</v>
      </c>
      <c r="AJ28" s="152">
        <f>COUNTIFS(Operational!$E:$E,$G28,Operational!$I:$I,"*3G*",Operational!$L:$L,'List Table'!$D$11)</f>
        <v>0</v>
      </c>
      <c r="AK28" s="152">
        <f>COUNTIFS(Operational!$E:$E,$G28,Operational!$I:$I,"*3G*",Operational!$L:$L,'List Table'!$D$12)</f>
        <v>0</v>
      </c>
      <c r="AL28" s="152">
        <f>COUNTIFS(Operational!$E:$E,$G28,Operational!$I:$I,"*3G*",Operational!$L:$L,'List Table'!$D$13)</f>
        <v>0</v>
      </c>
      <c r="AM28" s="152">
        <f>COUNTIFS(Operational!$E:$E,$G28,Operational!$I:$I,"*3G*",Operational!$L:$L,'List Table'!$D$14)</f>
        <v>0</v>
      </c>
      <c r="AN28" s="152">
        <f>COUNTIFS(Operational!$E:$E,$G28,Operational!$I:$I,"*3G*",Operational!$L:$L,'List Table'!$D$15)</f>
        <v>0</v>
      </c>
      <c r="AO28" s="152">
        <f>COUNTIFS(Operational!$E:$E,$G28,Operational!$I:$I,"*3G*",Operational!$L:$L,'List Table'!$D$16)</f>
        <v>0</v>
      </c>
      <c r="AP28" s="152">
        <f>COUNTIFS(Operational!$E:$E,$G28,Operational!$I:$I,"*3G*",Operational!$L:$L,'List Table'!$D$17)</f>
        <v>0</v>
      </c>
      <c r="AQ28" s="152">
        <f>COUNTIFS(Operational!$E:$E,$G28,Operational!$I:$I,"*4G*",Operational!$L:$L,'List Table'!$D$2)</f>
        <v>0</v>
      </c>
      <c r="AR28" s="152">
        <f>COUNTIFS(Operational!$E:$E,$G28,Operational!$I:$I,"*4G*",Operational!$L:$L,'List Table'!$D$3)</f>
        <v>0</v>
      </c>
      <c r="AS28" s="152">
        <f>COUNTIFS(Operational!$E:$E,$G28,Operational!$I:$I,"*4G*",Operational!$L:$L,'List Table'!$D$4)</f>
        <v>0</v>
      </c>
      <c r="AT28" s="152">
        <f>COUNTIFS(Operational!$E:$E,$G28,Operational!$I:$I,"*4G*",Operational!$L:$L,'List Table'!$D$5)</f>
        <v>0</v>
      </c>
      <c r="AU28" s="152">
        <f>COUNTIFS(Operational!$E:$E,$G28,Operational!$I:$I,"*4G*",Operational!$L:$L,'List Table'!$D$6)</f>
        <v>0</v>
      </c>
      <c r="AV28" s="152">
        <f>COUNTIFS(Operational!$E:$E,$G28,Operational!$I:$I,"*4G*",Operational!$L:$L,'List Table'!$D$7)</f>
        <v>0</v>
      </c>
      <c r="AW28" s="152">
        <f>COUNTIFS(Operational!$E:$E,$G28,Operational!$I:$I,"*4G*",Operational!$L:$L,'List Table'!$D$8)</f>
        <v>0</v>
      </c>
      <c r="AX28" s="152">
        <f>COUNTIFS(Operational!$E:$E,$G28,Operational!$I:$I,"*4G*",Operational!$L:$L,'List Table'!$D$9)</f>
        <v>0</v>
      </c>
      <c r="AY28" s="152">
        <f>COUNTIFS(Operational!$E:$E,$G28,Operational!$I:$I,"*4G*",Operational!$L:$L,'List Table'!$D$10)</f>
        <v>0</v>
      </c>
      <c r="AZ28" s="152">
        <f>COUNTIFS(Operational!$E:$E,$G28,Operational!$I:$I,"*4G*",Operational!$L:$L,'List Table'!$D$11)</f>
        <v>0</v>
      </c>
      <c r="BA28" s="152">
        <f>COUNTIFS(Operational!$E:$E,$G28,Operational!$I:$I,"*4G*",Operational!$L:$L,'List Table'!$D$12)</f>
        <v>0</v>
      </c>
      <c r="BB28" s="152">
        <f>COUNTIFS(Operational!$E:$E,$G28,Operational!$I:$I,"*4G*",Operational!$L:$L,'List Table'!$D$13)</f>
        <v>0</v>
      </c>
      <c r="BC28" s="152">
        <f>COUNTIFS(Operational!$E:$E,$G28,Operational!$I:$I,"*4G*",Operational!$L:$L,'List Table'!$D$14)</f>
        <v>0</v>
      </c>
      <c r="BD28" s="152">
        <f>COUNTIFS(Operational!$E:$E,$G28,Operational!$I:$I,"*4G*",Operational!$L:$L,'List Table'!$D$15)</f>
        <v>0</v>
      </c>
      <c r="BE28" s="152">
        <f>COUNTIFS(Operational!$E:$E,$G28,Operational!$I:$I,"*4G*",Operational!$L:$L,'List Table'!$D$16)</f>
        <v>0</v>
      </c>
      <c r="BF28" s="152">
        <f>COUNTIFS(Operational!$E:$E,$G28,Operational!$I:$I,"*4G*",Operational!$L:$L,'List Table'!$D$17)</f>
        <v>0</v>
      </c>
      <c r="BG28" s="141"/>
      <c r="BH28" s="153">
        <f t="shared" si="6"/>
        <v>0</v>
      </c>
      <c r="BI28" s="153">
        <f t="shared" si="7"/>
        <v>0</v>
      </c>
      <c r="BJ28" s="153">
        <f t="shared" si="8"/>
        <v>0</v>
      </c>
      <c r="BK28" s="153">
        <f>COUNTIFS('Retention-Deployment'!$E:$E,$G28,'Retention-Deployment'!$I:$I,"*2G*",'Retention-Deployment'!$L:$L,'List Table'!$B$2)</f>
        <v>0</v>
      </c>
      <c r="BL28" s="153">
        <f>COUNTIFS('Retention-Deployment'!$E:$E,$G28,'Retention-Deployment'!$I:$I,"*2G*",'Retention-Deployment'!$L:$L,'List Table'!$B$3)</f>
        <v>0</v>
      </c>
      <c r="BM28" s="153">
        <f>COUNTIFS('Retention-Deployment'!$E:$E,$G28,'Retention-Deployment'!$I:$I,"*2G*",'Retention-Deployment'!$L:$L,'List Table'!$B$4)</f>
        <v>0</v>
      </c>
      <c r="BN28" s="153">
        <f>COUNTIFS('Retention-Deployment'!$E:$E,$G28,'Retention-Deployment'!$I:$I,"*2G*",'Retention-Deployment'!$L:$L,'List Table'!$B$5)</f>
        <v>0</v>
      </c>
      <c r="BO28" s="153">
        <f>COUNTIFS('Retention-Deployment'!$E:$E,$G28,'Retention-Deployment'!$I:$I,"*2G*",'Retention-Deployment'!$L:$L,'List Table'!$B$6)</f>
        <v>0</v>
      </c>
      <c r="BP28" s="153">
        <f>COUNTIFS('Retention-Deployment'!$E:$E,$G28,'Retention-Deployment'!$I:$I,"*2G*",'Retention-Deployment'!$L:$L,'List Table'!$B$7)</f>
        <v>0</v>
      </c>
      <c r="BQ28" s="153">
        <f>COUNTIFS('Retention-Deployment'!$E:$E,$G28,'Retention-Deployment'!$I:$I,"*2G*",'Retention-Deployment'!$L:$L,'List Table'!$B$8)</f>
        <v>0</v>
      </c>
      <c r="BR28" s="153">
        <f>COUNTIFS('Retention-Deployment'!$E:$E,$G28,'Retention-Deployment'!$I:$I,"*2G*",'Retention-Deployment'!$L:$L,'List Table'!$B$9)</f>
        <v>0</v>
      </c>
      <c r="BS28" s="153">
        <f>COUNTIFS('Retention-Deployment'!$E:$E,$G28,'Retention-Deployment'!$I:$I,"*2G*",'Retention-Deployment'!$L:$L,'List Table'!$B$10)</f>
        <v>0</v>
      </c>
      <c r="BT28" s="153">
        <f>COUNTIFS('Retention-Deployment'!$E:$E,$G28,'Retention-Deployment'!$I:$I,"*2G*",'Retention-Deployment'!$L:$L,'List Table'!$B$11)</f>
        <v>0</v>
      </c>
      <c r="BU28" s="153">
        <f>COUNTIFS('Retention-Deployment'!$E:$E,$G28,'Retention-Deployment'!$I:$I,"*2G*",'Retention-Deployment'!$L:$L,'List Table'!$B$12)</f>
        <v>0</v>
      </c>
      <c r="BV28" s="153">
        <f>COUNTIFS('Retention-Deployment'!$E:$E,$G28,'Retention-Deployment'!$I:$I,"*2G*",'Retention-Deployment'!$L:$L,'List Table'!$B$13)</f>
        <v>0</v>
      </c>
      <c r="BW28" s="153">
        <f>COUNTIFS('Retention-Deployment'!$E:$E,$G28,'Retention-Deployment'!$I:$I,"*2G*",'Retention-Deployment'!$L:$L,'List Table'!$B$14)</f>
        <v>0</v>
      </c>
      <c r="BX28" s="153">
        <f>COUNTIFS('Retention-Deployment'!$E:$E,$G28,'Retention-Deployment'!$I:$I,"*2G*",'Retention-Deployment'!$L:$L,'List Table'!$B$15)</f>
        <v>0</v>
      </c>
      <c r="BY28" s="153">
        <f>COUNTIFS('Retention-Deployment'!$E:$E,$G28,'Retention-Deployment'!$I:$I,"*3G*",'Retention-Deployment'!$L:$L,'List Table'!$B$2)</f>
        <v>0</v>
      </c>
      <c r="BZ28" s="153">
        <f>COUNTIFS('Retention-Deployment'!$E:$E,$G28,'Retention-Deployment'!$I:$I,"*3G*",'Retention-Deployment'!$L:$L,'List Table'!$B$3)</f>
        <v>0</v>
      </c>
      <c r="CA28" s="153">
        <f>COUNTIFS('Retention-Deployment'!$E:$E,$G28,'Retention-Deployment'!$I:$I,"*3G*",'Retention-Deployment'!$L:$L,'List Table'!$B$4)</f>
        <v>0</v>
      </c>
      <c r="CB28" s="153">
        <f>COUNTIFS('Retention-Deployment'!$E:$E,$G28,'Retention-Deployment'!$I:$I,"*3G*",'Retention-Deployment'!$L:$L,'List Table'!$B$5)</f>
        <v>0</v>
      </c>
      <c r="CC28" s="153">
        <f>COUNTIFS('Retention-Deployment'!$E:$E,$G28,'Retention-Deployment'!$I:$I,"*3G*",'Retention-Deployment'!$L:$L,'List Table'!$B$6)</f>
        <v>0</v>
      </c>
      <c r="CD28" s="153">
        <f>COUNTIFS('Retention-Deployment'!$E:$E,$G28,'Retention-Deployment'!$I:$I,"*3G*",'Retention-Deployment'!$L:$L,'List Table'!$B$7)</f>
        <v>0</v>
      </c>
      <c r="CE28" s="153">
        <f>COUNTIFS('Retention-Deployment'!$E:$E,$G28,'Retention-Deployment'!$I:$I,"*3G*",'Retention-Deployment'!$L:$L,'List Table'!$B$8)</f>
        <v>0</v>
      </c>
      <c r="CF28" s="153">
        <f>COUNTIFS('Retention-Deployment'!$E:$E,$G28,'Retention-Deployment'!$I:$I,"*3G*",'Retention-Deployment'!$L:$L,'List Table'!$B$9)</f>
        <v>0</v>
      </c>
      <c r="CG28" s="153">
        <f>COUNTIFS('Retention-Deployment'!$E:$E,$G28,'Retention-Deployment'!$I:$I,"*3G*",'Retention-Deployment'!$L:$L,'List Table'!$B$10)</f>
        <v>0</v>
      </c>
      <c r="CH28" s="153">
        <f>COUNTIFS('Retention-Deployment'!$E:$E,$G28,'Retention-Deployment'!$I:$I,"*3G*",'Retention-Deployment'!$L:$L,'List Table'!$B$11)</f>
        <v>0</v>
      </c>
      <c r="CI28" s="153">
        <f>COUNTIFS('Retention-Deployment'!$E:$E,$G28,'Retention-Deployment'!$I:$I,"*3G*",'Retention-Deployment'!$L:$L,'List Table'!$B$12)</f>
        <v>0</v>
      </c>
      <c r="CJ28" s="153">
        <f>COUNTIFS('Retention-Deployment'!$E:$E,$G28,'Retention-Deployment'!$I:$I,"*3G*",'Retention-Deployment'!$L:$L,'List Table'!$B$13)</f>
        <v>0</v>
      </c>
      <c r="CK28" s="153">
        <f>COUNTIFS('Retention-Deployment'!$E:$E,$G28,'Retention-Deployment'!$I:$I,"*3G*",'Retention-Deployment'!$L:$L,'List Table'!$B$14)</f>
        <v>0</v>
      </c>
      <c r="CL28" s="153">
        <f>COUNTIFS('Retention-Deployment'!$E:$E,$G28,'Retention-Deployment'!$I:$I,"*3G*",'Retention-Deployment'!$L:$L,'List Table'!$B$15)</f>
        <v>0</v>
      </c>
      <c r="CM28" s="153">
        <f>COUNTIFS('Retention-Deployment'!$E:$E,$G28,'Retention-Deployment'!$I:$I,"*4G*",'Retention-Deployment'!$L:$L,'List Table'!$B$2)</f>
        <v>0</v>
      </c>
      <c r="CN28" s="153">
        <f>COUNTIFS('Retention-Deployment'!$E:$E,$G28,'Retention-Deployment'!$I:$I,"*4G*",'Retention-Deployment'!$L:$L,'List Table'!$B$3)</f>
        <v>0</v>
      </c>
      <c r="CO28" s="153">
        <f>COUNTIFS('Retention-Deployment'!$E:$E,$G28,'Retention-Deployment'!$I:$I,"*4G*",'Retention-Deployment'!$L:$L,'List Table'!$B$4)</f>
        <v>0</v>
      </c>
      <c r="CP28" s="153">
        <f>COUNTIFS('Retention-Deployment'!$E:$E,$G28,'Retention-Deployment'!$I:$I,"*4G*",'Retention-Deployment'!$L:$L,'List Table'!$B$5)</f>
        <v>0</v>
      </c>
      <c r="CQ28" s="153">
        <f>COUNTIFS('Retention-Deployment'!$E:$E,$G28,'Retention-Deployment'!$I:$I,"*4G*",'Retention-Deployment'!$L:$L,'List Table'!$B$6)</f>
        <v>0</v>
      </c>
      <c r="CR28" s="153">
        <f>COUNTIFS('Retention-Deployment'!$E:$E,$G28,'Retention-Deployment'!$I:$I,"*4G*",'Retention-Deployment'!$L:$L,'List Table'!$B$7)</f>
        <v>0</v>
      </c>
      <c r="CS28" s="153">
        <f>COUNTIFS('Retention-Deployment'!$E:$E,$G28,'Retention-Deployment'!$I:$I,"*4G*",'Retention-Deployment'!$L:$L,'List Table'!$B$8)</f>
        <v>0</v>
      </c>
      <c r="CT28" s="153">
        <f>COUNTIFS('Retention-Deployment'!$E:$E,$G28,'Retention-Deployment'!$I:$I,"*4G*",'Retention-Deployment'!$L:$L,'List Table'!$B$9)</f>
        <v>0</v>
      </c>
      <c r="CU28" s="153">
        <f>COUNTIFS('Retention-Deployment'!$E:$E,$G28,'Retention-Deployment'!$I:$I,"*4G*",'Retention-Deployment'!$L:$L,'List Table'!$B$10)</f>
        <v>0</v>
      </c>
      <c r="CV28" s="153">
        <f>COUNTIFS('Retention-Deployment'!$E:$E,$G28,'Retention-Deployment'!$I:$I,"*4G*",'Retention-Deployment'!$L:$L,'List Table'!$B$11)</f>
        <v>0</v>
      </c>
      <c r="CW28" s="153">
        <f>COUNTIFS('Retention-Deployment'!$E:$E,$G28,'Retention-Deployment'!$I:$I,"*4G*",'Retention-Deployment'!$L:$L,'List Table'!$B$12)</f>
        <v>0</v>
      </c>
      <c r="CX28" s="153">
        <f>COUNTIFS('Retention-Deployment'!$E:$E,$G28,'Retention-Deployment'!$I:$I,"*4G*",'Retention-Deployment'!$L:$L,'List Table'!$B$13)</f>
        <v>0</v>
      </c>
      <c r="CY28" s="153">
        <f>COUNTIFS('Retention-Deployment'!$E:$E,$G28,'Retention-Deployment'!$I:$I,"*4G*",'Retention-Deployment'!$L:$L,'List Table'!$B$14)</f>
        <v>0</v>
      </c>
      <c r="CZ28" s="153">
        <f>COUNTIFS('Retention-Deployment'!$E:$E,$G28,'Retention-Deployment'!$I:$I,"*4G*",'Retention-Deployment'!$L:$L,'List Table'!$B$15)</f>
        <v>0</v>
      </c>
      <c r="DA28" s="141"/>
      <c r="DB28" s="154">
        <f>COUNTIFS(Licensing!$F:$F,$G28,Licensing!$J:$J,"*2G*")</f>
        <v>0</v>
      </c>
      <c r="DC28" s="154">
        <f>COUNTIFS(Licensing!$F:$F,$G28,Licensing!$J:$J,"*3G*")</f>
        <v>0</v>
      </c>
      <c r="DD28" s="154">
        <f>COUNTIFS(Licensing!$F:$F,$G28,Licensing!$J:$J,"*4G*")</f>
        <v>0</v>
      </c>
      <c r="DE28" s="141"/>
      <c r="DF28" s="155" t="str">
        <f t="shared" si="9"/>
        <v>KEFALLHNIA</v>
      </c>
      <c r="DG28" s="142">
        <f t="shared" si="0"/>
        <v>0</v>
      </c>
      <c r="DH28" s="142">
        <f t="shared" si="1"/>
        <v>0</v>
      </c>
      <c r="DI28" s="142">
        <f t="shared" si="2"/>
        <v>0</v>
      </c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</row>
    <row r="29" spans="1:125" ht="15.95" customHeight="1" x14ac:dyDescent="0.25">
      <c r="A29" s="211" t="s">
        <v>326</v>
      </c>
      <c r="B29" s="168">
        <v>47</v>
      </c>
      <c r="C29" s="168">
        <v>43</v>
      </c>
      <c r="D29" s="168">
        <v>32</v>
      </c>
      <c r="E29" s="177">
        <v>39.657259000000003</v>
      </c>
      <c r="F29" s="177">
        <v>19.801538000000001</v>
      </c>
      <c r="G29" s="173" t="s">
        <v>133</v>
      </c>
      <c r="H29" s="152">
        <f t="shared" si="3"/>
        <v>1</v>
      </c>
      <c r="I29" s="152">
        <f t="shared" si="4"/>
        <v>1</v>
      </c>
      <c r="J29" s="152">
        <f t="shared" si="5"/>
        <v>0</v>
      </c>
      <c r="K29" s="152">
        <f>COUNTIFS(Operational!$E:$E,$G29,Operational!$I:$I,"*2G*",Operational!$L:$L,'List Table'!$D$2)</f>
        <v>0</v>
      </c>
      <c r="L29" s="152">
        <f>COUNTIFS(Operational!$E:$E,$G29,Operational!$I:$I,"*2G*",Operational!$L:$L,'List Table'!$D$3)</f>
        <v>0</v>
      </c>
      <c r="M29" s="152">
        <f>COUNTIFS(Operational!$E:$E,$G29,Operational!$I:$I,"*2G*",Operational!$L:$L,'List Table'!$D$4)</f>
        <v>0</v>
      </c>
      <c r="N29" s="152">
        <f>COUNTIFS(Operational!$E:$E,$G29,Operational!$I:$I,"*2G*",Operational!$L:$L,'List Table'!$D$5)</f>
        <v>0</v>
      </c>
      <c r="O29" s="152">
        <f>COUNTIFS(Operational!$E:$E,$G29,Operational!$I:$I,"*2G*",Operational!$L:$L,'List Table'!$D$6)</f>
        <v>0</v>
      </c>
      <c r="P29" s="152">
        <f>COUNTIFS(Operational!$E:$E,$G29,Operational!$I:$I,"*2G*",Operational!$L:$L,'List Table'!$D$7)</f>
        <v>0</v>
      </c>
      <c r="Q29" s="152">
        <f>COUNTIFS(Operational!$E:$E,$G29,Operational!$I:$I,"*2G*",Operational!$L:$L,'List Table'!$D$8)</f>
        <v>0</v>
      </c>
      <c r="R29" s="152">
        <f>COUNTIFS(Operational!$E:$E,$G29,Operational!$I:$I,"*2G*",Operational!$L:$L,'List Table'!$D$9)</f>
        <v>0</v>
      </c>
      <c r="S29" s="152">
        <f>COUNTIFS(Operational!$E:$E,$G29,Operational!$I:$I,"*2G*",Operational!$L:$L,'List Table'!$D$10)</f>
        <v>0</v>
      </c>
      <c r="T29" s="152">
        <f>COUNTIFS(Operational!$E:$E,$G29,Operational!$I:$I,"*2G*",Operational!$L:$L,'List Table'!$D$11)</f>
        <v>0</v>
      </c>
      <c r="U29" s="152">
        <f>COUNTIFS(Operational!$E:$E,$G29,Operational!$I:$I,"*2G*",Operational!$L:$L,'List Table'!$D$12)</f>
        <v>0</v>
      </c>
      <c r="V29" s="152">
        <f>COUNTIFS(Operational!$E:$E,$G29,Operational!$I:$I,"*2G*",Operational!$L:$L,'List Table'!$D$13)</f>
        <v>0</v>
      </c>
      <c r="W29" s="152">
        <f>COUNTIFS(Operational!$E:$E,$G29,Operational!$I:$I,"*2G*",Operational!$L:$L,'List Table'!$D$14)</f>
        <v>0</v>
      </c>
      <c r="X29" s="152">
        <f>COUNTIFS(Operational!$E:$E,$G29,Operational!$I:$I,"*2G*",Operational!$L:$L,'List Table'!$D$15)</f>
        <v>0</v>
      </c>
      <c r="Y29" s="152">
        <f>COUNTIFS(Operational!$E:$E,$G29,Operational!$I:$I,"*2G*",Operational!$L:$L,'List Table'!$D$16)</f>
        <v>1</v>
      </c>
      <c r="Z29" s="152">
        <f>COUNTIFS(Operational!$E:$E,$G29,Operational!$I:$I,"*2G*",Operational!$L:$L,'List Table'!$D$17)</f>
        <v>0</v>
      </c>
      <c r="AA29" s="152">
        <f>COUNTIFS(Operational!$E:$E,$G29,Operational!$I:$I,"*3G*",Operational!$L:$L,'List Table'!$D$2)</f>
        <v>0</v>
      </c>
      <c r="AB29" s="152">
        <f>COUNTIFS(Operational!$E:$E,$G29,Operational!$I:$I,"*3G*",Operational!$L:$L,'List Table'!$D$3)</f>
        <v>0</v>
      </c>
      <c r="AC29" s="152">
        <f>COUNTIFS(Operational!$E:$E,$G29,Operational!$I:$I,"*3G*",Operational!$L:$L,'List Table'!$D$4)</f>
        <v>0</v>
      </c>
      <c r="AD29" s="152">
        <f>COUNTIFS(Operational!$E:$E,$G29,Operational!$I:$I,"*3G*",Operational!$L:$L,'List Table'!$D$5)</f>
        <v>0</v>
      </c>
      <c r="AE29" s="152">
        <f>COUNTIFS(Operational!$E:$E,$G29,Operational!$I:$I,"*3G*",Operational!$L:$L,'List Table'!$D$6)</f>
        <v>0</v>
      </c>
      <c r="AF29" s="152">
        <f>COUNTIFS(Operational!$E:$E,$G29,Operational!$I:$I,"*3G*",Operational!$L:$L,'List Table'!$D$7)</f>
        <v>0</v>
      </c>
      <c r="AG29" s="152">
        <f>COUNTIFS(Operational!$E:$E,$G29,Operational!$I:$I,"*3G*",Operational!$L:$L,'List Table'!$D$8)</f>
        <v>0</v>
      </c>
      <c r="AH29" s="152">
        <f>COUNTIFS(Operational!$E:$E,$G29,Operational!$I:$I,"*3G*",Operational!$L:$L,'List Table'!$D$9)</f>
        <v>0</v>
      </c>
      <c r="AI29" s="152">
        <f>COUNTIFS(Operational!$E:$E,$G29,Operational!$I:$I,"*3G*",Operational!$L:$L,'List Table'!$D$10)</f>
        <v>0</v>
      </c>
      <c r="AJ29" s="152">
        <f>COUNTIFS(Operational!$E:$E,$G29,Operational!$I:$I,"*3G*",Operational!$L:$L,'List Table'!$D$11)</f>
        <v>0</v>
      </c>
      <c r="AK29" s="152">
        <f>COUNTIFS(Operational!$E:$E,$G29,Operational!$I:$I,"*3G*",Operational!$L:$L,'List Table'!$D$12)</f>
        <v>0</v>
      </c>
      <c r="AL29" s="152">
        <f>COUNTIFS(Operational!$E:$E,$G29,Operational!$I:$I,"*3G*",Operational!$L:$L,'List Table'!$D$13)</f>
        <v>0</v>
      </c>
      <c r="AM29" s="152">
        <f>COUNTIFS(Operational!$E:$E,$G29,Operational!$I:$I,"*3G*",Operational!$L:$L,'List Table'!$D$14)</f>
        <v>0</v>
      </c>
      <c r="AN29" s="152">
        <f>COUNTIFS(Operational!$E:$E,$G29,Operational!$I:$I,"*3G*",Operational!$L:$L,'List Table'!$D$15)</f>
        <v>0</v>
      </c>
      <c r="AO29" s="152">
        <f>COUNTIFS(Operational!$E:$E,$G29,Operational!$I:$I,"*3G*",Operational!$L:$L,'List Table'!$D$16)</f>
        <v>1</v>
      </c>
      <c r="AP29" s="152">
        <f>COUNTIFS(Operational!$E:$E,$G29,Operational!$I:$I,"*3G*",Operational!$L:$L,'List Table'!$D$17)</f>
        <v>0</v>
      </c>
      <c r="AQ29" s="152">
        <f>COUNTIFS(Operational!$E:$E,$G29,Operational!$I:$I,"*4G*",Operational!$L:$L,'List Table'!$D$2)</f>
        <v>0</v>
      </c>
      <c r="AR29" s="152">
        <f>COUNTIFS(Operational!$E:$E,$G29,Operational!$I:$I,"*4G*",Operational!$L:$L,'List Table'!$D$3)</f>
        <v>0</v>
      </c>
      <c r="AS29" s="152">
        <f>COUNTIFS(Operational!$E:$E,$G29,Operational!$I:$I,"*4G*",Operational!$L:$L,'List Table'!$D$4)</f>
        <v>0</v>
      </c>
      <c r="AT29" s="152">
        <f>COUNTIFS(Operational!$E:$E,$G29,Operational!$I:$I,"*4G*",Operational!$L:$L,'List Table'!$D$5)</f>
        <v>0</v>
      </c>
      <c r="AU29" s="152">
        <f>COUNTIFS(Operational!$E:$E,$G29,Operational!$I:$I,"*4G*",Operational!$L:$L,'List Table'!$D$6)</f>
        <v>0</v>
      </c>
      <c r="AV29" s="152">
        <f>COUNTIFS(Operational!$E:$E,$G29,Operational!$I:$I,"*4G*",Operational!$L:$L,'List Table'!$D$7)</f>
        <v>0</v>
      </c>
      <c r="AW29" s="152">
        <f>COUNTIFS(Operational!$E:$E,$G29,Operational!$I:$I,"*4G*",Operational!$L:$L,'List Table'!$D$8)</f>
        <v>0</v>
      </c>
      <c r="AX29" s="152">
        <f>COUNTIFS(Operational!$E:$E,$G29,Operational!$I:$I,"*4G*",Operational!$L:$L,'List Table'!$D$9)</f>
        <v>0</v>
      </c>
      <c r="AY29" s="152">
        <f>COUNTIFS(Operational!$E:$E,$G29,Operational!$I:$I,"*4G*",Operational!$L:$L,'List Table'!$D$10)</f>
        <v>0</v>
      </c>
      <c r="AZ29" s="152">
        <f>COUNTIFS(Operational!$E:$E,$G29,Operational!$I:$I,"*4G*",Operational!$L:$L,'List Table'!$D$11)</f>
        <v>0</v>
      </c>
      <c r="BA29" s="152">
        <f>COUNTIFS(Operational!$E:$E,$G29,Operational!$I:$I,"*4G*",Operational!$L:$L,'List Table'!$D$12)</f>
        <v>0</v>
      </c>
      <c r="BB29" s="152">
        <f>COUNTIFS(Operational!$E:$E,$G29,Operational!$I:$I,"*4G*",Operational!$L:$L,'List Table'!$D$13)</f>
        <v>0</v>
      </c>
      <c r="BC29" s="152">
        <f>COUNTIFS(Operational!$E:$E,$G29,Operational!$I:$I,"*4G*",Operational!$L:$L,'List Table'!$D$14)</f>
        <v>0</v>
      </c>
      <c r="BD29" s="152">
        <f>COUNTIFS(Operational!$E:$E,$G29,Operational!$I:$I,"*4G*",Operational!$L:$L,'List Table'!$D$15)</f>
        <v>0</v>
      </c>
      <c r="BE29" s="152">
        <f>COUNTIFS(Operational!$E:$E,$G29,Operational!$I:$I,"*4G*",Operational!$L:$L,'List Table'!$D$16)</f>
        <v>0</v>
      </c>
      <c r="BF29" s="152">
        <f>COUNTIFS(Operational!$E:$E,$G29,Operational!$I:$I,"*4G*",Operational!$L:$L,'List Table'!$D$17)</f>
        <v>0</v>
      </c>
      <c r="BG29" s="141"/>
      <c r="BH29" s="153">
        <f t="shared" si="6"/>
        <v>0</v>
      </c>
      <c r="BI29" s="153">
        <f t="shared" si="7"/>
        <v>0</v>
      </c>
      <c r="BJ29" s="153">
        <f t="shared" si="8"/>
        <v>0</v>
      </c>
      <c r="BK29" s="153">
        <f>COUNTIFS('Retention-Deployment'!$E:$E,$G29,'Retention-Deployment'!$I:$I,"*2G*",'Retention-Deployment'!$L:$L,'List Table'!$B$2)</f>
        <v>0</v>
      </c>
      <c r="BL29" s="153">
        <f>COUNTIFS('Retention-Deployment'!$E:$E,$G29,'Retention-Deployment'!$I:$I,"*2G*",'Retention-Deployment'!$L:$L,'List Table'!$B$3)</f>
        <v>0</v>
      </c>
      <c r="BM29" s="153">
        <f>COUNTIFS('Retention-Deployment'!$E:$E,$G29,'Retention-Deployment'!$I:$I,"*2G*",'Retention-Deployment'!$L:$L,'List Table'!$B$4)</f>
        <v>0</v>
      </c>
      <c r="BN29" s="153">
        <f>COUNTIFS('Retention-Deployment'!$E:$E,$G29,'Retention-Deployment'!$I:$I,"*2G*",'Retention-Deployment'!$L:$L,'List Table'!$B$5)</f>
        <v>0</v>
      </c>
      <c r="BO29" s="153">
        <f>COUNTIFS('Retention-Deployment'!$E:$E,$G29,'Retention-Deployment'!$I:$I,"*2G*",'Retention-Deployment'!$L:$L,'List Table'!$B$6)</f>
        <v>0</v>
      </c>
      <c r="BP29" s="153">
        <f>COUNTIFS('Retention-Deployment'!$E:$E,$G29,'Retention-Deployment'!$I:$I,"*2G*",'Retention-Deployment'!$L:$L,'List Table'!$B$7)</f>
        <v>0</v>
      </c>
      <c r="BQ29" s="153">
        <f>COUNTIFS('Retention-Deployment'!$E:$E,$G29,'Retention-Deployment'!$I:$I,"*2G*",'Retention-Deployment'!$L:$L,'List Table'!$B$8)</f>
        <v>0</v>
      </c>
      <c r="BR29" s="153">
        <f>COUNTIFS('Retention-Deployment'!$E:$E,$G29,'Retention-Deployment'!$I:$I,"*2G*",'Retention-Deployment'!$L:$L,'List Table'!$B$9)</f>
        <v>0</v>
      </c>
      <c r="BS29" s="153">
        <f>COUNTIFS('Retention-Deployment'!$E:$E,$G29,'Retention-Deployment'!$I:$I,"*2G*",'Retention-Deployment'!$L:$L,'List Table'!$B$10)</f>
        <v>0</v>
      </c>
      <c r="BT29" s="153">
        <f>COUNTIFS('Retention-Deployment'!$E:$E,$G29,'Retention-Deployment'!$I:$I,"*2G*",'Retention-Deployment'!$L:$L,'List Table'!$B$11)</f>
        <v>0</v>
      </c>
      <c r="BU29" s="153">
        <f>COUNTIFS('Retention-Deployment'!$E:$E,$G29,'Retention-Deployment'!$I:$I,"*2G*",'Retention-Deployment'!$L:$L,'List Table'!$B$12)</f>
        <v>0</v>
      </c>
      <c r="BV29" s="153">
        <f>COUNTIFS('Retention-Deployment'!$E:$E,$G29,'Retention-Deployment'!$I:$I,"*2G*",'Retention-Deployment'!$L:$L,'List Table'!$B$13)</f>
        <v>0</v>
      </c>
      <c r="BW29" s="153">
        <f>COUNTIFS('Retention-Deployment'!$E:$E,$G29,'Retention-Deployment'!$I:$I,"*2G*",'Retention-Deployment'!$L:$L,'List Table'!$B$14)</f>
        <v>0</v>
      </c>
      <c r="BX29" s="153">
        <f>COUNTIFS('Retention-Deployment'!$E:$E,$G29,'Retention-Deployment'!$I:$I,"*2G*",'Retention-Deployment'!$L:$L,'List Table'!$B$15)</f>
        <v>0</v>
      </c>
      <c r="BY29" s="153">
        <f>COUNTIFS('Retention-Deployment'!$E:$E,$G29,'Retention-Deployment'!$I:$I,"*3G*",'Retention-Deployment'!$L:$L,'List Table'!$B$2)</f>
        <v>0</v>
      </c>
      <c r="BZ29" s="153">
        <f>COUNTIFS('Retention-Deployment'!$E:$E,$G29,'Retention-Deployment'!$I:$I,"*3G*",'Retention-Deployment'!$L:$L,'List Table'!$B$3)</f>
        <v>0</v>
      </c>
      <c r="CA29" s="153">
        <f>COUNTIFS('Retention-Deployment'!$E:$E,$G29,'Retention-Deployment'!$I:$I,"*3G*",'Retention-Deployment'!$L:$L,'List Table'!$B$4)</f>
        <v>0</v>
      </c>
      <c r="CB29" s="153">
        <f>COUNTIFS('Retention-Deployment'!$E:$E,$G29,'Retention-Deployment'!$I:$I,"*3G*",'Retention-Deployment'!$L:$L,'List Table'!$B$5)</f>
        <v>0</v>
      </c>
      <c r="CC29" s="153">
        <f>COUNTIFS('Retention-Deployment'!$E:$E,$G29,'Retention-Deployment'!$I:$I,"*3G*",'Retention-Deployment'!$L:$L,'List Table'!$B$6)</f>
        <v>0</v>
      </c>
      <c r="CD29" s="153">
        <f>COUNTIFS('Retention-Deployment'!$E:$E,$G29,'Retention-Deployment'!$I:$I,"*3G*",'Retention-Deployment'!$L:$L,'List Table'!$B$7)</f>
        <v>0</v>
      </c>
      <c r="CE29" s="153">
        <f>COUNTIFS('Retention-Deployment'!$E:$E,$G29,'Retention-Deployment'!$I:$I,"*3G*",'Retention-Deployment'!$L:$L,'List Table'!$B$8)</f>
        <v>0</v>
      </c>
      <c r="CF29" s="153">
        <f>COUNTIFS('Retention-Deployment'!$E:$E,$G29,'Retention-Deployment'!$I:$I,"*3G*",'Retention-Deployment'!$L:$L,'List Table'!$B$9)</f>
        <v>0</v>
      </c>
      <c r="CG29" s="153">
        <f>COUNTIFS('Retention-Deployment'!$E:$E,$G29,'Retention-Deployment'!$I:$I,"*3G*",'Retention-Deployment'!$L:$L,'List Table'!$B$10)</f>
        <v>0</v>
      </c>
      <c r="CH29" s="153">
        <f>COUNTIFS('Retention-Deployment'!$E:$E,$G29,'Retention-Deployment'!$I:$I,"*3G*",'Retention-Deployment'!$L:$L,'List Table'!$B$11)</f>
        <v>0</v>
      </c>
      <c r="CI29" s="153">
        <f>COUNTIFS('Retention-Deployment'!$E:$E,$G29,'Retention-Deployment'!$I:$I,"*3G*",'Retention-Deployment'!$L:$L,'List Table'!$B$12)</f>
        <v>0</v>
      </c>
      <c r="CJ29" s="153">
        <f>COUNTIFS('Retention-Deployment'!$E:$E,$G29,'Retention-Deployment'!$I:$I,"*3G*",'Retention-Deployment'!$L:$L,'List Table'!$B$13)</f>
        <v>0</v>
      </c>
      <c r="CK29" s="153">
        <f>COUNTIFS('Retention-Deployment'!$E:$E,$G29,'Retention-Deployment'!$I:$I,"*3G*",'Retention-Deployment'!$L:$L,'List Table'!$B$14)</f>
        <v>0</v>
      </c>
      <c r="CL29" s="153">
        <f>COUNTIFS('Retention-Deployment'!$E:$E,$G29,'Retention-Deployment'!$I:$I,"*3G*",'Retention-Deployment'!$L:$L,'List Table'!$B$15)</f>
        <v>0</v>
      </c>
      <c r="CM29" s="153">
        <f>COUNTIFS('Retention-Deployment'!$E:$E,$G29,'Retention-Deployment'!$I:$I,"*4G*",'Retention-Deployment'!$L:$L,'List Table'!$B$2)</f>
        <v>0</v>
      </c>
      <c r="CN29" s="153">
        <f>COUNTIFS('Retention-Deployment'!$E:$E,$G29,'Retention-Deployment'!$I:$I,"*4G*",'Retention-Deployment'!$L:$L,'List Table'!$B$3)</f>
        <v>0</v>
      </c>
      <c r="CO29" s="153">
        <f>COUNTIFS('Retention-Deployment'!$E:$E,$G29,'Retention-Deployment'!$I:$I,"*4G*",'Retention-Deployment'!$L:$L,'List Table'!$B$4)</f>
        <v>0</v>
      </c>
      <c r="CP29" s="153">
        <f>COUNTIFS('Retention-Deployment'!$E:$E,$G29,'Retention-Deployment'!$I:$I,"*4G*",'Retention-Deployment'!$L:$L,'List Table'!$B$5)</f>
        <v>0</v>
      </c>
      <c r="CQ29" s="153">
        <f>COUNTIFS('Retention-Deployment'!$E:$E,$G29,'Retention-Deployment'!$I:$I,"*4G*",'Retention-Deployment'!$L:$L,'List Table'!$B$6)</f>
        <v>0</v>
      </c>
      <c r="CR29" s="153">
        <f>COUNTIFS('Retention-Deployment'!$E:$E,$G29,'Retention-Deployment'!$I:$I,"*4G*",'Retention-Deployment'!$L:$L,'List Table'!$B$7)</f>
        <v>0</v>
      </c>
      <c r="CS29" s="153">
        <f>COUNTIFS('Retention-Deployment'!$E:$E,$G29,'Retention-Deployment'!$I:$I,"*4G*",'Retention-Deployment'!$L:$L,'List Table'!$B$8)</f>
        <v>0</v>
      </c>
      <c r="CT29" s="153">
        <f>COUNTIFS('Retention-Deployment'!$E:$E,$G29,'Retention-Deployment'!$I:$I,"*4G*",'Retention-Deployment'!$L:$L,'List Table'!$B$9)</f>
        <v>0</v>
      </c>
      <c r="CU29" s="153">
        <f>COUNTIFS('Retention-Deployment'!$E:$E,$G29,'Retention-Deployment'!$I:$I,"*4G*",'Retention-Deployment'!$L:$L,'List Table'!$B$10)</f>
        <v>0</v>
      </c>
      <c r="CV29" s="153">
        <f>COUNTIFS('Retention-Deployment'!$E:$E,$G29,'Retention-Deployment'!$I:$I,"*4G*",'Retention-Deployment'!$L:$L,'List Table'!$B$11)</f>
        <v>0</v>
      </c>
      <c r="CW29" s="153">
        <f>COUNTIFS('Retention-Deployment'!$E:$E,$G29,'Retention-Deployment'!$I:$I,"*4G*",'Retention-Deployment'!$L:$L,'List Table'!$B$12)</f>
        <v>0</v>
      </c>
      <c r="CX29" s="153">
        <f>COUNTIFS('Retention-Deployment'!$E:$E,$G29,'Retention-Deployment'!$I:$I,"*4G*",'Retention-Deployment'!$L:$L,'List Table'!$B$13)</f>
        <v>0</v>
      </c>
      <c r="CY29" s="153">
        <f>COUNTIFS('Retention-Deployment'!$E:$E,$G29,'Retention-Deployment'!$I:$I,"*4G*",'Retention-Deployment'!$L:$L,'List Table'!$B$14)</f>
        <v>0</v>
      </c>
      <c r="CZ29" s="153">
        <f>COUNTIFS('Retention-Deployment'!$E:$E,$G29,'Retention-Deployment'!$I:$I,"*4G*",'Retention-Deployment'!$L:$L,'List Table'!$B$15)</f>
        <v>0</v>
      </c>
      <c r="DA29" s="141"/>
      <c r="DB29" s="154">
        <f>COUNTIFS(Licensing!$F:$F,$G29,Licensing!$J:$J,"*2G*")</f>
        <v>1</v>
      </c>
      <c r="DC29" s="154">
        <f>COUNTIFS(Licensing!$F:$F,$G29,Licensing!$J:$J,"*3G*")</f>
        <v>1</v>
      </c>
      <c r="DD29" s="154">
        <f>COUNTIFS(Licensing!$F:$F,$G29,Licensing!$J:$J,"*4G*")</f>
        <v>1</v>
      </c>
      <c r="DE29" s="141"/>
      <c r="DF29" s="155" t="str">
        <f t="shared" si="9"/>
        <v>KERKYRA</v>
      </c>
      <c r="DG29" s="142">
        <f t="shared" si="0"/>
        <v>2</v>
      </c>
      <c r="DH29" s="142">
        <f t="shared" si="1"/>
        <v>2</v>
      </c>
      <c r="DI29" s="142">
        <f t="shared" si="2"/>
        <v>1</v>
      </c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</row>
    <row r="30" spans="1:125" ht="15.95" customHeight="1" x14ac:dyDescent="0.25">
      <c r="A30" s="211" t="s">
        <v>326</v>
      </c>
      <c r="B30" s="168">
        <v>22</v>
      </c>
      <c r="C30" s="168">
        <v>6</v>
      </c>
      <c r="D30" s="168">
        <v>1</v>
      </c>
      <c r="E30" s="177">
        <v>40.987741</v>
      </c>
      <c r="F30" s="177">
        <v>22.851588</v>
      </c>
      <c r="G30" s="173" t="s">
        <v>134</v>
      </c>
      <c r="H30" s="152">
        <f t="shared" si="3"/>
        <v>0</v>
      </c>
      <c r="I30" s="152">
        <f t="shared" si="4"/>
        <v>0</v>
      </c>
      <c r="J30" s="152">
        <f t="shared" si="5"/>
        <v>0</v>
      </c>
      <c r="K30" s="152">
        <f>COUNTIFS(Operational!$E:$E,$G30,Operational!$I:$I,"*2G*",Operational!$L:$L,'List Table'!$D$2)</f>
        <v>0</v>
      </c>
      <c r="L30" s="152">
        <f>COUNTIFS(Operational!$E:$E,$G30,Operational!$I:$I,"*2G*",Operational!$L:$L,'List Table'!$D$3)</f>
        <v>0</v>
      </c>
      <c r="M30" s="152">
        <f>COUNTIFS(Operational!$E:$E,$G30,Operational!$I:$I,"*2G*",Operational!$L:$L,'List Table'!$D$4)</f>
        <v>0</v>
      </c>
      <c r="N30" s="152">
        <f>COUNTIFS(Operational!$E:$E,$G30,Operational!$I:$I,"*2G*",Operational!$L:$L,'List Table'!$D$5)</f>
        <v>0</v>
      </c>
      <c r="O30" s="152">
        <f>COUNTIFS(Operational!$E:$E,$G30,Operational!$I:$I,"*2G*",Operational!$L:$L,'List Table'!$D$6)</f>
        <v>0</v>
      </c>
      <c r="P30" s="152">
        <f>COUNTIFS(Operational!$E:$E,$G30,Operational!$I:$I,"*2G*",Operational!$L:$L,'List Table'!$D$7)</f>
        <v>0</v>
      </c>
      <c r="Q30" s="152">
        <f>COUNTIFS(Operational!$E:$E,$G30,Operational!$I:$I,"*2G*",Operational!$L:$L,'List Table'!$D$8)</f>
        <v>0</v>
      </c>
      <c r="R30" s="152">
        <f>COUNTIFS(Operational!$E:$E,$G30,Operational!$I:$I,"*2G*",Operational!$L:$L,'List Table'!$D$9)</f>
        <v>0</v>
      </c>
      <c r="S30" s="152">
        <f>COUNTIFS(Operational!$E:$E,$G30,Operational!$I:$I,"*2G*",Operational!$L:$L,'List Table'!$D$10)</f>
        <v>0</v>
      </c>
      <c r="T30" s="152">
        <f>COUNTIFS(Operational!$E:$E,$G30,Operational!$I:$I,"*2G*",Operational!$L:$L,'List Table'!$D$11)</f>
        <v>0</v>
      </c>
      <c r="U30" s="152">
        <f>COUNTIFS(Operational!$E:$E,$G30,Operational!$I:$I,"*2G*",Operational!$L:$L,'List Table'!$D$12)</f>
        <v>0</v>
      </c>
      <c r="V30" s="152">
        <f>COUNTIFS(Operational!$E:$E,$G30,Operational!$I:$I,"*2G*",Operational!$L:$L,'List Table'!$D$13)</f>
        <v>0</v>
      </c>
      <c r="W30" s="152">
        <f>COUNTIFS(Operational!$E:$E,$G30,Operational!$I:$I,"*2G*",Operational!$L:$L,'List Table'!$D$14)</f>
        <v>0</v>
      </c>
      <c r="X30" s="152">
        <f>COUNTIFS(Operational!$E:$E,$G30,Operational!$I:$I,"*2G*",Operational!$L:$L,'List Table'!$D$15)</f>
        <v>0</v>
      </c>
      <c r="Y30" s="152">
        <f>COUNTIFS(Operational!$E:$E,$G30,Operational!$I:$I,"*2G*",Operational!$L:$L,'List Table'!$D$16)</f>
        <v>0</v>
      </c>
      <c r="Z30" s="152">
        <f>COUNTIFS(Operational!$E:$E,$G30,Operational!$I:$I,"*2G*",Operational!$L:$L,'List Table'!$D$17)</f>
        <v>0</v>
      </c>
      <c r="AA30" s="152">
        <f>COUNTIFS(Operational!$E:$E,$G30,Operational!$I:$I,"*3G*",Operational!$L:$L,'List Table'!$D$2)</f>
        <v>0</v>
      </c>
      <c r="AB30" s="152">
        <f>COUNTIFS(Operational!$E:$E,$G30,Operational!$I:$I,"*3G*",Operational!$L:$L,'List Table'!$D$3)</f>
        <v>0</v>
      </c>
      <c r="AC30" s="152">
        <f>COUNTIFS(Operational!$E:$E,$G30,Operational!$I:$I,"*3G*",Operational!$L:$L,'List Table'!$D$4)</f>
        <v>0</v>
      </c>
      <c r="AD30" s="152">
        <f>COUNTIFS(Operational!$E:$E,$G30,Operational!$I:$I,"*3G*",Operational!$L:$L,'List Table'!$D$5)</f>
        <v>0</v>
      </c>
      <c r="AE30" s="152">
        <f>COUNTIFS(Operational!$E:$E,$G30,Operational!$I:$I,"*3G*",Operational!$L:$L,'List Table'!$D$6)</f>
        <v>0</v>
      </c>
      <c r="AF30" s="152">
        <f>COUNTIFS(Operational!$E:$E,$G30,Operational!$I:$I,"*3G*",Operational!$L:$L,'List Table'!$D$7)</f>
        <v>0</v>
      </c>
      <c r="AG30" s="152">
        <f>COUNTIFS(Operational!$E:$E,$G30,Operational!$I:$I,"*3G*",Operational!$L:$L,'List Table'!$D$8)</f>
        <v>0</v>
      </c>
      <c r="AH30" s="152">
        <f>COUNTIFS(Operational!$E:$E,$G30,Operational!$I:$I,"*3G*",Operational!$L:$L,'List Table'!$D$9)</f>
        <v>0</v>
      </c>
      <c r="AI30" s="152">
        <f>COUNTIFS(Operational!$E:$E,$G30,Operational!$I:$I,"*3G*",Operational!$L:$L,'List Table'!$D$10)</f>
        <v>0</v>
      </c>
      <c r="AJ30" s="152">
        <f>COUNTIFS(Operational!$E:$E,$G30,Operational!$I:$I,"*3G*",Operational!$L:$L,'List Table'!$D$11)</f>
        <v>0</v>
      </c>
      <c r="AK30" s="152">
        <f>COUNTIFS(Operational!$E:$E,$G30,Operational!$I:$I,"*3G*",Operational!$L:$L,'List Table'!$D$12)</f>
        <v>0</v>
      </c>
      <c r="AL30" s="152">
        <f>COUNTIFS(Operational!$E:$E,$G30,Operational!$I:$I,"*3G*",Operational!$L:$L,'List Table'!$D$13)</f>
        <v>0</v>
      </c>
      <c r="AM30" s="152">
        <f>COUNTIFS(Operational!$E:$E,$G30,Operational!$I:$I,"*3G*",Operational!$L:$L,'List Table'!$D$14)</f>
        <v>0</v>
      </c>
      <c r="AN30" s="152">
        <f>COUNTIFS(Operational!$E:$E,$G30,Operational!$I:$I,"*3G*",Operational!$L:$L,'List Table'!$D$15)</f>
        <v>0</v>
      </c>
      <c r="AO30" s="152">
        <f>COUNTIFS(Operational!$E:$E,$G30,Operational!$I:$I,"*3G*",Operational!$L:$L,'List Table'!$D$16)</f>
        <v>0</v>
      </c>
      <c r="AP30" s="152">
        <f>COUNTIFS(Operational!$E:$E,$G30,Operational!$I:$I,"*3G*",Operational!$L:$L,'List Table'!$D$17)</f>
        <v>0</v>
      </c>
      <c r="AQ30" s="152">
        <f>COUNTIFS(Operational!$E:$E,$G30,Operational!$I:$I,"*4G*",Operational!$L:$L,'List Table'!$D$2)</f>
        <v>0</v>
      </c>
      <c r="AR30" s="152">
        <f>COUNTIFS(Operational!$E:$E,$G30,Operational!$I:$I,"*4G*",Operational!$L:$L,'List Table'!$D$3)</f>
        <v>0</v>
      </c>
      <c r="AS30" s="152">
        <f>COUNTIFS(Operational!$E:$E,$G30,Operational!$I:$I,"*4G*",Operational!$L:$L,'List Table'!$D$4)</f>
        <v>0</v>
      </c>
      <c r="AT30" s="152">
        <f>COUNTIFS(Operational!$E:$E,$G30,Operational!$I:$I,"*4G*",Operational!$L:$L,'List Table'!$D$5)</f>
        <v>0</v>
      </c>
      <c r="AU30" s="152">
        <f>COUNTIFS(Operational!$E:$E,$G30,Operational!$I:$I,"*4G*",Operational!$L:$L,'List Table'!$D$6)</f>
        <v>0</v>
      </c>
      <c r="AV30" s="152">
        <f>COUNTIFS(Operational!$E:$E,$G30,Operational!$I:$I,"*4G*",Operational!$L:$L,'List Table'!$D$7)</f>
        <v>0</v>
      </c>
      <c r="AW30" s="152">
        <f>COUNTIFS(Operational!$E:$E,$G30,Operational!$I:$I,"*4G*",Operational!$L:$L,'List Table'!$D$8)</f>
        <v>0</v>
      </c>
      <c r="AX30" s="152">
        <f>COUNTIFS(Operational!$E:$E,$G30,Operational!$I:$I,"*4G*",Operational!$L:$L,'List Table'!$D$9)</f>
        <v>0</v>
      </c>
      <c r="AY30" s="152">
        <f>COUNTIFS(Operational!$E:$E,$G30,Operational!$I:$I,"*4G*",Operational!$L:$L,'List Table'!$D$10)</f>
        <v>0</v>
      </c>
      <c r="AZ30" s="152">
        <f>COUNTIFS(Operational!$E:$E,$G30,Operational!$I:$I,"*4G*",Operational!$L:$L,'List Table'!$D$11)</f>
        <v>0</v>
      </c>
      <c r="BA30" s="152">
        <f>COUNTIFS(Operational!$E:$E,$G30,Operational!$I:$I,"*4G*",Operational!$L:$L,'List Table'!$D$12)</f>
        <v>0</v>
      </c>
      <c r="BB30" s="152">
        <f>COUNTIFS(Operational!$E:$E,$G30,Operational!$I:$I,"*4G*",Operational!$L:$L,'List Table'!$D$13)</f>
        <v>0</v>
      </c>
      <c r="BC30" s="152">
        <f>COUNTIFS(Operational!$E:$E,$G30,Operational!$I:$I,"*4G*",Operational!$L:$L,'List Table'!$D$14)</f>
        <v>0</v>
      </c>
      <c r="BD30" s="152">
        <f>COUNTIFS(Operational!$E:$E,$G30,Operational!$I:$I,"*4G*",Operational!$L:$L,'List Table'!$D$15)</f>
        <v>0</v>
      </c>
      <c r="BE30" s="152">
        <f>COUNTIFS(Operational!$E:$E,$G30,Operational!$I:$I,"*4G*",Operational!$L:$L,'List Table'!$D$16)</f>
        <v>0</v>
      </c>
      <c r="BF30" s="152">
        <f>COUNTIFS(Operational!$E:$E,$G30,Operational!$I:$I,"*4G*",Operational!$L:$L,'List Table'!$D$17)</f>
        <v>0</v>
      </c>
      <c r="BG30" s="141"/>
      <c r="BH30" s="153">
        <f t="shared" si="6"/>
        <v>0</v>
      </c>
      <c r="BI30" s="153">
        <f t="shared" si="7"/>
        <v>0</v>
      </c>
      <c r="BJ30" s="153">
        <f t="shared" si="8"/>
        <v>0</v>
      </c>
      <c r="BK30" s="153">
        <f>COUNTIFS('Retention-Deployment'!$E:$E,$G30,'Retention-Deployment'!$I:$I,"*2G*",'Retention-Deployment'!$L:$L,'List Table'!$B$2)</f>
        <v>0</v>
      </c>
      <c r="BL30" s="153">
        <f>COUNTIFS('Retention-Deployment'!$E:$E,$G30,'Retention-Deployment'!$I:$I,"*2G*",'Retention-Deployment'!$L:$L,'List Table'!$B$3)</f>
        <v>0</v>
      </c>
      <c r="BM30" s="153">
        <f>COUNTIFS('Retention-Deployment'!$E:$E,$G30,'Retention-Deployment'!$I:$I,"*2G*",'Retention-Deployment'!$L:$L,'List Table'!$B$4)</f>
        <v>0</v>
      </c>
      <c r="BN30" s="153">
        <f>COUNTIFS('Retention-Deployment'!$E:$E,$G30,'Retention-Deployment'!$I:$I,"*2G*",'Retention-Deployment'!$L:$L,'List Table'!$B$5)</f>
        <v>0</v>
      </c>
      <c r="BO30" s="153">
        <f>COUNTIFS('Retention-Deployment'!$E:$E,$G30,'Retention-Deployment'!$I:$I,"*2G*",'Retention-Deployment'!$L:$L,'List Table'!$B$6)</f>
        <v>0</v>
      </c>
      <c r="BP30" s="153">
        <f>COUNTIFS('Retention-Deployment'!$E:$E,$G30,'Retention-Deployment'!$I:$I,"*2G*",'Retention-Deployment'!$L:$L,'List Table'!$B$7)</f>
        <v>0</v>
      </c>
      <c r="BQ30" s="153">
        <f>COUNTIFS('Retention-Deployment'!$E:$E,$G30,'Retention-Deployment'!$I:$I,"*2G*",'Retention-Deployment'!$L:$L,'List Table'!$B$8)</f>
        <v>0</v>
      </c>
      <c r="BR30" s="153">
        <f>COUNTIFS('Retention-Deployment'!$E:$E,$G30,'Retention-Deployment'!$I:$I,"*2G*",'Retention-Deployment'!$L:$L,'List Table'!$B$9)</f>
        <v>0</v>
      </c>
      <c r="BS30" s="153">
        <f>COUNTIFS('Retention-Deployment'!$E:$E,$G30,'Retention-Deployment'!$I:$I,"*2G*",'Retention-Deployment'!$L:$L,'List Table'!$B$10)</f>
        <v>0</v>
      </c>
      <c r="BT30" s="153">
        <f>COUNTIFS('Retention-Deployment'!$E:$E,$G30,'Retention-Deployment'!$I:$I,"*2G*",'Retention-Deployment'!$L:$L,'List Table'!$B$11)</f>
        <v>0</v>
      </c>
      <c r="BU30" s="153">
        <f>COUNTIFS('Retention-Deployment'!$E:$E,$G30,'Retention-Deployment'!$I:$I,"*2G*",'Retention-Deployment'!$L:$L,'List Table'!$B$12)</f>
        <v>0</v>
      </c>
      <c r="BV30" s="153">
        <f>COUNTIFS('Retention-Deployment'!$E:$E,$G30,'Retention-Deployment'!$I:$I,"*2G*",'Retention-Deployment'!$L:$L,'List Table'!$B$13)</f>
        <v>0</v>
      </c>
      <c r="BW30" s="153">
        <f>COUNTIFS('Retention-Deployment'!$E:$E,$G30,'Retention-Deployment'!$I:$I,"*2G*",'Retention-Deployment'!$L:$L,'List Table'!$B$14)</f>
        <v>0</v>
      </c>
      <c r="BX30" s="153">
        <f>COUNTIFS('Retention-Deployment'!$E:$E,$G30,'Retention-Deployment'!$I:$I,"*2G*",'Retention-Deployment'!$L:$L,'List Table'!$B$15)</f>
        <v>0</v>
      </c>
      <c r="BY30" s="153">
        <f>COUNTIFS('Retention-Deployment'!$E:$E,$G30,'Retention-Deployment'!$I:$I,"*3G*",'Retention-Deployment'!$L:$L,'List Table'!$B$2)</f>
        <v>0</v>
      </c>
      <c r="BZ30" s="153">
        <f>COUNTIFS('Retention-Deployment'!$E:$E,$G30,'Retention-Deployment'!$I:$I,"*3G*",'Retention-Deployment'!$L:$L,'List Table'!$B$3)</f>
        <v>0</v>
      </c>
      <c r="CA30" s="153">
        <f>COUNTIFS('Retention-Deployment'!$E:$E,$G30,'Retention-Deployment'!$I:$I,"*3G*",'Retention-Deployment'!$L:$L,'List Table'!$B$4)</f>
        <v>0</v>
      </c>
      <c r="CB30" s="153">
        <f>COUNTIFS('Retention-Deployment'!$E:$E,$G30,'Retention-Deployment'!$I:$I,"*3G*",'Retention-Deployment'!$L:$L,'List Table'!$B$5)</f>
        <v>0</v>
      </c>
      <c r="CC30" s="153">
        <f>COUNTIFS('Retention-Deployment'!$E:$E,$G30,'Retention-Deployment'!$I:$I,"*3G*",'Retention-Deployment'!$L:$L,'List Table'!$B$6)</f>
        <v>0</v>
      </c>
      <c r="CD30" s="153">
        <f>COUNTIFS('Retention-Deployment'!$E:$E,$G30,'Retention-Deployment'!$I:$I,"*3G*",'Retention-Deployment'!$L:$L,'List Table'!$B$7)</f>
        <v>0</v>
      </c>
      <c r="CE30" s="153">
        <f>COUNTIFS('Retention-Deployment'!$E:$E,$G30,'Retention-Deployment'!$I:$I,"*3G*",'Retention-Deployment'!$L:$L,'List Table'!$B$8)</f>
        <v>0</v>
      </c>
      <c r="CF30" s="153">
        <f>COUNTIFS('Retention-Deployment'!$E:$E,$G30,'Retention-Deployment'!$I:$I,"*3G*",'Retention-Deployment'!$L:$L,'List Table'!$B$9)</f>
        <v>0</v>
      </c>
      <c r="CG30" s="153">
        <f>COUNTIFS('Retention-Deployment'!$E:$E,$G30,'Retention-Deployment'!$I:$I,"*3G*",'Retention-Deployment'!$L:$L,'List Table'!$B$10)</f>
        <v>0</v>
      </c>
      <c r="CH30" s="153">
        <f>COUNTIFS('Retention-Deployment'!$E:$E,$G30,'Retention-Deployment'!$I:$I,"*3G*",'Retention-Deployment'!$L:$L,'List Table'!$B$11)</f>
        <v>0</v>
      </c>
      <c r="CI30" s="153">
        <f>COUNTIFS('Retention-Deployment'!$E:$E,$G30,'Retention-Deployment'!$I:$I,"*3G*",'Retention-Deployment'!$L:$L,'List Table'!$B$12)</f>
        <v>0</v>
      </c>
      <c r="CJ30" s="153">
        <f>COUNTIFS('Retention-Deployment'!$E:$E,$G30,'Retention-Deployment'!$I:$I,"*3G*",'Retention-Deployment'!$L:$L,'List Table'!$B$13)</f>
        <v>0</v>
      </c>
      <c r="CK30" s="153">
        <f>COUNTIFS('Retention-Deployment'!$E:$E,$G30,'Retention-Deployment'!$I:$I,"*3G*",'Retention-Deployment'!$L:$L,'List Table'!$B$14)</f>
        <v>0</v>
      </c>
      <c r="CL30" s="153">
        <f>COUNTIFS('Retention-Deployment'!$E:$E,$G30,'Retention-Deployment'!$I:$I,"*3G*",'Retention-Deployment'!$L:$L,'List Table'!$B$15)</f>
        <v>0</v>
      </c>
      <c r="CM30" s="153">
        <f>COUNTIFS('Retention-Deployment'!$E:$E,$G30,'Retention-Deployment'!$I:$I,"*4G*",'Retention-Deployment'!$L:$L,'List Table'!$B$2)</f>
        <v>0</v>
      </c>
      <c r="CN30" s="153">
        <f>COUNTIFS('Retention-Deployment'!$E:$E,$G30,'Retention-Deployment'!$I:$I,"*4G*",'Retention-Deployment'!$L:$L,'List Table'!$B$3)</f>
        <v>0</v>
      </c>
      <c r="CO30" s="153">
        <f>COUNTIFS('Retention-Deployment'!$E:$E,$G30,'Retention-Deployment'!$I:$I,"*4G*",'Retention-Deployment'!$L:$L,'List Table'!$B$4)</f>
        <v>0</v>
      </c>
      <c r="CP30" s="153">
        <f>COUNTIFS('Retention-Deployment'!$E:$E,$G30,'Retention-Deployment'!$I:$I,"*4G*",'Retention-Deployment'!$L:$L,'List Table'!$B$5)</f>
        <v>0</v>
      </c>
      <c r="CQ30" s="153">
        <f>COUNTIFS('Retention-Deployment'!$E:$E,$G30,'Retention-Deployment'!$I:$I,"*4G*",'Retention-Deployment'!$L:$L,'List Table'!$B$6)</f>
        <v>0</v>
      </c>
      <c r="CR30" s="153">
        <f>COUNTIFS('Retention-Deployment'!$E:$E,$G30,'Retention-Deployment'!$I:$I,"*4G*",'Retention-Deployment'!$L:$L,'List Table'!$B$7)</f>
        <v>0</v>
      </c>
      <c r="CS30" s="153">
        <f>COUNTIFS('Retention-Deployment'!$E:$E,$G30,'Retention-Deployment'!$I:$I,"*4G*",'Retention-Deployment'!$L:$L,'List Table'!$B$8)</f>
        <v>0</v>
      </c>
      <c r="CT30" s="153">
        <f>COUNTIFS('Retention-Deployment'!$E:$E,$G30,'Retention-Deployment'!$I:$I,"*4G*",'Retention-Deployment'!$L:$L,'List Table'!$B$9)</f>
        <v>0</v>
      </c>
      <c r="CU30" s="153">
        <f>COUNTIFS('Retention-Deployment'!$E:$E,$G30,'Retention-Deployment'!$I:$I,"*4G*",'Retention-Deployment'!$L:$L,'List Table'!$B$10)</f>
        <v>0</v>
      </c>
      <c r="CV30" s="153">
        <f>COUNTIFS('Retention-Deployment'!$E:$E,$G30,'Retention-Deployment'!$I:$I,"*4G*",'Retention-Deployment'!$L:$L,'List Table'!$B$11)</f>
        <v>0</v>
      </c>
      <c r="CW30" s="153">
        <f>COUNTIFS('Retention-Deployment'!$E:$E,$G30,'Retention-Deployment'!$I:$I,"*4G*",'Retention-Deployment'!$L:$L,'List Table'!$B$12)</f>
        <v>0</v>
      </c>
      <c r="CX30" s="153">
        <f>COUNTIFS('Retention-Deployment'!$E:$E,$G30,'Retention-Deployment'!$I:$I,"*4G*",'Retention-Deployment'!$L:$L,'List Table'!$B$13)</f>
        <v>0</v>
      </c>
      <c r="CY30" s="153">
        <f>COUNTIFS('Retention-Deployment'!$E:$E,$G30,'Retention-Deployment'!$I:$I,"*4G*",'Retention-Deployment'!$L:$L,'List Table'!$B$14)</f>
        <v>0</v>
      </c>
      <c r="CZ30" s="153">
        <f>COUNTIFS('Retention-Deployment'!$E:$E,$G30,'Retention-Deployment'!$I:$I,"*4G*",'Retention-Deployment'!$L:$L,'List Table'!$B$15)</f>
        <v>0</v>
      </c>
      <c r="DA30" s="141"/>
      <c r="DB30" s="154">
        <f>COUNTIFS(Licensing!$F:$F,$G30,Licensing!$J:$J,"*2G*")</f>
        <v>0</v>
      </c>
      <c r="DC30" s="154">
        <f>COUNTIFS(Licensing!$F:$F,$G30,Licensing!$J:$J,"*3G*")</f>
        <v>2</v>
      </c>
      <c r="DD30" s="154">
        <f>COUNTIFS(Licensing!$F:$F,$G30,Licensing!$J:$J,"*4G*")</f>
        <v>0</v>
      </c>
      <c r="DE30" s="141"/>
      <c r="DF30" s="155" t="str">
        <f t="shared" si="9"/>
        <v>KILKIS</v>
      </c>
      <c r="DG30" s="142">
        <f t="shared" si="0"/>
        <v>0</v>
      </c>
      <c r="DH30" s="142">
        <f t="shared" si="1"/>
        <v>2</v>
      </c>
      <c r="DI30" s="142">
        <f t="shared" si="2"/>
        <v>0</v>
      </c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</row>
    <row r="31" spans="1:125" ht="15.95" customHeight="1" x14ac:dyDescent="0.25">
      <c r="A31" s="211" t="s">
        <v>326</v>
      </c>
      <c r="B31" s="168">
        <v>55</v>
      </c>
      <c r="C31" s="168">
        <v>51</v>
      </c>
      <c r="D31" s="168">
        <v>36</v>
      </c>
      <c r="E31" s="177">
        <v>37.883074999999998</v>
      </c>
      <c r="F31" s="177">
        <v>22.941019000000001</v>
      </c>
      <c r="G31" s="173" t="s">
        <v>137</v>
      </c>
      <c r="H31" s="152">
        <f t="shared" si="3"/>
        <v>0</v>
      </c>
      <c r="I31" s="152">
        <f t="shared" si="4"/>
        <v>0</v>
      </c>
      <c r="J31" s="152">
        <f t="shared" si="5"/>
        <v>0</v>
      </c>
      <c r="K31" s="152">
        <f>COUNTIFS(Operational!$E:$E,$G31,Operational!$I:$I,"*2G*",Operational!$L:$L,'List Table'!$D$2)</f>
        <v>0</v>
      </c>
      <c r="L31" s="152">
        <f>COUNTIFS(Operational!$E:$E,$G31,Operational!$I:$I,"*2G*",Operational!$L:$L,'List Table'!$D$3)</f>
        <v>0</v>
      </c>
      <c r="M31" s="152">
        <f>COUNTIFS(Operational!$E:$E,$G31,Operational!$I:$I,"*2G*",Operational!$L:$L,'List Table'!$D$4)</f>
        <v>0</v>
      </c>
      <c r="N31" s="152">
        <f>COUNTIFS(Operational!$E:$E,$G31,Operational!$I:$I,"*2G*",Operational!$L:$L,'List Table'!$D$5)</f>
        <v>0</v>
      </c>
      <c r="O31" s="152">
        <f>COUNTIFS(Operational!$E:$E,$G31,Operational!$I:$I,"*2G*",Operational!$L:$L,'List Table'!$D$6)</f>
        <v>0</v>
      </c>
      <c r="P31" s="152">
        <f>COUNTIFS(Operational!$E:$E,$G31,Operational!$I:$I,"*2G*",Operational!$L:$L,'List Table'!$D$7)</f>
        <v>0</v>
      </c>
      <c r="Q31" s="152">
        <f>COUNTIFS(Operational!$E:$E,$G31,Operational!$I:$I,"*2G*",Operational!$L:$L,'List Table'!$D$8)</f>
        <v>0</v>
      </c>
      <c r="R31" s="152">
        <f>COUNTIFS(Operational!$E:$E,$G31,Operational!$I:$I,"*2G*",Operational!$L:$L,'List Table'!$D$9)</f>
        <v>0</v>
      </c>
      <c r="S31" s="152">
        <f>COUNTIFS(Operational!$E:$E,$G31,Operational!$I:$I,"*2G*",Operational!$L:$L,'List Table'!$D$10)</f>
        <v>0</v>
      </c>
      <c r="T31" s="152">
        <f>COUNTIFS(Operational!$E:$E,$G31,Operational!$I:$I,"*2G*",Operational!$L:$L,'List Table'!$D$11)</f>
        <v>0</v>
      </c>
      <c r="U31" s="152">
        <f>COUNTIFS(Operational!$E:$E,$G31,Operational!$I:$I,"*2G*",Operational!$L:$L,'List Table'!$D$12)</f>
        <v>0</v>
      </c>
      <c r="V31" s="152">
        <f>COUNTIFS(Operational!$E:$E,$G31,Operational!$I:$I,"*2G*",Operational!$L:$L,'List Table'!$D$13)</f>
        <v>0</v>
      </c>
      <c r="W31" s="152">
        <f>COUNTIFS(Operational!$E:$E,$G31,Operational!$I:$I,"*2G*",Operational!$L:$L,'List Table'!$D$14)</f>
        <v>0</v>
      </c>
      <c r="X31" s="152">
        <f>COUNTIFS(Operational!$E:$E,$G31,Operational!$I:$I,"*2G*",Operational!$L:$L,'List Table'!$D$15)</f>
        <v>0</v>
      </c>
      <c r="Y31" s="152">
        <f>COUNTIFS(Operational!$E:$E,$G31,Operational!$I:$I,"*2G*",Operational!$L:$L,'List Table'!$D$16)</f>
        <v>0</v>
      </c>
      <c r="Z31" s="152">
        <f>COUNTIFS(Operational!$E:$E,$G31,Operational!$I:$I,"*2G*",Operational!$L:$L,'List Table'!$D$17)</f>
        <v>0</v>
      </c>
      <c r="AA31" s="152">
        <f>COUNTIFS(Operational!$E:$E,$G31,Operational!$I:$I,"*3G*",Operational!$L:$L,'List Table'!$D$2)</f>
        <v>0</v>
      </c>
      <c r="AB31" s="152">
        <f>COUNTIFS(Operational!$E:$E,$G31,Operational!$I:$I,"*3G*",Operational!$L:$L,'List Table'!$D$3)</f>
        <v>0</v>
      </c>
      <c r="AC31" s="152">
        <f>COUNTIFS(Operational!$E:$E,$G31,Operational!$I:$I,"*3G*",Operational!$L:$L,'List Table'!$D$4)</f>
        <v>0</v>
      </c>
      <c r="AD31" s="152">
        <f>COUNTIFS(Operational!$E:$E,$G31,Operational!$I:$I,"*3G*",Operational!$L:$L,'List Table'!$D$5)</f>
        <v>0</v>
      </c>
      <c r="AE31" s="152">
        <f>COUNTIFS(Operational!$E:$E,$G31,Operational!$I:$I,"*3G*",Operational!$L:$L,'List Table'!$D$6)</f>
        <v>0</v>
      </c>
      <c r="AF31" s="152">
        <f>COUNTIFS(Operational!$E:$E,$G31,Operational!$I:$I,"*3G*",Operational!$L:$L,'List Table'!$D$7)</f>
        <v>0</v>
      </c>
      <c r="AG31" s="152">
        <f>COUNTIFS(Operational!$E:$E,$G31,Operational!$I:$I,"*3G*",Operational!$L:$L,'List Table'!$D$8)</f>
        <v>0</v>
      </c>
      <c r="AH31" s="152">
        <f>COUNTIFS(Operational!$E:$E,$G31,Operational!$I:$I,"*3G*",Operational!$L:$L,'List Table'!$D$9)</f>
        <v>0</v>
      </c>
      <c r="AI31" s="152">
        <f>COUNTIFS(Operational!$E:$E,$G31,Operational!$I:$I,"*3G*",Operational!$L:$L,'List Table'!$D$10)</f>
        <v>0</v>
      </c>
      <c r="AJ31" s="152">
        <f>COUNTIFS(Operational!$E:$E,$G31,Operational!$I:$I,"*3G*",Operational!$L:$L,'List Table'!$D$11)</f>
        <v>0</v>
      </c>
      <c r="AK31" s="152">
        <f>COUNTIFS(Operational!$E:$E,$G31,Operational!$I:$I,"*3G*",Operational!$L:$L,'List Table'!$D$12)</f>
        <v>0</v>
      </c>
      <c r="AL31" s="152">
        <f>COUNTIFS(Operational!$E:$E,$G31,Operational!$I:$I,"*3G*",Operational!$L:$L,'List Table'!$D$13)</f>
        <v>0</v>
      </c>
      <c r="AM31" s="152">
        <f>COUNTIFS(Operational!$E:$E,$G31,Operational!$I:$I,"*3G*",Operational!$L:$L,'List Table'!$D$14)</f>
        <v>0</v>
      </c>
      <c r="AN31" s="152">
        <f>COUNTIFS(Operational!$E:$E,$G31,Operational!$I:$I,"*3G*",Operational!$L:$L,'List Table'!$D$15)</f>
        <v>0</v>
      </c>
      <c r="AO31" s="152">
        <f>COUNTIFS(Operational!$E:$E,$G31,Operational!$I:$I,"*3G*",Operational!$L:$L,'List Table'!$D$16)</f>
        <v>0</v>
      </c>
      <c r="AP31" s="152">
        <f>COUNTIFS(Operational!$E:$E,$G31,Operational!$I:$I,"*3G*",Operational!$L:$L,'List Table'!$D$17)</f>
        <v>0</v>
      </c>
      <c r="AQ31" s="152">
        <f>COUNTIFS(Operational!$E:$E,$G31,Operational!$I:$I,"*4G*",Operational!$L:$L,'List Table'!$D$2)</f>
        <v>0</v>
      </c>
      <c r="AR31" s="152">
        <f>COUNTIFS(Operational!$E:$E,$G31,Operational!$I:$I,"*4G*",Operational!$L:$L,'List Table'!$D$3)</f>
        <v>0</v>
      </c>
      <c r="AS31" s="152">
        <f>COUNTIFS(Operational!$E:$E,$G31,Operational!$I:$I,"*4G*",Operational!$L:$L,'List Table'!$D$4)</f>
        <v>0</v>
      </c>
      <c r="AT31" s="152">
        <f>COUNTIFS(Operational!$E:$E,$G31,Operational!$I:$I,"*4G*",Operational!$L:$L,'List Table'!$D$5)</f>
        <v>0</v>
      </c>
      <c r="AU31" s="152">
        <f>COUNTIFS(Operational!$E:$E,$G31,Operational!$I:$I,"*4G*",Operational!$L:$L,'List Table'!$D$6)</f>
        <v>0</v>
      </c>
      <c r="AV31" s="152">
        <f>COUNTIFS(Operational!$E:$E,$G31,Operational!$I:$I,"*4G*",Operational!$L:$L,'List Table'!$D$7)</f>
        <v>0</v>
      </c>
      <c r="AW31" s="152">
        <f>COUNTIFS(Operational!$E:$E,$G31,Operational!$I:$I,"*4G*",Operational!$L:$L,'List Table'!$D$8)</f>
        <v>0</v>
      </c>
      <c r="AX31" s="152">
        <f>COUNTIFS(Operational!$E:$E,$G31,Operational!$I:$I,"*4G*",Operational!$L:$L,'List Table'!$D$9)</f>
        <v>0</v>
      </c>
      <c r="AY31" s="152">
        <f>COUNTIFS(Operational!$E:$E,$G31,Operational!$I:$I,"*4G*",Operational!$L:$L,'List Table'!$D$10)</f>
        <v>0</v>
      </c>
      <c r="AZ31" s="152">
        <f>COUNTIFS(Operational!$E:$E,$G31,Operational!$I:$I,"*4G*",Operational!$L:$L,'List Table'!$D$11)</f>
        <v>0</v>
      </c>
      <c r="BA31" s="152">
        <f>COUNTIFS(Operational!$E:$E,$G31,Operational!$I:$I,"*4G*",Operational!$L:$L,'List Table'!$D$12)</f>
        <v>0</v>
      </c>
      <c r="BB31" s="152">
        <f>COUNTIFS(Operational!$E:$E,$G31,Operational!$I:$I,"*4G*",Operational!$L:$L,'List Table'!$D$13)</f>
        <v>0</v>
      </c>
      <c r="BC31" s="152">
        <f>COUNTIFS(Operational!$E:$E,$G31,Operational!$I:$I,"*4G*",Operational!$L:$L,'List Table'!$D$14)</f>
        <v>0</v>
      </c>
      <c r="BD31" s="152">
        <f>COUNTIFS(Operational!$E:$E,$G31,Operational!$I:$I,"*4G*",Operational!$L:$L,'List Table'!$D$15)</f>
        <v>0</v>
      </c>
      <c r="BE31" s="152">
        <f>COUNTIFS(Operational!$E:$E,$G31,Operational!$I:$I,"*4G*",Operational!$L:$L,'List Table'!$D$16)</f>
        <v>0</v>
      </c>
      <c r="BF31" s="152">
        <f>COUNTIFS(Operational!$E:$E,$G31,Operational!$I:$I,"*4G*",Operational!$L:$L,'List Table'!$D$17)</f>
        <v>0</v>
      </c>
      <c r="BG31" s="141"/>
      <c r="BH31" s="153">
        <f t="shared" si="6"/>
        <v>1</v>
      </c>
      <c r="BI31" s="153">
        <f t="shared" si="7"/>
        <v>1</v>
      </c>
      <c r="BJ31" s="153">
        <f t="shared" si="8"/>
        <v>0</v>
      </c>
      <c r="BK31" s="153">
        <f>COUNTIFS('Retention-Deployment'!$E:$E,$G31,'Retention-Deployment'!$I:$I,"*2G*",'Retention-Deployment'!$L:$L,'List Table'!$B$2)</f>
        <v>0</v>
      </c>
      <c r="BL31" s="153">
        <f>COUNTIFS('Retention-Deployment'!$E:$E,$G31,'Retention-Deployment'!$I:$I,"*2G*",'Retention-Deployment'!$L:$L,'List Table'!$B$3)</f>
        <v>0</v>
      </c>
      <c r="BM31" s="153">
        <f>COUNTIFS('Retention-Deployment'!$E:$E,$G31,'Retention-Deployment'!$I:$I,"*2G*",'Retention-Deployment'!$L:$L,'List Table'!$B$4)</f>
        <v>0</v>
      </c>
      <c r="BN31" s="153">
        <f>COUNTIFS('Retention-Deployment'!$E:$E,$G31,'Retention-Deployment'!$I:$I,"*2G*",'Retention-Deployment'!$L:$L,'List Table'!$B$5)</f>
        <v>0</v>
      </c>
      <c r="BO31" s="153">
        <f>COUNTIFS('Retention-Deployment'!$E:$E,$G31,'Retention-Deployment'!$I:$I,"*2G*",'Retention-Deployment'!$L:$L,'List Table'!$B$6)</f>
        <v>0</v>
      </c>
      <c r="BP31" s="153">
        <f>COUNTIFS('Retention-Deployment'!$E:$E,$G31,'Retention-Deployment'!$I:$I,"*2G*",'Retention-Deployment'!$L:$L,'List Table'!$B$7)</f>
        <v>0</v>
      </c>
      <c r="BQ31" s="153">
        <f>COUNTIFS('Retention-Deployment'!$E:$E,$G31,'Retention-Deployment'!$I:$I,"*2G*",'Retention-Deployment'!$L:$L,'List Table'!$B$8)</f>
        <v>0</v>
      </c>
      <c r="BR31" s="153">
        <f>COUNTIFS('Retention-Deployment'!$E:$E,$G31,'Retention-Deployment'!$I:$I,"*2G*",'Retention-Deployment'!$L:$L,'List Table'!$B$9)</f>
        <v>0</v>
      </c>
      <c r="BS31" s="153">
        <f>COUNTIFS('Retention-Deployment'!$E:$E,$G31,'Retention-Deployment'!$I:$I,"*2G*",'Retention-Deployment'!$L:$L,'List Table'!$B$10)</f>
        <v>0</v>
      </c>
      <c r="BT31" s="153">
        <f>COUNTIFS('Retention-Deployment'!$E:$E,$G31,'Retention-Deployment'!$I:$I,"*2G*",'Retention-Deployment'!$L:$L,'List Table'!$B$11)</f>
        <v>0</v>
      </c>
      <c r="BU31" s="153">
        <f>COUNTIFS('Retention-Deployment'!$E:$E,$G31,'Retention-Deployment'!$I:$I,"*2G*",'Retention-Deployment'!$L:$L,'List Table'!$B$12)</f>
        <v>0</v>
      </c>
      <c r="BV31" s="153">
        <f>COUNTIFS('Retention-Deployment'!$E:$E,$G31,'Retention-Deployment'!$I:$I,"*2G*",'Retention-Deployment'!$L:$L,'List Table'!$B$13)</f>
        <v>1</v>
      </c>
      <c r="BW31" s="153">
        <f>COUNTIFS('Retention-Deployment'!$E:$E,$G31,'Retention-Deployment'!$I:$I,"*2G*",'Retention-Deployment'!$L:$L,'List Table'!$B$14)</f>
        <v>0</v>
      </c>
      <c r="BX31" s="153">
        <f>COUNTIFS('Retention-Deployment'!$E:$E,$G31,'Retention-Deployment'!$I:$I,"*2G*",'Retention-Deployment'!$L:$L,'List Table'!$B$15)</f>
        <v>0</v>
      </c>
      <c r="BY31" s="153">
        <f>COUNTIFS('Retention-Deployment'!$E:$E,$G31,'Retention-Deployment'!$I:$I,"*3G*",'Retention-Deployment'!$L:$L,'List Table'!$B$2)</f>
        <v>0</v>
      </c>
      <c r="BZ31" s="153">
        <f>COUNTIFS('Retention-Deployment'!$E:$E,$G31,'Retention-Deployment'!$I:$I,"*3G*",'Retention-Deployment'!$L:$L,'List Table'!$B$3)</f>
        <v>0</v>
      </c>
      <c r="CA31" s="153">
        <f>COUNTIFS('Retention-Deployment'!$E:$E,$G31,'Retention-Deployment'!$I:$I,"*3G*",'Retention-Deployment'!$L:$L,'List Table'!$B$4)</f>
        <v>0</v>
      </c>
      <c r="CB31" s="153">
        <f>COUNTIFS('Retention-Deployment'!$E:$E,$G31,'Retention-Deployment'!$I:$I,"*3G*",'Retention-Deployment'!$L:$L,'List Table'!$B$5)</f>
        <v>0</v>
      </c>
      <c r="CC31" s="153">
        <f>COUNTIFS('Retention-Deployment'!$E:$E,$G31,'Retention-Deployment'!$I:$I,"*3G*",'Retention-Deployment'!$L:$L,'List Table'!$B$6)</f>
        <v>0</v>
      </c>
      <c r="CD31" s="153">
        <f>COUNTIFS('Retention-Deployment'!$E:$E,$G31,'Retention-Deployment'!$I:$I,"*3G*",'Retention-Deployment'!$L:$L,'List Table'!$B$7)</f>
        <v>0</v>
      </c>
      <c r="CE31" s="153">
        <f>COUNTIFS('Retention-Deployment'!$E:$E,$G31,'Retention-Deployment'!$I:$I,"*3G*",'Retention-Deployment'!$L:$L,'List Table'!$B$8)</f>
        <v>0</v>
      </c>
      <c r="CF31" s="153">
        <f>COUNTIFS('Retention-Deployment'!$E:$E,$G31,'Retention-Deployment'!$I:$I,"*3G*",'Retention-Deployment'!$L:$L,'List Table'!$B$9)</f>
        <v>0</v>
      </c>
      <c r="CG31" s="153">
        <f>COUNTIFS('Retention-Deployment'!$E:$E,$G31,'Retention-Deployment'!$I:$I,"*3G*",'Retention-Deployment'!$L:$L,'List Table'!$B$10)</f>
        <v>0</v>
      </c>
      <c r="CH31" s="153">
        <f>COUNTIFS('Retention-Deployment'!$E:$E,$G31,'Retention-Deployment'!$I:$I,"*3G*",'Retention-Deployment'!$L:$L,'List Table'!$B$11)</f>
        <v>0</v>
      </c>
      <c r="CI31" s="153">
        <f>COUNTIFS('Retention-Deployment'!$E:$E,$G31,'Retention-Deployment'!$I:$I,"*3G*",'Retention-Deployment'!$L:$L,'List Table'!$B$12)</f>
        <v>0</v>
      </c>
      <c r="CJ31" s="153">
        <f>COUNTIFS('Retention-Deployment'!$E:$E,$G31,'Retention-Deployment'!$I:$I,"*3G*",'Retention-Deployment'!$L:$L,'List Table'!$B$13)</f>
        <v>1</v>
      </c>
      <c r="CK31" s="153">
        <f>COUNTIFS('Retention-Deployment'!$E:$E,$G31,'Retention-Deployment'!$I:$I,"*3G*",'Retention-Deployment'!$L:$L,'List Table'!$B$14)</f>
        <v>0</v>
      </c>
      <c r="CL31" s="153">
        <f>COUNTIFS('Retention-Deployment'!$E:$E,$G31,'Retention-Deployment'!$I:$I,"*3G*",'Retention-Deployment'!$L:$L,'List Table'!$B$15)</f>
        <v>0</v>
      </c>
      <c r="CM31" s="153">
        <f>COUNTIFS('Retention-Deployment'!$E:$E,$G31,'Retention-Deployment'!$I:$I,"*4G*",'Retention-Deployment'!$L:$L,'List Table'!$B$2)</f>
        <v>0</v>
      </c>
      <c r="CN31" s="153">
        <f>COUNTIFS('Retention-Deployment'!$E:$E,$G31,'Retention-Deployment'!$I:$I,"*4G*",'Retention-Deployment'!$L:$L,'List Table'!$B$3)</f>
        <v>0</v>
      </c>
      <c r="CO31" s="153">
        <f>COUNTIFS('Retention-Deployment'!$E:$E,$G31,'Retention-Deployment'!$I:$I,"*4G*",'Retention-Deployment'!$L:$L,'List Table'!$B$4)</f>
        <v>0</v>
      </c>
      <c r="CP31" s="153">
        <f>COUNTIFS('Retention-Deployment'!$E:$E,$G31,'Retention-Deployment'!$I:$I,"*4G*",'Retention-Deployment'!$L:$L,'List Table'!$B$5)</f>
        <v>0</v>
      </c>
      <c r="CQ31" s="153">
        <f>COUNTIFS('Retention-Deployment'!$E:$E,$G31,'Retention-Deployment'!$I:$I,"*4G*",'Retention-Deployment'!$L:$L,'List Table'!$B$6)</f>
        <v>0</v>
      </c>
      <c r="CR31" s="153">
        <f>COUNTIFS('Retention-Deployment'!$E:$E,$G31,'Retention-Deployment'!$I:$I,"*4G*",'Retention-Deployment'!$L:$L,'List Table'!$B$7)</f>
        <v>0</v>
      </c>
      <c r="CS31" s="153">
        <f>COUNTIFS('Retention-Deployment'!$E:$E,$G31,'Retention-Deployment'!$I:$I,"*4G*",'Retention-Deployment'!$L:$L,'List Table'!$B$8)</f>
        <v>0</v>
      </c>
      <c r="CT31" s="153">
        <f>COUNTIFS('Retention-Deployment'!$E:$E,$G31,'Retention-Deployment'!$I:$I,"*4G*",'Retention-Deployment'!$L:$L,'List Table'!$B$9)</f>
        <v>0</v>
      </c>
      <c r="CU31" s="153">
        <f>COUNTIFS('Retention-Deployment'!$E:$E,$G31,'Retention-Deployment'!$I:$I,"*4G*",'Retention-Deployment'!$L:$L,'List Table'!$B$10)</f>
        <v>0</v>
      </c>
      <c r="CV31" s="153">
        <f>COUNTIFS('Retention-Deployment'!$E:$E,$G31,'Retention-Deployment'!$I:$I,"*4G*",'Retention-Deployment'!$L:$L,'List Table'!$B$11)</f>
        <v>0</v>
      </c>
      <c r="CW31" s="153">
        <f>COUNTIFS('Retention-Deployment'!$E:$E,$G31,'Retention-Deployment'!$I:$I,"*4G*",'Retention-Deployment'!$L:$L,'List Table'!$B$12)</f>
        <v>0</v>
      </c>
      <c r="CX31" s="153">
        <f>COUNTIFS('Retention-Deployment'!$E:$E,$G31,'Retention-Deployment'!$I:$I,"*4G*",'Retention-Deployment'!$L:$L,'List Table'!$B$13)</f>
        <v>0</v>
      </c>
      <c r="CY31" s="153">
        <f>COUNTIFS('Retention-Deployment'!$E:$E,$G31,'Retention-Deployment'!$I:$I,"*4G*",'Retention-Deployment'!$L:$L,'List Table'!$B$14)</f>
        <v>0</v>
      </c>
      <c r="CZ31" s="153">
        <f>COUNTIFS('Retention-Deployment'!$E:$E,$G31,'Retention-Deployment'!$I:$I,"*4G*",'Retention-Deployment'!$L:$L,'List Table'!$B$15)</f>
        <v>0</v>
      </c>
      <c r="DA31" s="141"/>
      <c r="DB31" s="154">
        <f>COUNTIFS(Licensing!$F:$F,$G31,Licensing!$J:$J,"*2G*")</f>
        <v>0</v>
      </c>
      <c r="DC31" s="154">
        <f>COUNTIFS(Licensing!$F:$F,$G31,Licensing!$J:$J,"*3G*")</f>
        <v>0</v>
      </c>
      <c r="DD31" s="154">
        <f>COUNTIFS(Licensing!$F:$F,$G31,Licensing!$J:$J,"*4G*")</f>
        <v>0</v>
      </c>
      <c r="DE31" s="141"/>
      <c r="DF31" s="155" t="str">
        <f t="shared" si="9"/>
        <v>KORINTHIA</v>
      </c>
      <c r="DG31" s="142">
        <f t="shared" si="0"/>
        <v>1</v>
      </c>
      <c r="DH31" s="142">
        <f t="shared" si="1"/>
        <v>1</v>
      </c>
      <c r="DI31" s="142">
        <f t="shared" si="2"/>
        <v>0</v>
      </c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</row>
    <row r="32" spans="1:125" ht="15.95" customHeight="1" x14ac:dyDescent="0.25">
      <c r="A32" s="211" t="s">
        <v>326</v>
      </c>
      <c r="B32" s="168">
        <v>33</v>
      </c>
      <c r="C32" s="168">
        <v>17</v>
      </c>
      <c r="D32" s="168">
        <v>11</v>
      </c>
      <c r="E32" s="177">
        <v>40.295442999999999</v>
      </c>
      <c r="F32" s="177">
        <v>21.787713</v>
      </c>
      <c r="G32" s="173" t="s">
        <v>139</v>
      </c>
      <c r="H32" s="152">
        <f t="shared" si="3"/>
        <v>0</v>
      </c>
      <c r="I32" s="152">
        <f t="shared" si="4"/>
        <v>0</v>
      </c>
      <c r="J32" s="152">
        <f t="shared" si="5"/>
        <v>0</v>
      </c>
      <c r="K32" s="152">
        <f>COUNTIFS(Operational!$E:$E,$G32,Operational!$I:$I,"*2G*",Operational!$L:$L,'List Table'!$D$2)</f>
        <v>0</v>
      </c>
      <c r="L32" s="152">
        <f>COUNTIFS(Operational!$E:$E,$G32,Operational!$I:$I,"*2G*",Operational!$L:$L,'List Table'!$D$3)</f>
        <v>0</v>
      </c>
      <c r="M32" s="152">
        <f>COUNTIFS(Operational!$E:$E,$G32,Operational!$I:$I,"*2G*",Operational!$L:$L,'List Table'!$D$4)</f>
        <v>0</v>
      </c>
      <c r="N32" s="152">
        <f>COUNTIFS(Operational!$E:$E,$G32,Operational!$I:$I,"*2G*",Operational!$L:$L,'List Table'!$D$5)</f>
        <v>0</v>
      </c>
      <c r="O32" s="152">
        <f>COUNTIFS(Operational!$E:$E,$G32,Operational!$I:$I,"*2G*",Operational!$L:$L,'List Table'!$D$6)</f>
        <v>0</v>
      </c>
      <c r="P32" s="152">
        <f>COUNTIFS(Operational!$E:$E,$G32,Operational!$I:$I,"*2G*",Operational!$L:$L,'List Table'!$D$7)</f>
        <v>0</v>
      </c>
      <c r="Q32" s="152">
        <f>COUNTIFS(Operational!$E:$E,$G32,Operational!$I:$I,"*2G*",Operational!$L:$L,'List Table'!$D$8)</f>
        <v>0</v>
      </c>
      <c r="R32" s="152">
        <f>COUNTIFS(Operational!$E:$E,$G32,Operational!$I:$I,"*2G*",Operational!$L:$L,'List Table'!$D$9)</f>
        <v>0</v>
      </c>
      <c r="S32" s="152">
        <f>COUNTIFS(Operational!$E:$E,$G32,Operational!$I:$I,"*2G*",Operational!$L:$L,'List Table'!$D$10)</f>
        <v>0</v>
      </c>
      <c r="T32" s="152">
        <f>COUNTIFS(Operational!$E:$E,$G32,Operational!$I:$I,"*2G*",Operational!$L:$L,'List Table'!$D$11)</f>
        <v>0</v>
      </c>
      <c r="U32" s="152">
        <f>COUNTIFS(Operational!$E:$E,$G32,Operational!$I:$I,"*2G*",Operational!$L:$L,'List Table'!$D$12)</f>
        <v>0</v>
      </c>
      <c r="V32" s="152">
        <f>COUNTIFS(Operational!$E:$E,$G32,Operational!$I:$I,"*2G*",Operational!$L:$L,'List Table'!$D$13)</f>
        <v>0</v>
      </c>
      <c r="W32" s="152">
        <f>COUNTIFS(Operational!$E:$E,$G32,Operational!$I:$I,"*2G*",Operational!$L:$L,'List Table'!$D$14)</f>
        <v>0</v>
      </c>
      <c r="X32" s="152">
        <f>COUNTIFS(Operational!$E:$E,$G32,Operational!$I:$I,"*2G*",Operational!$L:$L,'List Table'!$D$15)</f>
        <v>0</v>
      </c>
      <c r="Y32" s="152">
        <f>COUNTIFS(Operational!$E:$E,$G32,Operational!$I:$I,"*2G*",Operational!$L:$L,'List Table'!$D$16)</f>
        <v>0</v>
      </c>
      <c r="Z32" s="152">
        <f>COUNTIFS(Operational!$E:$E,$G32,Operational!$I:$I,"*2G*",Operational!$L:$L,'List Table'!$D$17)</f>
        <v>0</v>
      </c>
      <c r="AA32" s="152">
        <f>COUNTIFS(Operational!$E:$E,$G32,Operational!$I:$I,"*3G*",Operational!$L:$L,'List Table'!$D$2)</f>
        <v>0</v>
      </c>
      <c r="AB32" s="152">
        <f>COUNTIFS(Operational!$E:$E,$G32,Operational!$I:$I,"*3G*",Operational!$L:$L,'List Table'!$D$3)</f>
        <v>0</v>
      </c>
      <c r="AC32" s="152">
        <f>COUNTIFS(Operational!$E:$E,$G32,Operational!$I:$I,"*3G*",Operational!$L:$L,'List Table'!$D$4)</f>
        <v>0</v>
      </c>
      <c r="AD32" s="152">
        <f>COUNTIFS(Operational!$E:$E,$G32,Operational!$I:$I,"*3G*",Operational!$L:$L,'List Table'!$D$5)</f>
        <v>0</v>
      </c>
      <c r="AE32" s="152">
        <f>COUNTIFS(Operational!$E:$E,$G32,Operational!$I:$I,"*3G*",Operational!$L:$L,'List Table'!$D$6)</f>
        <v>0</v>
      </c>
      <c r="AF32" s="152">
        <f>COUNTIFS(Operational!$E:$E,$G32,Operational!$I:$I,"*3G*",Operational!$L:$L,'List Table'!$D$7)</f>
        <v>0</v>
      </c>
      <c r="AG32" s="152">
        <f>COUNTIFS(Operational!$E:$E,$G32,Operational!$I:$I,"*3G*",Operational!$L:$L,'List Table'!$D$8)</f>
        <v>0</v>
      </c>
      <c r="AH32" s="152">
        <f>COUNTIFS(Operational!$E:$E,$G32,Operational!$I:$I,"*3G*",Operational!$L:$L,'List Table'!$D$9)</f>
        <v>0</v>
      </c>
      <c r="AI32" s="152">
        <f>COUNTIFS(Operational!$E:$E,$G32,Operational!$I:$I,"*3G*",Operational!$L:$L,'List Table'!$D$10)</f>
        <v>0</v>
      </c>
      <c r="AJ32" s="152">
        <f>COUNTIFS(Operational!$E:$E,$G32,Operational!$I:$I,"*3G*",Operational!$L:$L,'List Table'!$D$11)</f>
        <v>0</v>
      </c>
      <c r="AK32" s="152">
        <f>COUNTIFS(Operational!$E:$E,$G32,Operational!$I:$I,"*3G*",Operational!$L:$L,'List Table'!$D$12)</f>
        <v>0</v>
      </c>
      <c r="AL32" s="152">
        <f>COUNTIFS(Operational!$E:$E,$G32,Operational!$I:$I,"*3G*",Operational!$L:$L,'List Table'!$D$13)</f>
        <v>0</v>
      </c>
      <c r="AM32" s="152">
        <f>COUNTIFS(Operational!$E:$E,$G32,Operational!$I:$I,"*3G*",Operational!$L:$L,'List Table'!$D$14)</f>
        <v>0</v>
      </c>
      <c r="AN32" s="152">
        <f>COUNTIFS(Operational!$E:$E,$G32,Operational!$I:$I,"*3G*",Operational!$L:$L,'List Table'!$D$15)</f>
        <v>0</v>
      </c>
      <c r="AO32" s="152">
        <f>COUNTIFS(Operational!$E:$E,$G32,Operational!$I:$I,"*3G*",Operational!$L:$L,'List Table'!$D$16)</f>
        <v>0</v>
      </c>
      <c r="AP32" s="152">
        <f>COUNTIFS(Operational!$E:$E,$G32,Operational!$I:$I,"*3G*",Operational!$L:$L,'List Table'!$D$17)</f>
        <v>0</v>
      </c>
      <c r="AQ32" s="152">
        <f>COUNTIFS(Operational!$E:$E,$G32,Operational!$I:$I,"*4G*",Operational!$L:$L,'List Table'!$D$2)</f>
        <v>0</v>
      </c>
      <c r="AR32" s="152">
        <f>COUNTIFS(Operational!$E:$E,$G32,Operational!$I:$I,"*4G*",Operational!$L:$L,'List Table'!$D$3)</f>
        <v>0</v>
      </c>
      <c r="AS32" s="152">
        <f>COUNTIFS(Operational!$E:$E,$G32,Operational!$I:$I,"*4G*",Operational!$L:$L,'List Table'!$D$4)</f>
        <v>0</v>
      </c>
      <c r="AT32" s="152">
        <f>COUNTIFS(Operational!$E:$E,$G32,Operational!$I:$I,"*4G*",Operational!$L:$L,'List Table'!$D$5)</f>
        <v>0</v>
      </c>
      <c r="AU32" s="152">
        <f>COUNTIFS(Operational!$E:$E,$G32,Operational!$I:$I,"*4G*",Operational!$L:$L,'List Table'!$D$6)</f>
        <v>0</v>
      </c>
      <c r="AV32" s="152">
        <f>COUNTIFS(Operational!$E:$E,$G32,Operational!$I:$I,"*4G*",Operational!$L:$L,'List Table'!$D$7)</f>
        <v>0</v>
      </c>
      <c r="AW32" s="152">
        <f>COUNTIFS(Operational!$E:$E,$G32,Operational!$I:$I,"*4G*",Operational!$L:$L,'List Table'!$D$8)</f>
        <v>0</v>
      </c>
      <c r="AX32" s="152">
        <f>COUNTIFS(Operational!$E:$E,$G32,Operational!$I:$I,"*4G*",Operational!$L:$L,'List Table'!$D$9)</f>
        <v>0</v>
      </c>
      <c r="AY32" s="152">
        <f>COUNTIFS(Operational!$E:$E,$G32,Operational!$I:$I,"*4G*",Operational!$L:$L,'List Table'!$D$10)</f>
        <v>0</v>
      </c>
      <c r="AZ32" s="152">
        <f>COUNTIFS(Operational!$E:$E,$G32,Operational!$I:$I,"*4G*",Operational!$L:$L,'List Table'!$D$11)</f>
        <v>0</v>
      </c>
      <c r="BA32" s="152">
        <f>COUNTIFS(Operational!$E:$E,$G32,Operational!$I:$I,"*4G*",Operational!$L:$L,'List Table'!$D$12)</f>
        <v>0</v>
      </c>
      <c r="BB32" s="152">
        <f>COUNTIFS(Operational!$E:$E,$G32,Operational!$I:$I,"*4G*",Operational!$L:$L,'List Table'!$D$13)</f>
        <v>0</v>
      </c>
      <c r="BC32" s="152">
        <f>COUNTIFS(Operational!$E:$E,$G32,Operational!$I:$I,"*4G*",Operational!$L:$L,'List Table'!$D$14)</f>
        <v>0</v>
      </c>
      <c r="BD32" s="152">
        <f>COUNTIFS(Operational!$E:$E,$G32,Operational!$I:$I,"*4G*",Operational!$L:$L,'List Table'!$D$15)</f>
        <v>0</v>
      </c>
      <c r="BE32" s="152">
        <f>COUNTIFS(Operational!$E:$E,$G32,Operational!$I:$I,"*4G*",Operational!$L:$L,'List Table'!$D$16)</f>
        <v>0</v>
      </c>
      <c r="BF32" s="152">
        <f>COUNTIFS(Operational!$E:$E,$G32,Operational!$I:$I,"*4G*",Operational!$L:$L,'List Table'!$D$17)</f>
        <v>0</v>
      </c>
      <c r="BG32" s="141"/>
      <c r="BH32" s="153">
        <f t="shared" si="6"/>
        <v>0</v>
      </c>
      <c r="BI32" s="153">
        <f t="shared" si="7"/>
        <v>0</v>
      </c>
      <c r="BJ32" s="153">
        <f t="shared" si="8"/>
        <v>0</v>
      </c>
      <c r="BK32" s="153">
        <f>COUNTIFS('Retention-Deployment'!$E:$E,$G32,'Retention-Deployment'!$I:$I,"*2G*",'Retention-Deployment'!$L:$L,'List Table'!$B$2)</f>
        <v>0</v>
      </c>
      <c r="BL32" s="153">
        <f>COUNTIFS('Retention-Deployment'!$E:$E,$G32,'Retention-Deployment'!$I:$I,"*2G*",'Retention-Deployment'!$L:$L,'List Table'!$B$3)</f>
        <v>0</v>
      </c>
      <c r="BM32" s="153">
        <f>COUNTIFS('Retention-Deployment'!$E:$E,$G32,'Retention-Deployment'!$I:$I,"*2G*",'Retention-Deployment'!$L:$L,'List Table'!$B$4)</f>
        <v>0</v>
      </c>
      <c r="BN32" s="153">
        <f>COUNTIFS('Retention-Deployment'!$E:$E,$G32,'Retention-Deployment'!$I:$I,"*2G*",'Retention-Deployment'!$L:$L,'List Table'!$B$5)</f>
        <v>0</v>
      </c>
      <c r="BO32" s="153">
        <f>COUNTIFS('Retention-Deployment'!$E:$E,$G32,'Retention-Deployment'!$I:$I,"*2G*",'Retention-Deployment'!$L:$L,'List Table'!$B$6)</f>
        <v>0</v>
      </c>
      <c r="BP32" s="153">
        <f>COUNTIFS('Retention-Deployment'!$E:$E,$G32,'Retention-Deployment'!$I:$I,"*2G*",'Retention-Deployment'!$L:$L,'List Table'!$B$7)</f>
        <v>0</v>
      </c>
      <c r="BQ32" s="153">
        <f>COUNTIFS('Retention-Deployment'!$E:$E,$G32,'Retention-Deployment'!$I:$I,"*2G*",'Retention-Deployment'!$L:$L,'List Table'!$B$8)</f>
        <v>0</v>
      </c>
      <c r="BR32" s="153">
        <f>COUNTIFS('Retention-Deployment'!$E:$E,$G32,'Retention-Deployment'!$I:$I,"*2G*",'Retention-Deployment'!$L:$L,'List Table'!$B$9)</f>
        <v>0</v>
      </c>
      <c r="BS32" s="153">
        <f>COUNTIFS('Retention-Deployment'!$E:$E,$G32,'Retention-Deployment'!$I:$I,"*2G*",'Retention-Deployment'!$L:$L,'List Table'!$B$10)</f>
        <v>0</v>
      </c>
      <c r="BT32" s="153">
        <f>COUNTIFS('Retention-Deployment'!$E:$E,$G32,'Retention-Deployment'!$I:$I,"*2G*",'Retention-Deployment'!$L:$L,'List Table'!$B$11)</f>
        <v>0</v>
      </c>
      <c r="BU32" s="153">
        <f>COUNTIFS('Retention-Deployment'!$E:$E,$G32,'Retention-Deployment'!$I:$I,"*2G*",'Retention-Deployment'!$L:$L,'List Table'!$B$12)</f>
        <v>0</v>
      </c>
      <c r="BV32" s="153">
        <f>COUNTIFS('Retention-Deployment'!$E:$E,$G32,'Retention-Deployment'!$I:$I,"*2G*",'Retention-Deployment'!$L:$L,'List Table'!$B$13)</f>
        <v>0</v>
      </c>
      <c r="BW32" s="153">
        <f>COUNTIFS('Retention-Deployment'!$E:$E,$G32,'Retention-Deployment'!$I:$I,"*2G*",'Retention-Deployment'!$L:$L,'List Table'!$B$14)</f>
        <v>0</v>
      </c>
      <c r="BX32" s="153">
        <f>COUNTIFS('Retention-Deployment'!$E:$E,$G32,'Retention-Deployment'!$I:$I,"*2G*",'Retention-Deployment'!$L:$L,'List Table'!$B$15)</f>
        <v>0</v>
      </c>
      <c r="BY32" s="153">
        <f>COUNTIFS('Retention-Deployment'!$E:$E,$G32,'Retention-Deployment'!$I:$I,"*3G*",'Retention-Deployment'!$L:$L,'List Table'!$B$2)</f>
        <v>0</v>
      </c>
      <c r="BZ32" s="153">
        <f>COUNTIFS('Retention-Deployment'!$E:$E,$G32,'Retention-Deployment'!$I:$I,"*3G*",'Retention-Deployment'!$L:$L,'List Table'!$B$3)</f>
        <v>0</v>
      </c>
      <c r="CA32" s="153">
        <f>COUNTIFS('Retention-Deployment'!$E:$E,$G32,'Retention-Deployment'!$I:$I,"*3G*",'Retention-Deployment'!$L:$L,'List Table'!$B$4)</f>
        <v>0</v>
      </c>
      <c r="CB32" s="153">
        <f>COUNTIFS('Retention-Deployment'!$E:$E,$G32,'Retention-Deployment'!$I:$I,"*3G*",'Retention-Deployment'!$L:$L,'List Table'!$B$5)</f>
        <v>0</v>
      </c>
      <c r="CC32" s="153">
        <f>COUNTIFS('Retention-Deployment'!$E:$E,$G32,'Retention-Deployment'!$I:$I,"*3G*",'Retention-Deployment'!$L:$L,'List Table'!$B$6)</f>
        <v>0</v>
      </c>
      <c r="CD32" s="153">
        <f>COUNTIFS('Retention-Deployment'!$E:$E,$G32,'Retention-Deployment'!$I:$I,"*3G*",'Retention-Deployment'!$L:$L,'List Table'!$B$7)</f>
        <v>0</v>
      </c>
      <c r="CE32" s="153">
        <f>COUNTIFS('Retention-Deployment'!$E:$E,$G32,'Retention-Deployment'!$I:$I,"*3G*",'Retention-Deployment'!$L:$L,'List Table'!$B$8)</f>
        <v>0</v>
      </c>
      <c r="CF32" s="153">
        <f>COUNTIFS('Retention-Deployment'!$E:$E,$G32,'Retention-Deployment'!$I:$I,"*3G*",'Retention-Deployment'!$L:$L,'List Table'!$B$9)</f>
        <v>0</v>
      </c>
      <c r="CG32" s="153">
        <f>COUNTIFS('Retention-Deployment'!$E:$E,$G32,'Retention-Deployment'!$I:$I,"*3G*",'Retention-Deployment'!$L:$L,'List Table'!$B$10)</f>
        <v>0</v>
      </c>
      <c r="CH32" s="153">
        <f>COUNTIFS('Retention-Deployment'!$E:$E,$G32,'Retention-Deployment'!$I:$I,"*3G*",'Retention-Deployment'!$L:$L,'List Table'!$B$11)</f>
        <v>0</v>
      </c>
      <c r="CI32" s="153">
        <f>COUNTIFS('Retention-Deployment'!$E:$E,$G32,'Retention-Deployment'!$I:$I,"*3G*",'Retention-Deployment'!$L:$L,'List Table'!$B$12)</f>
        <v>0</v>
      </c>
      <c r="CJ32" s="153">
        <f>COUNTIFS('Retention-Deployment'!$E:$E,$G32,'Retention-Deployment'!$I:$I,"*3G*",'Retention-Deployment'!$L:$L,'List Table'!$B$13)</f>
        <v>0</v>
      </c>
      <c r="CK32" s="153">
        <f>COUNTIFS('Retention-Deployment'!$E:$E,$G32,'Retention-Deployment'!$I:$I,"*3G*",'Retention-Deployment'!$L:$L,'List Table'!$B$14)</f>
        <v>0</v>
      </c>
      <c r="CL32" s="153">
        <f>COUNTIFS('Retention-Deployment'!$E:$E,$G32,'Retention-Deployment'!$I:$I,"*3G*",'Retention-Deployment'!$L:$L,'List Table'!$B$15)</f>
        <v>0</v>
      </c>
      <c r="CM32" s="153">
        <f>COUNTIFS('Retention-Deployment'!$E:$E,$G32,'Retention-Deployment'!$I:$I,"*4G*",'Retention-Deployment'!$L:$L,'List Table'!$B$2)</f>
        <v>0</v>
      </c>
      <c r="CN32" s="153">
        <f>COUNTIFS('Retention-Deployment'!$E:$E,$G32,'Retention-Deployment'!$I:$I,"*4G*",'Retention-Deployment'!$L:$L,'List Table'!$B$3)</f>
        <v>0</v>
      </c>
      <c r="CO32" s="153">
        <f>COUNTIFS('Retention-Deployment'!$E:$E,$G32,'Retention-Deployment'!$I:$I,"*4G*",'Retention-Deployment'!$L:$L,'List Table'!$B$4)</f>
        <v>0</v>
      </c>
      <c r="CP32" s="153">
        <f>COUNTIFS('Retention-Deployment'!$E:$E,$G32,'Retention-Deployment'!$I:$I,"*4G*",'Retention-Deployment'!$L:$L,'List Table'!$B$5)</f>
        <v>0</v>
      </c>
      <c r="CQ32" s="153">
        <f>COUNTIFS('Retention-Deployment'!$E:$E,$G32,'Retention-Deployment'!$I:$I,"*4G*",'Retention-Deployment'!$L:$L,'List Table'!$B$6)</f>
        <v>0</v>
      </c>
      <c r="CR32" s="153">
        <f>COUNTIFS('Retention-Deployment'!$E:$E,$G32,'Retention-Deployment'!$I:$I,"*4G*",'Retention-Deployment'!$L:$L,'List Table'!$B$7)</f>
        <v>0</v>
      </c>
      <c r="CS32" s="153">
        <f>COUNTIFS('Retention-Deployment'!$E:$E,$G32,'Retention-Deployment'!$I:$I,"*4G*",'Retention-Deployment'!$L:$L,'List Table'!$B$8)</f>
        <v>0</v>
      </c>
      <c r="CT32" s="153">
        <f>COUNTIFS('Retention-Deployment'!$E:$E,$G32,'Retention-Deployment'!$I:$I,"*4G*",'Retention-Deployment'!$L:$L,'List Table'!$B$9)</f>
        <v>0</v>
      </c>
      <c r="CU32" s="153">
        <f>COUNTIFS('Retention-Deployment'!$E:$E,$G32,'Retention-Deployment'!$I:$I,"*4G*",'Retention-Deployment'!$L:$L,'List Table'!$B$10)</f>
        <v>0</v>
      </c>
      <c r="CV32" s="153">
        <f>COUNTIFS('Retention-Deployment'!$E:$E,$G32,'Retention-Deployment'!$I:$I,"*4G*",'Retention-Deployment'!$L:$L,'List Table'!$B$11)</f>
        <v>0</v>
      </c>
      <c r="CW32" s="153">
        <f>COUNTIFS('Retention-Deployment'!$E:$E,$G32,'Retention-Deployment'!$I:$I,"*4G*",'Retention-Deployment'!$L:$L,'List Table'!$B$12)</f>
        <v>0</v>
      </c>
      <c r="CX32" s="153">
        <f>COUNTIFS('Retention-Deployment'!$E:$E,$G32,'Retention-Deployment'!$I:$I,"*4G*",'Retention-Deployment'!$L:$L,'List Table'!$B$13)</f>
        <v>0</v>
      </c>
      <c r="CY32" s="153">
        <f>COUNTIFS('Retention-Deployment'!$E:$E,$G32,'Retention-Deployment'!$I:$I,"*4G*",'Retention-Deployment'!$L:$L,'List Table'!$B$14)</f>
        <v>0</v>
      </c>
      <c r="CZ32" s="153">
        <f>COUNTIFS('Retention-Deployment'!$E:$E,$G32,'Retention-Deployment'!$I:$I,"*4G*",'Retention-Deployment'!$L:$L,'List Table'!$B$15)</f>
        <v>0</v>
      </c>
      <c r="DA32" s="141"/>
      <c r="DB32" s="154">
        <f>COUNTIFS(Licensing!$F:$F,$G32,Licensing!$J:$J,"*2G*")</f>
        <v>0</v>
      </c>
      <c r="DC32" s="154">
        <f>COUNTIFS(Licensing!$F:$F,$G32,Licensing!$J:$J,"*3G*")</f>
        <v>0</v>
      </c>
      <c r="DD32" s="154">
        <f>COUNTIFS(Licensing!$F:$F,$G32,Licensing!$J:$J,"*4G*")</f>
        <v>0</v>
      </c>
      <c r="DE32" s="141"/>
      <c r="DF32" s="155" t="str">
        <f t="shared" si="9"/>
        <v>KOZANH</v>
      </c>
      <c r="DG32" s="142">
        <f t="shared" si="0"/>
        <v>0</v>
      </c>
      <c r="DH32" s="142">
        <f t="shared" si="1"/>
        <v>0</v>
      </c>
      <c r="DI32" s="142">
        <f t="shared" si="2"/>
        <v>0</v>
      </c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</row>
    <row r="33" spans="1:125" ht="15.95" customHeight="1" x14ac:dyDescent="0.25">
      <c r="A33" s="211" t="s">
        <v>326</v>
      </c>
      <c r="B33" s="168">
        <v>136</v>
      </c>
      <c r="C33" s="168">
        <v>135</v>
      </c>
      <c r="D33" s="168">
        <v>115</v>
      </c>
      <c r="E33" s="177">
        <v>37.257658999999997</v>
      </c>
      <c r="F33" s="177">
        <v>24.892272999999999</v>
      </c>
      <c r="G33" s="173" t="s">
        <v>93</v>
      </c>
      <c r="H33" s="152">
        <f t="shared" si="3"/>
        <v>1</v>
      </c>
      <c r="I33" s="152">
        <f t="shared" si="4"/>
        <v>1</v>
      </c>
      <c r="J33" s="152">
        <f t="shared" si="5"/>
        <v>0</v>
      </c>
      <c r="K33" s="152">
        <f>COUNTIFS(Operational!$E:$E,$G33,Operational!$I:$I,"*2G*",Operational!$L:$L,'List Table'!$D$2)</f>
        <v>0</v>
      </c>
      <c r="L33" s="152">
        <f>COUNTIFS(Operational!$E:$E,$G33,Operational!$I:$I,"*2G*",Operational!$L:$L,'List Table'!$D$3)</f>
        <v>0</v>
      </c>
      <c r="M33" s="152">
        <f>COUNTIFS(Operational!$E:$E,$G33,Operational!$I:$I,"*2G*",Operational!$L:$L,'List Table'!$D$4)</f>
        <v>0</v>
      </c>
      <c r="N33" s="152">
        <f>COUNTIFS(Operational!$E:$E,$G33,Operational!$I:$I,"*2G*",Operational!$L:$L,'List Table'!$D$5)</f>
        <v>0</v>
      </c>
      <c r="O33" s="152">
        <f>COUNTIFS(Operational!$E:$E,$G33,Operational!$I:$I,"*2G*",Operational!$L:$L,'List Table'!$D$6)</f>
        <v>0</v>
      </c>
      <c r="P33" s="152">
        <f>COUNTIFS(Operational!$E:$E,$G33,Operational!$I:$I,"*2G*",Operational!$L:$L,'List Table'!$D$7)</f>
        <v>0</v>
      </c>
      <c r="Q33" s="152">
        <f>COUNTIFS(Operational!$E:$E,$G33,Operational!$I:$I,"*2G*",Operational!$L:$L,'List Table'!$D$8)</f>
        <v>0</v>
      </c>
      <c r="R33" s="152">
        <f>COUNTIFS(Operational!$E:$E,$G33,Operational!$I:$I,"*2G*",Operational!$L:$L,'List Table'!$D$9)</f>
        <v>0</v>
      </c>
      <c r="S33" s="152">
        <f>COUNTIFS(Operational!$E:$E,$G33,Operational!$I:$I,"*2G*",Operational!$L:$L,'List Table'!$D$10)</f>
        <v>1</v>
      </c>
      <c r="T33" s="152">
        <f>COUNTIFS(Operational!$E:$E,$G33,Operational!$I:$I,"*2G*",Operational!$L:$L,'List Table'!$D$11)</f>
        <v>0</v>
      </c>
      <c r="U33" s="152">
        <f>COUNTIFS(Operational!$E:$E,$G33,Operational!$I:$I,"*2G*",Operational!$L:$L,'List Table'!$D$12)</f>
        <v>0</v>
      </c>
      <c r="V33" s="152">
        <f>COUNTIFS(Operational!$E:$E,$G33,Operational!$I:$I,"*2G*",Operational!$L:$L,'List Table'!$D$13)</f>
        <v>0</v>
      </c>
      <c r="W33" s="152">
        <f>COUNTIFS(Operational!$E:$E,$G33,Operational!$I:$I,"*2G*",Operational!$L:$L,'List Table'!$D$14)</f>
        <v>0</v>
      </c>
      <c r="X33" s="152">
        <f>COUNTIFS(Operational!$E:$E,$G33,Operational!$I:$I,"*2G*",Operational!$L:$L,'List Table'!$D$15)</f>
        <v>0</v>
      </c>
      <c r="Y33" s="152">
        <f>COUNTIFS(Operational!$E:$E,$G33,Operational!$I:$I,"*2G*",Operational!$L:$L,'List Table'!$D$16)</f>
        <v>0</v>
      </c>
      <c r="Z33" s="152">
        <f>COUNTIFS(Operational!$E:$E,$G33,Operational!$I:$I,"*2G*",Operational!$L:$L,'List Table'!$D$17)</f>
        <v>0</v>
      </c>
      <c r="AA33" s="152">
        <f>COUNTIFS(Operational!$E:$E,$G33,Operational!$I:$I,"*3G*",Operational!$L:$L,'List Table'!$D$2)</f>
        <v>0</v>
      </c>
      <c r="AB33" s="152">
        <f>COUNTIFS(Operational!$E:$E,$G33,Operational!$I:$I,"*3G*",Operational!$L:$L,'List Table'!$D$3)</f>
        <v>0</v>
      </c>
      <c r="AC33" s="152">
        <f>COUNTIFS(Operational!$E:$E,$G33,Operational!$I:$I,"*3G*",Operational!$L:$L,'List Table'!$D$4)</f>
        <v>0</v>
      </c>
      <c r="AD33" s="152">
        <f>COUNTIFS(Operational!$E:$E,$G33,Operational!$I:$I,"*3G*",Operational!$L:$L,'List Table'!$D$5)</f>
        <v>0</v>
      </c>
      <c r="AE33" s="152">
        <f>COUNTIFS(Operational!$E:$E,$G33,Operational!$I:$I,"*3G*",Operational!$L:$L,'List Table'!$D$6)</f>
        <v>0</v>
      </c>
      <c r="AF33" s="152">
        <f>COUNTIFS(Operational!$E:$E,$G33,Operational!$I:$I,"*3G*",Operational!$L:$L,'List Table'!$D$7)</f>
        <v>0</v>
      </c>
      <c r="AG33" s="152">
        <f>COUNTIFS(Operational!$E:$E,$G33,Operational!$I:$I,"*3G*",Operational!$L:$L,'List Table'!$D$8)</f>
        <v>0</v>
      </c>
      <c r="AH33" s="152">
        <f>COUNTIFS(Operational!$E:$E,$G33,Operational!$I:$I,"*3G*",Operational!$L:$L,'List Table'!$D$9)</f>
        <v>0</v>
      </c>
      <c r="AI33" s="152">
        <f>COUNTIFS(Operational!$E:$E,$G33,Operational!$I:$I,"*3G*",Operational!$L:$L,'List Table'!$D$10)</f>
        <v>1</v>
      </c>
      <c r="AJ33" s="152">
        <f>COUNTIFS(Operational!$E:$E,$G33,Operational!$I:$I,"*3G*",Operational!$L:$L,'List Table'!$D$11)</f>
        <v>0</v>
      </c>
      <c r="AK33" s="152">
        <f>COUNTIFS(Operational!$E:$E,$G33,Operational!$I:$I,"*3G*",Operational!$L:$L,'List Table'!$D$12)</f>
        <v>0</v>
      </c>
      <c r="AL33" s="152">
        <f>COUNTIFS(Operational!$E:$E,$G33,Operational!$I:$I,"*3G*",Operational!$L:$L,'List Table'!$D$13)</f>
        <v>0</v>
      </c>
      <c r="AM33" s="152">
        <f>COUNTIFS(Operational!$E:$E,$G33,Operational!$I:$I,"*3G*",Operational!$L:$L,'List Table'!$D$14)</f>
        <v>0</v>
      </c>
      <c r="AN33" s="152">
        <f>COUNTIFS(Operational!$E:$E,$G33,Operational!$I:$I,"*3G*",Operational!$L:$L,'List Table'!$D$15)</f>
        <v>0</v>
      </c>
      <c r="AO33" s="152">
        <f>COUNTIFS(Operational!$E:$E,$G33,Operational!$I:$I,"*3G*",Operational!$L:$L,'List Table'!$D$16)</f>
        <v>0</v>
      </c>
      <c r="AP33" s="152">
        <f>COUNTIFS(Operational!$E:$E,$G33,Operational!$I:$I,"*3G*",Operational!$L:$L,'List Table'!$D$17)</f>
        <v>0</v>
      </c>
      <c r="AQ33" s="152">
        <f>COUNTIFS(Operational!$E:$E,$G33,Operational!$I:$I,"*4G*",Operational!$L:$L,'List Table'!$D$2)</f>
        <v>0</v>
      </c>
      <c r="AR33" s="152">
        <f>COUNTIFS(Operational!$E:$E,$G33,Operational!$I:$I,"*4G*",Operational!$L:$L,'List Table'!$D$3)</f>
        <v>0</v>
      </c>
      <c r="AS33" s="152">
        <f>COUNTIFS(Operational!$E:$E,$G33,Operational!$I:$I,"*4G*",Operational!$L:$L,'List Table'!$D$4)</f>
        <v>0</v>
      </c>
      <c r="AT33" s="152">
        <f>COUNTIFS(Operational!$E:$E,$G33,Operational!$I:$I,"*4G*",Operational!$L:$L,'List Table'!$D$5)</f>
        <v>0</v>
      </c>
      <c r="AU33" s="152">
        <f>COUNTIFS(Operational!$E:$E,$G33,Operational!$I:$I,"*4G*",Operational!$L:$L,'List Table'!$D$6)</f>
        <v>0</v>
      </c>
      <c r="AV33" s="152">
        <f>COUNTIFS(Operational!$E:$E,$G33,Operational!$I:$I,"*4G*",Operational!$L:$L,'List Table'!$D$7)</f>
        <v>0</v>
      </c>
      <c r="AW33" s="152">
        <f>COUNTIFS(Operational!$E:$E,$G33,Operational!$I:$I,"*4G*",Operational!$L:$L,'List Table'!$D$8)</f>
        <v>0</v>
      </c>
      <c r="AX33" s="152">
        <f>COUNTIFS(Operational!$E:$E,$G33,Operational!$I:$I,"*4G*",Operational!$L:$L,'List Table'!$D$9)</f>
        <v>0</v>
      </c>
      <c r="AY33" s="152">
        <f>COUNTIFS(Operational!$E:$E,$G33,Operational!$I:$I,"*4G*",Operational!$L:$L,'List Table'!$D$10)</f>
        <v>0</v>
      </c>
      <c r="AZ33" s="152">
        <f>COUNTIFS(Operational!$E:$E,$G33,Operational!$I:$I,"*4G*",Operational!$L:$L,'List Table'!$D$11)</f>
        <v>0</v>
      </c>
      <c r="BA33" s="152">
        <f>COUNTIFS(Operational!$E:$E,$G33,Operational!$I:$I,"*4G*",Operational!$L:$L,'List Table'!$D$12)</f>
        <v>0</v>
      </c>
      <c r="BB33" s="152">
        <f>COUNTIFS(Operational!$E:$E,$G33,Operational!$I:$I,"*4G*",Operational!$L:$L,'List Table'!$D$13)</f>
        <v>0</v>
      </c>
      <c r="BC33" s="152">
        <f>COUNTIFS(Operational!$E:$E,$G33,Operational!$I:$I,"*4G*",Operational!$L:$L,'List Table'!$D$14)</f>
        <v>0</v>
      </c>
      <c r="BD33" s="152">
        <f>COUNTIFS(Operational!$E:$E,$G33,Operational!$I:$I,"*4G*",Operational!$L:$L,'List Table'!$D$15)</f>
        <v>0</v>
      </c>
      <c r="BE33" s="152">
        <f>COUNTIFS(Operational!$E:$E,$G33,Operational!$I:$I,"*4G*",Operational!$L:$L,'List Table'!$D$16)</f>
        <v>0</v>
      </c>
      <c r="BF33" s="152">
        <f>COUNTIFS(Operational!$E:$E,$G33,Operational!$I:$I,"*4G*",Operational!$L:$L,'List Table'!$D$17)</f>
        <v>0</v>
      </c>
      <c r="BG33" s="141"/>
      <c r="BH33" s="153">
        <f t="shared" si="6"/>
        <v>0</v>
      </c>
      <c r="BI33" s="153">
        <f t="shared" si="7"/>
        <v>0</v>
      </c>
      <c r="BJ33" s="153">
        <f t="shared" si="8"/>
        <v>0</v>
      </c>
      <c r="BK33" s="153">
        <f>COUNTIFS('Retention-Deployment'!$E:$E,$G33,'Retention-Deployment'!$I:$I,"*2G*",'Retention-Deployment'!$L:$L,'List Table'!$B$2)</f>
        <v>0</v>
      </c>
      <c r="BL33" s="153">
        <f>COUNTIFS('Retention-Deployment'!$E:$E,$G33,'Retention-Deployment'!$I:$I,"*2G*",'Retention-Deployment'!$L:$L,'List Table'!$B$3)</f>
        <v>0</v>
      </c>
      <c r="BM33" s="153">
        <f>COUNTIFS('Retention-Deployment'!$E:$E,$G33,'Retention-Deployment'!$I:$I,"*2G*",'Retention-Deployment'!$L:$L,'List Table'!$B$4)</f>
        <v>0</v>
      </c>
      <c r="BN33" s="153">
        <f>COUNTIFS('Retention-Deployment'!$E:$E,$G33,'Retention-Deployment'!$I:$I,"*2G*",'Retention-Deployment'!$L:$L,'List Table'!$B$5)</f>
        <v>0</v>
      </c>
      <c r="BO33" s="153">
        <f>COUNTIFS('Retention-Deployment'!$E:$E,$G33,'Retention-Deployment'!$I:$I,"*2G*",'Retention-Deployment'!$L:$L,'List Table'!$B$6)</f>
        <v>0</v>
      </c>
      <c r="BP33" s="153">
        <f>COUNTIFS('Retention-Deployment'!$E:$E,$G33,'Retention-Deployment'!$I:$I,"*2G*",'Retention-Deployment'!$L:$L,'List Table'!$B$7)</f>
        <v>0</v>
      </c>
      <c r="BQ33" s="153">
        <f>COUNTIFS('Retention-Deployment'!$E:$E,$G33,'Retention-Deployment'!$I:$I,"*2G*",'Retention-Deployment'!$L:$L,'List Table'!$B$8)</f>
        <v>0</v>
      </c>
      <c r="BR33" s="153">
        <f>COUNTIFS('Retention-Deployment'!$E:$E,$G33,'Retention-Deployment'!$I:$I,"*2G*",'Retention-Deployment'!$L:$L,'List Table'!$B$9)</f>
        <v>0</v>
      </c>
      <c r="BS33" s="153">
        <f>COUNTIFS('Retention-Deployment'!$E:$E,$G33,'Retention-Deployment'!$I:$I,"*2G*",'Retention-Deployment'!$L:$L,'List Table'!$B$10)</f>
        <v>0</v>
      </c>
      <c r="BT33" s="153">
        <f>COUNTIFS('Retention-Deployment'!$E:$E,$G33,'Retention-Deployment'!$I:$I,"*2G*",'Retention-Deployment'!$L:$L,'List Table'!$B$11)</f>
        <v>0</v>
      </c>
      <c r="BU33" s="153">
        <f>COUNTIFS('Retention-Deployment'!$E:$E,$G33,'Retention-Deployment'!$I:$I,"*2G*",'Retention-Deployment'!$L:$L,'List Table'!$B$12)</f>
        <v>0</v>
      </c>
      <c r="BV33" s="153">
        <f>COUNTIFS('Retention-Deployment'!$E:$E,$G33,'Retention-Deployment'!$I:$I,"*2G*",'Retention-Deployment'!$L:$L,'List Table'!$B$13)</f>
        <v>0</v>
      </c>
      <c r="BW33" s="153">
        <f>COUNTIFS('Retention-Deployment'!$E:$E,$G33,'Retention-Deployment'!$I:$I,"*2G*",'Retention-Deployment'!$L:$L,'List Table'!$B$14)</f>
        <v>0</v>
      </c>
      <c r="BX33" s="153">
        <f>COUNTIFS('Retention-Deployment'!$E:$E,$G33,'Retention-Deployment'!$I:$I,"*2G*",'Retention-Deployment'!$L:$L,'List Table'!$B$15)</f>
        <v>0</v>
      </c>
      <c r="BY33" s="153">
        <f>COUNTIFS('Retention-Deployment'!$E:$E,$G33,'Retention-Deployment'!$I:$I,"*3G*",'Retention-Deployment'!$L:$L,'List Table'!$B$2)</f>
        <v>0</v>
      </c>
      <c r="BZ33" s="153">
        <f>COUNTIFS('Retention-Deployment'!$E:$E,$G33,'Retention-Deployment'!$I:$I,"*3G*",'Retention-Deployment'!$L:$L,'List Table'!$B$3)</f>
        <v>0</v>
      </c>
      <c r="CA33" s="153">
        <f>COUNTIFS('Retention-Deployment'!$E:$E,$G33,'Retention-Deployment'!$I:$I,"*3G*",'Retention-Deployment'!$L:$L,'List Table'!$B$4)</f>
        <v>0</v>
      </c>
      <c r="CB33" s="153">
        <f>COUNTIFS('Retention-Deployment'!$E:$E,$G33,'Retention-Deployment'!$I:$I,"*3G*",'Retention-Deployment'!$L:$L,'List Table'!$B$5)</f>
        <v>0</v>
      </c>
      <c r="CC33" s="153">
        <f>COUNTIFS('Retention-Deployment'!$E:$E,$G33,'Retention-Deployment'!$I:$I,"*3G*",'Retention-Deployment'!$L:$L,'List Table'!$B$6)</f>
        <v>0</v>
      </c>
      <c r="CD33" s="153">
        <f>COUNTIFS('Retention-Deployment'!$E:$E,$G33,'Retention-Deployment'!$I:$I,"*3G*",'Retention-Deployment'!$L:$L,'List Table'!$B$7)</f>
        <v>0</v>
      </c>
      <c r="CE33" s="153">
        <f>COUNTIFS('Retention-Deployment'!$E:$E,$G33,'Retention-Deployment'!$I:$I,"*3G*",'Retention-Deployment'!$L:$L,'List Table'!$B$8)</f>
        <v>0</v>
      </c>
      <c r="CF33" s="153">
        <f>COUNTIFS('Retention-Deployment'!$E:$E,$G33,'Retention-Deployment'!$I:$I,"*3G*",'Retention-Deployment'!$L:$L,'List Table'!$B$9)</f>
        <v>0</v>
      </c>
      <c r="CG33" s="153">
        <f>COUNTIFS('Retention-Deployment'!$E:$E,$G33,'Retention-Deployment'!$I:$I,"*3G*",'Retention-Deployment'!$L:$L,'List Table'!$B$10)</f>
        <v>0</v>
      </c>
      <c r="CH33" s="153">
        <f>COUNTIFS('Retention-Deployment'!$E:$E,$G33,'Retention-Deployment'!$I:$I,"*3G*",'Retention-Deployment'!$L:$L,'List Table'!$B$11)</f>
        <v>0</v>
      </c>
      <c r="CI33" s="153">
        <f>COUNTIFS('Retention-Deployment'!$E:$E,$G33,'Retention-Deployment'!$I:$I,"*3G*",'Retention-Deployment'!$L:$L,'List Table'!$B$12)</f>
        <v>0</v>
      </c>
      <c r="CJ33" s="153">
        <f>COUNTIFS('Retention-Deployment'!$E:$E,$G33,'Retention-Deployment'!$I:$I,"*3G*",'Retention-Deployment'!$L:$L,'List Table'!$B$13)</f>
        <v>0</v>
      </c>
      <c r="CK33" s="153">
        <f>COUNTIFS('Retention-Deployment'!$E:$E,$G33,'Retention-Deployment'!$I:$I,"*3G*",'Retention-Deployment'!$L:$L,'List Table'!$B$14)</f>
        <v>0</v>
      </c>
      <c r="CL33" s="153">
        <f>COUNTIFS('Retention-Deployment'!$E:$E,$G33,'Retention-Deployment'!$I:$I,"*3G*",'Retention-Deployment'!$L:$L,'List Table'!$B$15)</f>
        <v>0</v>
      </c>
      <c r="CM33" s="153">
        <f>COUNTIFS('Retention-Deployment'!$E:$E,$G33,'Retention-Deployment'!$I:$I,"*4G*",'Retention-Deployment'!$L:$L,'List Table'!$B$2)</f>
        <v>0</v>
      </c>
      <c r="CN33" s="153">
        <f>COUNTIFS('Retention-Deployment'!$E:$E,$G33,'Retention-Deployment'!$I:$I,"*4G*",'Retention-Deployment'!$L:$L,'List Table'!$B$3)</f>
        <v>0</v>
      </c>
      <c r="CO33" s="153">
        <f>COUNTIFS('Retention-Deployment'!$E:$E,$G33,'Retention-Deployment'!$I:$I,"*4G*",'Retention-Deployment'!$L:$L,'List Table'!$B$4)</f>
        <v>0</v>
      </c>
      <c r="CP33" s="153">
        <f>COUNTIFS('Retention-Deployment'!$E:$E,$G33,'Retention-Deployment'!$I:$I,"*4G*",'Retention-Deployment'!$L:$L,'List Table'!$B$5)</f>
        <v>0</v>
      </c>
      <c r="CQ33" s="153">
        <f>COUNTIFS('Retention-Deployment'!$E:$E,$G33,'Retention-Deployment'!$I:$I,"*4G*",'Retention-Deployment'!$L:$L,'List Table'!$B$6)</f>
        <v>0</v>
      </c>
      <c r="CR33" s="153">
        <f>COUNTIFS('Retention-Deployment'!$E:$E,$G33,'Retention-Deployment'!$I:$I,"*4G*",'Retention-Deployment'!$L:$L,'List Table'!$B$7)</f>
        <v>0</v>
      </c>
      <c r="CS33" s="153">
        <f>COUNTIFS('Retention-Deployment'!$E:$E,$G33,'Retention-Deployment'!$I:$I,"*4G*",'Retention-Deployment'!$L:$L,'List Table'!$B$8)</f>
        <v>0</v>
      </c>
      <c r="CT33" s="153">
        <f>COUNTIFS('Retention-Deployment'!$E:$E,$G33,'Retention-Deployment'!$I:$I,"*4G*",'Retention-Deployment'!$L:$L,'List Table'!$B$9)</f>
        <v>0</v>
      </c>
      <c r="CU33" s="153">
        <f>COUNTIFS('Retention-Deployment'!$E:$E,$G33,'Retention-Deployment'!$I:$I,"*4G*",'Retention-Deployment'!$L:$L,'List Table'!$B$10)</f>
        <v>0</v>
      </c>
      <c r="CV33" s="153">
        <f>COUNTIFS('Retention-Deployment'!$E:$E,$G33,'Retention-Deployment'!$I:$I,"*4G*",'Retention-Deployment'!$L:$L,'List Table'!$B$11)</f>
        <v>0</v>
      </c>
      <c r="CW33" s="153">
        <f>COUNTIFS('Retention-Deployment'!$E:$E,$G33,'Retention-Deployment'!$I:$I,"*4G*",'Retention-Deployment'!$L:$L,'List Table'!$B$12)</f>
        <v>0</v>
      </c>
      <c r="CX33" s="153">
        <f>COUNTIFS('Retention-Deployment'!$E:$E,$G33,'Retention-Deployment'!$I:$I,"*4G*",'Retention-Deployment'!$L:$L,'List Table'!$B$13)</f>
        <v>0</v>
      </c>
      <c r="CY33" s="153">
        <f>COUNTIFS('Retention-Deployment'!$E:$E,$G33,'Retention-Deployment'!$I:$I,"*4G*",'Retention-Deployment'!$L:$L,'List Table'!$B$14)</f>
        <v>0</v>
      </c>
      <c r="CZ33" s="153">
        <f>COUNTIFS('Retention-Deployment'!$E:$E,$G33,'Retention-Deployment'!$I:$I,"*4G*",'Retention-Deployment'!$L:$L,'List Table'!$B$15)</f>
        <v>0</v>
      </c>
      <c r="DA33" s="141"/>
      <c r="DB33" s="154">
        <f>COUNTIFS(Licensing!$F:$F,$G33,Licensing!$J:$J,"*2G*")</f>
        <v>1</v>
      </c>
      <c r="DC33" s="154">
        <f>COUNTIFS(Licensing!$F:$F,$G33,Licensing!$J:$J,"*3G*")</f>
        <v>1</v>
      </c>
      <c r="DD33" s="154">
        <f>COUNTIFS(Licensing!$F:$F,$G33,Licensing!$J:$J,"*4G*")</f>
        <v>1</v>
      </c>
      <c r="DE33" s="141"/>
      <c r="DF33" s="155" t="str">
        <f t="shared" si="9"/>
        <v>KYKLADES</v>
      </c>
      <c r="DG33" s="142">
        <f t="shared" si="0"/>
        <v>2</v>
      </c>
      <c r="DH33" s="142">
        <f t="shared" si="1"/>
        <v>2</v>
      </c>
      <c r="DI33" s="142">
        <f t="shared" si="2"/>
        <v>1</v>
      </c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</row>
    <row r="34" spans="1:125" ht="15.95" customHeight="1" x14ac:dyDescent="0.25">
      <c r="A34" s="211" t="s">
        <v>326</v>
      </c>
      <c r="B34" s="168">
        <v>51</v>
      </c>
      <c r="C34" s="168">
        <v>50</v>
      </c>
      <c r="D34" s="168">
        <v>44</v>
      </c>
      <c r="E34" s="177">
        <v>36.897199999999998</v>
      </c>
      <c r="F34" s="177">
        <v>22.656600000000001</v>
      </c>
      <c r="G34" s="173" t="s">
        <v>140</v>
      </c>
      <c r="H34" s="152">
        <f t="shared" si="3"/>
        <v>0</v>
      </c>
      <c r="I34" s="152">
        <f t="shared" si="4"/>
        <v>0</v>
      </c>
      <c r="J34" s="152">
        <f t="shared" si="5"/>
        <v>0</v>
      </c>
      <c r="K34" s="152">
        <f>COUNTIFS(Operational!$E:$E,$G34,Operational!$I:$I,"*2G*",Operational!$L:$L,'List Table'!$D$2)</f>
        <v>0</v>
      </c>
      <c r="L34" s="152">
        <f>COUNTIFS(Operational!$E:$E,$G34,Operational!$I:$I,"*2G*",Operational!$L:$L,'List Table'!$D$3)</f>
        <v>0</v>
      </c>
      <c r="M34" s="152">
        <f>COUNTIFS(Operational!$E:$E,$G34,Operational!$I:$I,"*2G*",Operational!$L:$L,'List Table'!$D$4)</f>
        <v>0</v>
      </c>
      <c r="N34" s="152">
        <f>COUNTIFS(Operational!$E:$E,$G34,Operational!$I:$I,"*2G*",Operational!$L:$L,'List Table'!$D$5)</f>
        <v>0</v>
      </c>
      <c r="O34" s="152">
        <f>COUNTIFS(Operational!$E:$E,$G34,Operational!$I:$I,"*2G*",Operational!$L:$L,'List Table'!$D$6)</f>
        <v>0</v>
      </c>
      <c r="P34" s="152">
        <f>COUNTIFS(Operational!$E:$E,$G34,Operational!$I:$I,"*2G*",Operational!$L:$L,'List Table'!$D$7)</f>
        <v>0</v>
      </c>
      <c r="Q34" s="152">
        <f>COUNTIFS(Operational!$E:$E,$G34,Operational!$I:$I,"*2G*",Operational!$L:$L,'List Table'!$D$8)</f>
        <v>0</v>
      </c>
      <c r="R34" s="152">
        <f>COUNTIFS(Operational!$E:$E,$G34,Operational!$I:$I,"*2G*",Operational!$L:$L,'List Table'!$D$9)</f>
        <v>0</v>
      </c>
      <c r="S34" s="152">
        <f>COUNTIFS(Operational!$E:$E,$G34,Operational!$I:$I,"*2G*",Operational!$L:$L,'List Table'!$D$10)</f>
        <v>0</v>
      </c>
      <c r="T34" s="152">
        <f>COUNTIFS(Operational!$E:$E,$G34,Operational!$I:$I,"*2G*",Operational!$L:$L,'List Table'!$D$11)</f>
        <v>0</v>
      </c>
      <c r="U34" s="152">
        <f>COUNTIFS(Operational!$E:$E,$G34,Operational!$I:$I,"*2G*",Operational!$L:$L,'List Table'!$D$12)</f>
        <v>0</v>
      </c>
      <c r="V34" s="152">
        <f>COUNTIFS(Operational!$E:$E,$G34,Operational!$I:$I,"*2G*",Operational!$L:$L,'List Table'!$D$13)</f>
        <v>0</v>
      </c>
      <c r="W34" s="152">
        <f>COUNTIFS(Operational!$E:$E,$G34,Operational!$I:$I,"*2G*",Operational!$L:$L,'List Table'!$D$14)</f>
        <v>0</v>
      </c>
      <c r="X34" s="152">
        <f>COUNTIFS(Operational!$E:$E,$G34,Operational!$I:$I,"*2G*",Operational!$L:$L,'List Table'!$D$15)</f>
        <v>0</v>
      </c>
      <c r="Y34" s="152">
        <f>COUNTIFS(Operational!$E:$E,$G34,Operational!$I:$I,"*2G*",Operational!$L:$L,'List Table'!$D$16)</f>
        <v>0</v>
      </c>
      <c r="Z34" s="152">
        <f>COUNTIFS(Operational!$E:$E,$G34,Operational!$I:$I,"*2G*",Operational!$L:$L,'List Table'!$D$17)</f>
        <v>0</v>
      </c>
      <c r="AA34" s="152">
        <f>COUNTIFS(Operational!$E:$E,$G34,Operational!$I:$I,"*3G*",Operational!$L:$L,'List Table'!$D$2)</f>
        <v>0</v>
      </c>
      <c r="AB34" s="152">
        <f>COUNTIFS(Operational!$E:$E,$G34,Operational!$I:$I,"*3G*",Operational!$L:$L,'List Table'!$D$3)</f>
        <v>0</v>
      </c>
      <c r="AC34" s="152">
        <f>COUNTIFS(Operational!$E:$E,$G34,Operational!$I:$I,"*3G*",Operational!$L:$L,'List Table'!$D$4)</f>
        <v>0</v>
      </c>
      <c r="AD34" s="152">
        <f>COUNTIFS(Operational!$E:$E,$G34,Operational!$I:$I,"*3G*",Operational!$L:$L,'List Table'!$D$5)</f>
        <v>0</v>
      </c>
      <c r="AE34" s="152">
        <f>COUNTIFS(Operational!$E:$E,$G34,Operational!$I:$I,"*3G*",Operational!$L:$L,'List Table'!$D$6)</f>
        <v>0</v>
      </c>
      <c r="AF34" s="152">
        <f>COUNTIFS(Operational!$E:$E,$G34,Operational!$I:$I,"*3G*",Operational!$L:$L,'List Table'!$D$7)</f>
        <v>0</v>
      </c>
      <c r="AG34" s="152">
        <f>COUNTIFS(Operational!$E:$E,$G34,Operational!$I:$I,"*3G*",Operational!$L:$L,'List Table'!$D$8)</f>
        <v>0</v>
      </c>
      <c r="AH34" s="152">
        <f>COUNTIFS(Operational!$E:$E,$G34,Operational!$I:$I,"*3G*",Operational!$L:$L,'List Table'!$D$9)</f>
        <v>0</v>
      </c>
      <c r="AI34" s="152">
        <f>COUNTIFS(Operational!$E:$E,$G34,Operational!$I:$I,"*3G*",Operational!$L:$L,'List Table'!$D$10)</f>
        <v>0</v>
      </c>
      <c r="AJ34" s="152">
        <f>COUNTIFS(Operational!$E:$E,$G34,Operational!$I:$I,"*3G*",Operational!$L:$L,'List Table'!$D$11)</f>
        <v>0</v>
      </c>
      <c r="AK34" s="152">
        <f>COUNTIFS(Operational!$E:$E,$G34,Operational!$I:$I,"*3G*",Operational!$L:$L,'List Table'!$D$12)</f>
        <v>0</v>
      </c>
      <c r="AL34" s="152">
        <f>COUNTIFS(Operational!$E:$E,$G34,Operational!$I:$I,"*3G*",Operational!$L:$L,'List Table'!$D$13)</f>
        <v>0</v>
      </c>
      <c r="AM34" s="152">
        <f>COUNTIFS(Operational!$E:$E,$G34,Operational!$I:$I,"*3G*",Operational!$L:$L,'List Table'!$D$14)</f>
        <v>0</v>
      </c>
      <c r="AN34" s="152">
        <f>COUNTIFS(Operational!$E:$E,$G34,Operational!$I:$I,"*3G*",Operational!$L:$L,'List Table'!$D$15)</f>
        <v>0</v>
      </c>
      <c r="AO34" s="152">
        <f>COUNTIFS(Operational!$E:$E,$G34,Operational!$I:$I,"*3G*",Operational!$L:$L,'List Table'!$D$16)</f>
        <v>0</v>
      </c>
      <c r="AP34" s="152">
        <f>COUNTIFS(Operational!$E:$E,$G34,Operational!$I:$I,"*3G*",Operational!$L:$L,'List Table'!$D$17)</f>
        <v>0</v>
      </c>
      <c r="AQ34" s="152">
        <f>COUNTIFS(Operational!$E:$E,$G34,Operational!$I:$I,"*4G*",Operational!$L:$L,'List Table'!$D$2)</f>
        <v>0</v>
      </c>
      <c r="AR34" s="152">
        <f>COUNTIFS(Operational!$E:$E,$G34,Operational!$I:$I,"*4G*",Operational!$L:$L,'List Table'!$D$3)</f>
        <v>0</v>
      </c>
      <c r="AS34" s="152">
        <f>COUNTIFS(Operational!$E:$E,$G34,Operational!$I:$I,"*4G*",Operational!$L:$L,'List Table'!$D$4)</f>
        <v>0</v>
      </c>
      <c r="AT34" s="152">
        <f>COUNTIFS(Operational!$E:$E,$G34,Operational!$I:$I,"*4G*",Operational!$L:$L,'List Table'!$D$5)</f>
        <v>0</v>
      </c>
      <c r="AU34" s="152">
        <f>COUNTIFS(Operational!$E:$E,$G34,Operational!$I:$I,"*4G*",Operational!$L:$L,'List Table'!$D$6)</f>
        <v>0</v>
      </c>
      <c r="AV34" s="152">
        <f>COUNTIFS(Operational!$E:$E,$G34,Operational!$I:$I,"*4G*",Operational!$L:$L,'List Table'!$D$7)</f>
        <v>0</v>
      </c>
      <c r="AW34" s="152">
        <f>COUNTIFS(Operational!$E:$E,$G34,Operational!$I:$I,"*4G*",Operational!$L:$L,'List Table'!$D$8)</f>
        <v>0</v>
      </c>
      <c r="AX34" s="152">
        <f>COUNTIFS(Operational!$E:$E,$G34,Operational!$I:$I,"*4G*",Operational!$L:$L,'List Table'!$D$9)</f>
        <v>0</v>
      </c>
      <c r="AY34" s="152">
        <f>COUNTIFS(Operational!$E:$E,$G34,Operational!$I:$I,"*4G*",Operational!$L:$L,'List Table'!$D$10)</f>
        <v>0</v>
      </c>
      <c r="AZ34" s="152">
        <f>COUNTIFS(Operational!$E:$E,$G34,Operational!$I:$I,"*4G*",Operational!$L:$L,'List Table'!$D$11)</f>
        <v>0</v>
      </c>
      <c r="BA34" s="152">
        <f>COUNTIFS(Operational!$E:$E,$G34,Operational!$I:$I,"*4G*",Operational!$L:$L,'List Table'!$D$12)</f>
        <v>0</v>
      </c>
      <c r="BB34" s="152">
        <f>COUNTIFS(Operational!$E:$E,$G34,Operational!$I:$I,"*4G*",Operational!$L:$L,'List Table'!$D$13)</f>
        <v>0</v>
      </c>
      <c r="BC34" s="152">
        <f>COUNTIFS(Operational!$E:$E,$G34,Operational!$I:$I,"*4G*",Operational!$L:$L,'List Table'!$D$14)</f>
        <v>0</v>
      </c>
      <c r="BD34" s="152">
        <f>COUNTIFS(Operational!$E:$E,$G34,Operational!$I:$I,"*4G*",Operational!$L:$L,'List Table'!$D$15)</f>
        <v>0</v>
      </c>
      <c r="BE34" s="152">
        <f>COUNTIFS(Operational!$E:$E,$G34,Operational!$I:$I,"*4G*",Operational!$L:$L,'List Table'!$D$16)</f>
        <v>0</v>
      </c>
      <c r="BF34" s="152">
        <f>COUNTIFS(Operational!$E:$E,$G34,Operational!$I:$I,"*4G*",Operational!$L:$L,'List Table'!$D$17)</f>
        <v>0</v>
      </c>
      <c r="BG34" s="141"/>
      <c r="BH34" s="153">
        <f t="shared" si="6"/>
        <v>0</v>
      </c>
      <c r="BI34" s="153">
        <f t="shared" si="7"/>
        <v>0</v>
      </c>
      <c r="BJ34" s="153">
        <f t="shared" si="8"/>
        <v>0</v>
      </c>
      <c r="BK34" s="153">
        <f>COUNTIFS('Retention-Deployment'!$E:$E,$G34,'Retention-Deployment'!$I:$I,"*2G*",'Retention-Deployment'!$L:$L,'List Table'!$B$2)</f>
        <v>0</v>
      </c>
      <c r="BL34" s="153">
        <f>COUNTIFS('Retention-Deployment'!$E:$E,$G34,'Retention-Deployment'!$I:$I,"*2G*",'Retention-Deployment'!$L:$L,'List Table'!$B$3)</f>
        <v>0</v>
      </c>
      <c r="BM34" s="153">
        <f>COUNTIFS('Retention-Deployment'!$E:$E,$G34,'Retention-Deployment'!$I:$I,"*2G*",'Retention-Deployment'!$L:$L,'List Table'!$B$4)</f>
        <v>0</v>
      </c>
      <c r="BN34" s="153">
        <f>COUNTIFS('Retention-Deployment'!$E:$E,$G34,'Retention-Deployment'!$I:$I,"*2G*",'Retention-Deployment'!$L:$L,'List Table'!$B$5)</f>
        <v>0</v>
      </c>
      <c r="BO34" s="153">
        <f>COUNTIFS('Retention-Deployment'!$E:$E,$G34,'Retention-Deployment'!$I:$I,"*2G*",'Retention-Deployment'!$L:$L,'List Table'!$B$6)</f>
        <v>0</v>
      </c>
      <c r="BP34" s="153">
        <f>COUNTIFS('Retention-Deployment'!$E:$E,$G34,'Retention-Deployment'!$I:$I,"*2G*",'Retention-Deployment'!$L:$L,'List Table'!$B$7)</f>
        <v>0</v>
      </c>
      <c r="BQ34" s="153">
        <f>COUNTIFS('Retention-Deployment'!$E:$E,$G34,'Retention-Deployment'!$I:$I,"*2G*",'Retention-Deployment'!$L:$L,'List Table'!$B$8)</f>
        <v>0</v>
      </c>
      <c r="BR34" s="153">
        <f>COUNTIFS('Retention-Deployment'!$E:$E,$G34,'Retention-Deployment'!$I:$I,"*2G*",'Retention-Deployment'!$L:$L,'List Table'!$B$9)</f>
        <v>0</v>
      </c>
      <c r="BS34" s="153">
        <f>COUNTIFS('Retention-Deployment'!$E:$E,$G34,'Retention-Deployment'!$I:$I,"*2G*",'Retention-Deployment'!$L:$L,'List Table'!$B$10)</f>
        <v>0</v>
      </c>
      <c r="BT34" s="153">
        <f>COUNTIFS('Retention-Deployment'!$E:$E,$G34,'Retention-Deployment'!$I:$I,"*2G*",'Retention-Deployment'!$L:$L,'List Table'!$B$11)</f>
        <v>0</v>
      </c>
      <c r="BU34" s="153">
        <f>COUNTIFS('Retention-Deployment'!$E:$E,$G34,'Retention-Deployment'!$I:$I,"*2G*",'Retention-Deployment'!$L:$L,'List Table'!$B$12)</f>
        <v>0</v>
      </c>
      <c r="BV34" s="153">
        <f>COUNTIFS('Retention-Deployment'!$E:$E,$G34,'Retention-Deployment'!$I:$I,"*2G*",'Retention-Deployment'!$L:$L,'List Table'!$B$13)</f>
        <v>0</v>
      </c>
      <c r="BW34" s="153">
        <f>COUNTIFS('Retention-Deployment'!$E:$E,$G34,'Retention-Deployment'!$I:$I,"*2G*",'Retention-Deployment'!$L:$L,'List Table'!$B$14)</f>
        <v>0</v>
      </c>
      <c r="BX34" s="153">
        <f>COUNTIFS('Retention-Deployment'!$E:$E,$G34,'Retention-Deployment'!$I:$I,"*2G*",'Retention-Deployment'!$L:$L,'List Table'!$B$15)</f>
        <v>0</v>
      </c>
      <c r="BY34" s="153">
        <f>COUNTIFS('Retention-Deployment'!$E:$E,$G34,'Retention-Deployment'!$I:$I,"*3G*",'Retention-Deployment'!$L:$L,'List Table'!$B$2)</f>
        <v>0</v>
      </c>
      <c r="BZ34" s="153">
        <f>COUNTIFS('Retention-Deployment'!$E:$E,$G34,'Retention-Deployment'!$I:$I,"*3G*",'Retention-Deployment'!$L:$L,'List Table'!$B$3)</f>
        <v>0</v>
      </c>
      <c r="CA34" s="153">
        <f>COUNTIFS('Retention-Deployment'!$E:$E,$G34,'Retention-Deployment'!$I:$I,"*3G*",'Retention-Deployment'!$L:$L,'List Table'!$B$4)</f>
        <v>0</v>
      </c>
      <c r="CB34" s="153">
        <f>COUNTIFS('Retention-Deployment'!$E:$E,$G34,'Retention-Deployment'!$I:$I,"*3G*",'Retention-Deployment'!$L:$L,'List Table'!$B$5)</f>
        <v>0</v>
      </c>
      <c r="CC34" s="153">
        <f>COUNTIFS('Retention-Deployment'!$E:$E,$G34,'Retention-Deployment'!$I:$I,"*3G*",'Retention-Deployment'!$L:$L,'List Table'!$B$6)</f>
        <v>0</v>
      </c>
      <c r="CD34" s="153">
        <f>COUNTIFS('Retention-Deployment'!$E:$E,$G34,'Retention-Deployment'!$I:$I,"*3G*",'Retention-Deployment'!$L:$L,'List Table'!$B$7)</f>
        <v>0</v>
      </c>
      <c r="CE34" s="153">
        <f>COUNTIFS('Retention-Deployment'!$E:$E,$G34,'Retention-Deployment'!$I:$I,"*3G*",'Retention-Deployment'!$L:$L,'List Table'!$B$8)</f>
        <v>0</v>
      </c>
      <c r="CF34" s="153">
        <f>COUNTIFS('Retention-Deployment'!$E:$E,$G34,'Retention-Deployment'!$I:$I,"*3G*",'Retention-Deployment'!$L:$L,'List Table'!$B$9)</f>
        <v>0</v>
      </c>
      <c r="CG34" s="153">
        <f>COUNTIFS('Retention-Deployment'!$E:$E,$G34,'Retention-Deployment'!$I:$I,"*3G*",'Retention-Deployment'!$L:$L,'List Table'!$B$10)</f>
        <v>0</v>
      </c>
      <c r="CH34" s="153">
        <f>COUNTIFS('Retention-Deployment'!$E:$E,$G34,'Retention-Deployment'!$I:$I,"*3G*",'Retention-Deployment'!$L:$L,'List Table'!$B$11)</f>
        <v>0</v>
      </c>
      <c r="CI34" s="153">
        <f>COUNTIFS('Retention-Deployment'!$E:$E,$G34,'Retention-Deployment'!$I:$I,"*3G*",'Retention-Deployment'!$L:$L,'List Table'!$B$12)</f>
        <v>0</v>
      </c>
      <c r="CJ34" s="153">
        <f>COUNTIFS('Retention-Deployment'!$E:$E,$G34,'Retention-Deployment'!$I:$I,"*3G*",'Retention-Deployment'!$L:$L,'List Table'!$B$13)</f>
        <v>0</v>
      </c>
      <c r="CK34" s="153">
        <f>COUNTIFS('Retention-Deployment'!$E:$E,$G34,'Retention-Deployment'!$I:$I,"*3G*",'Retention-Deployment'!$L:$L,'List Table'!$B$14)</f>
        <v>0</v>
      </c>
      <c r="CL34" s="153">
        <f>COUNTIFS('Retention-Deployment'!$E:$E,$G34,'Retention-Deployment'!$I:$I,"*3G*",'Retention-Deployment'!$L:$L,'List Table'!$B$15)</f>
        <v>0</v>
      </c>
      <c r="CM34" s="153">
        <f>COUNTIFS('Retention-Deployment'!$E:$E,$G34,'Retention-Deployment'!$I:$I,"*4G*",'Retention-Deployment'!$L:$L,'List Table'!$B$2)</f>
        <v>0</v>
      </c>
      <c r="CN34" s="153">
        <f>COUNTIFS('Retention-Deployment'!$E:$E,$G34,'Retention-Deployment'!$I:$I,"*4G*",'Retention-Deployment'!$L:$L,'List Table'!$B$3)</f>
        <v>0</v>
      </c>
      <c r="CO34" s="153">
        <f>COUNTIFS('Retention-Deployment'!$E:$E,$G34,'Retention-Deployment'!$I:$I,"*4G*",'Retention-Deployment'!$L:$L,'List Table'!$B$4)</f>
        <v>0</v>
      </c>
      <c r="CP34" s="153">
        <f>COUNTIFS('Retention-Deployment'!$E:$E,$G34,'Retention-Deployment'!$I:$I,"*4G*",'Retention-Deployment'!$L:$L,'List Table'!$B$5)</f>
        <v>0</v>
      </c>
      <c r="CQ34" s="153">
        <f>COUNTIFS('Retention-Deployment'!$E:$E,$G34,'Retention-Deployment'!$I:$I,"*4G*",'Retention-Deployment'!$L:$L,'List Table'!$B$6)</f>
        <v>0</v>
      </c>
      <c r="CR34" s="153">
        <f>COUNTIFS('Retention-Deployment'!$E:$E,$G34,'Retention-Deployment'!$I:$I,"*4G*",'Retention-Deployment'!$L:$L,'List Table'!$B$7)</f>
        <v>0</v>
      </c>
      <c r="CS34" s="153">
        <f>COUNTIFS('Retention-Deployment'!$E:$E,$G34,'Retention-Deployment'!$I:$I,"*4G*",'Retention-Deployment'!$L:$L,'List Table'!$B$8)</f>
        <v>0</v>
      </c>
      <c r="CT34" s="153">
        <f>COUNTIFS('Retention-Deployment'!$E:$E,$G34,'Retention-Deployment'!$I:$I,"*4G*",'Retention-Deployment'!$L:$L,'List Table'!$B$9)</f>
        <v>0</v>
      </c>
      <c r="CU34" s="153">
        <f>COUNTIFS('Retention-Deployment'!$E:$E,$G34,'Retention-Deployment'!$I:$I,"*4G*",'Retention-Deployment'!$L:$L,'List Table'!$B$10)</f>
        <v>0</v>
      </c>
      <c r="CV34" s="153">
        <f>COUNTIFS('Retention-Deployment'!$E:$E,$G34,'Retention-Deployment'!$I:$I,"*4G*",'Retention-Deployment'!$L:$L,'List Table'!$B$11)</f>
        <v>0</v>
      </c>
      <c r="CW34" s="153">
        <f>COUNTIFS('Retention-Deployment'!$E:$E,$G34,'Retention-Deployment'!$I:$I,"*4G*",'Retention-Deployment'!$L:$L,'List Table'!$B$12)</f>
        <v>0</v>
      </c>
      <c r="CX34" s="153">
        <f>COUNTIFS('Retention-Deployment'!$E:$E,$G34,'Retention-Deployment'!$I:$I,"*4G*",'Retention-Deployment'!$L:$L,'List Table'!$B$13)</f>
        <v>0</v>
      </c>
      <c r="CY34" s="153">
        <f>COUNTIFS('Retention-Deployment'!$E:$E,$G34,'Retention-Deployment'!$I:$I,"*4G*",'Retention-Deployment'!$L:$L,'List Table'!$B$14)</f>
        <v>0</v>
      </c>
      <c r="CZ34" s="153">
        <f>COUNTIFS('Retention-Deployment'!$E:$E,$G34,'Retention-Deployment'!$I:$I,"*4G*",'Retention-Deployment'!$L:$L,'List Table'!$B$15)</f>
        <v>0</v>
      </c>
      <c r="DA34" s="141"/>
      <c r="DB34" s="154">
        <f>COUNTIFS(Licensing!$F:$F,$G34,Licensing!$J:$J,"*2G*")</f>
        <v>0</v>
      </c>
      <c r="DC34" s="154">
        <f>COUNTIFS(Licensing!$F:$F,$G34,Licensing!$J:$J,"*3G*")</f>
        <v>0</v>
      </c>
      <c r="DD34" s="154">
        <f>COUNTIFS(Licensing!$F:$F,$G34,Licensing!$J:$J,"*4G*")</f>
        <v>0</v>
      </c>
      <c r="DE34" s="141"/>
      <c r="DF34" s="155" t="str">
        <f t="shared" si="9"/>
        <v>LAKONIA</v>
      </c>
      <c r="DG34" s="142">
        <f t="shared" si="0"/>
        <v>0</v>
      </c>
      <c r="DH34" s="142">
        <f t="shared" si="1"/>
        <v>0</v>
      </c>
      <c r="DI34" s="142">
        <f t="shared" si="2"/>
        <v>0</v>
      </c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</row>
    <row r="35" spans="1:125" ht="15.95" customHeight="1" x14ac:dyDescent="0.25">
      <c r="A35" s="211" t="s">
        <v>326</v>
      </c>
      <c r="B35" s="168">
        <v>62</v>
      </c>
      <c r="C35" s="168">
        <v>47</v>
      </c>
      <c r="D35" s="168">
        <v>7</v>
      </c>
      <c r="E35" s="177">
        <v>39.629002999999997</v>
      </c>
      <c r="F35" s="177">
        <v>22.408449000000001</v>
      </c>
      <c r="G35" s="173" t="s">
        <v>141</v>
      </c>
      <c r="H35" s="152">
        <f t="shared" si="3"/>
        <v>0</v>
      </c>
      <c r="I35" s="152">
        <f t="shared" si="4"/>
        <v>0</v>
      </c>
      <c r="J35" s="152">
        <f t="shared" si="5"/>
        <v>0</v>
      </c>
      <c r="K35" s="152">
        <f>COUNTIFS(Operational!$E:$E,$G35,Operational!$I:$I,"*2G*",Operational!$L:$L,'List Table'!$D$2)</f>
        <v>0</v>
      </c>
      <c r="L35" s="152">
        <f>COUNTIFS(Operational!$E:$E,$G35,Operational!$I:$I,"*2G*",Operational!$L:$L,'List Table'!$D$3)</f>
        <v>0</v>
      </c>
      <c r="M35" s="152">
        <f>COUNTIFS(Operational!$E:$E,$G35,Operational!$I:$I,"*2G*",Operational!$L:$L,'List Table'!$D$4)</f>
        <v>0</v>
      </c>
      <c r="N35" s="152">
        <f>COUNTIFS(Operational!$E:$E,$G35,Operational!$I:$I,"*2G*",Operational!$L:$L,'List Table'!$D$5)</f>
        <v>0</v>
      </c>
      <c r="O35" s="152">
        <f>COUNTIFS(Operational!$E:$E,$G35,Operational!$I:$I,"*2G*",Operational!$L:$L,'List Table'!$D$6)</f>
        <v>0</v>
      </c>
      <c r="P35" s="152">
        <f>COUNTIFS(Operational!$E:$E,$G35,Operational!$I:$I,"*2G*",Operational!$L:$L,'List Table'!$D$7)</f>
        <v>0</v>
      </c>
      <c r="Q35" s="152">
        <f>COUNTIFS(Operational!$E:$E,$G35,Operational!$I:$I,"*2G*",Operational!$L:$L,'List Table'!$D$8)</f>
        <v>0</v>
      </c>
      <c r="R35" s="152">
        <f>COUNTIFS(Operational!$E:$E,$G35,Operational!$I:$I,"*2G*",Operational!$L:$L,'List Table'!$D$9)</f>
        <v>0</v>
      </c>
      <c r="S35" s="152">
        <f>COUNTIFS(Operational!$E:$E,$G35,Operational!$I:$I,"*2G*",Operational!$L:$L,'List Table'!$D$10)</f>
        <v>0</v>
      </c>
      <c r="T35" s="152">
        <f>COUNTIFS(Operational!$E:$E,$G35,Operational!$I:$I,"*2G*",Operational!$L:$L,'List Table'!$D$11)</f>
        <v>0</v>
      </c>
      <c r="U35" s="152">
        <f>COUNTIFS(Operational!$E:$E,$G35,Operational!$I:$I,"*2G*",Operational!$L:$L,'List Table'!$D$12)</f>
        <v>0</v>
      </c>
      <c r="V35" s="152">
        <f>COUNTIFS(Operational!$E:$E,$G35,Operational!$I:$I,"*2G*",Operational!$L:$L,'List Table'!$D$13)</f>
        <v>0</v>
      </c>
      <c r="W35" s="152">
        <f>COUNTIFS(Operational!$E:$E,$G35,Operational!$I:$I,"*2G*",Operational!$L:$L,'List Table'!$D$14)</f>
        <v>0</v>
      </c>
      <c r="X35" s="152">
        <f>COUNTIFS(Operational!$E:$E,$G35,Operational!$I:$I,"*2G*",Operational!$L:$L,'List Table'!$D$15)</f>
        <v>0</v>
      </c>
      <c r="Y35" s="152">
        <f>COUNTIFS(Operational!$E:$E,$G35,Operational!$I:$I,"*2G*",Operational!$L:$L,'List Table'!$D$16)</f>
        <v>0</v>
      </c>
      <c r="Z35" s="152">
        <f>COUNTIFS(Operational!$E:$E,$G35,Operational!$I:$I,"*2G*",Operational!$L:$L,'List Table'!$D$17)</f>
        <v>0</v>
      </c>
      <c r="AA35" s="152">
        <f>COUNTIFS(Operational!$E:$E,$G35,Operational!$I:$I,"*3G*",Operational!$L:$L,'List Table'!$D$2)</f>
        <v>0</v>
      </c>
      <c r="AB35" s="152">
        <f>COUNTIFS(Operational!$E:$E,$G35,Operational!$I:$I,"*3G*",Operational!$L:$L,'List Table'!$D$3)</f>
        <v>0</v>
      </c>
      <c r="AC35" s="152">
        <f>COUNTIFS(Operational!$E:$E,$G35,Operational!$I:$I,"*3G*",Operational!$L:$L,'List Table'!$D$4)</f>
        <v>0</v>
      </c>
      <c r="AD35" s="152">
        <f>COUNTIFS(Operational!$E:$E,$G35,Operational!$I:$I,"*3G*",Operational!$L:$L,'List Table'!$D$5)</f>
        <v>0</v>
      </c>
      <c r="AE35" s="152">
        <f>COUNTIFS(Operational!$E:$E,$G35,Operational!$I:$I,"*3G*",Operational!$L:$L,'List Table'!$D$6)</f>
        <v>0</v>
      </c>
      <c r="AF35" s="152">
        <f>COUNTIFS(Operational!$E:$E,$G35,Operational!$I:$I,"*3G*",Operational!$L:$L,'List Table'!$D$7)</f>
        <v>0</v>
      </c>
      <c r="AG35" s="152">
        <f>COUNTIFS(Operational!$E:$E,$G35,Operational!$I:$I,"*3G*",Operational!$L:$L,'List Table'!$D$8)</f>
        <v>0</v>
      </c>
      <c r="AH35" s="152">
        <f>COUNTIFS(Operational!$E:$E,$G35,Operational!$I:$I,"*3G*",Operational!$L:$L,'List Table'!$D$9)</f>
        <v>0</v>
      </c>
      <c r="AI35" s="152">
        <f>COUNTIFS(Operational!$E:$E,$G35,Operational!$I:$I,"*3G*",Operational!$L:$L,'List Table'!$D$10)</f>
        <v>0</v>
      </c>
      <c r="AJ35" s="152">
        <f>COUNTIFS(Operational!$E:$E,$G35,Operational!$I:$I,"*3G*",Operational!$L:$L,'List Table'!$D$11)</f>
        <v>0</v>
      </c>
      <c r="AK35" s="152">
        <f>COUNTIFS(Operational!$E:$E,$G35,Operational!$I:$I,"*3G*",Operational!$L:$L,'List Table'!$D$12)</f>
        <v>0</v>
      </c>
      <c r="AL35" s="152">
        <f>COUNTIFS(Operational!$E:$E,$G35,Operational!$I:$I,"*3G*",Operational!$L:$L,'List Table'!$D$13)</f>
        <v>0</v>
      </c>
      <c r="AM35" s="152">
        <f>COUNTIFS(Operational!$E:$E,$G35,Operational!$I:$I,"*3G*",Operational!$L:$L,'List Table'!$D$14)</f>
        <v>0</v>
      </c>
      <c r="AN35" s="152">
        <f>COUNTIFS(Operational!$E:$E,$G35,Operational!$I:$I,"*3G*",Operational!$L:$L,'List Table'!$D$15)</f>
        <v>0</v>
      </c>
      <c r="AO35" s="152">
        <f>COUNTIFS(Operational!$E:$E,$G35,Operational!$I:$I,"*3G*",Operational!$L:$L,'List Table'!$D$16)</f>
        <v>0</v>
      </c>
      <c r="AP35" s="152">
        <f>COUNTIFS(Operational!$E:$E,$G35,Operational!$I:$I,"*3G*",Operational!$L:$L,'List Table'!$D$17)</f>
        <v>0</v>
      </c>
      <c r="AQ35" s="152">
        <f>COUNTIFS(Operational!$E:$E,$G35,Operational!$I:$I,"*4G*",Operational!$L:$L,'List Table'!$D$2)</f>
        <v>0</v>
      </c>
      <c r="AR35" s="152">
        <f>COUNTIFS(Operational!$E:$E,$G35,Operational!$I:$I,"*4G*",Operational!$L:$L,'List Table'!$D$3)</f>
        <v>0</v>
      </c>
      <c r="AS35" s="152">
        <f>COUNTIFS(Operational!$E:$E,$G35,Operational!$I:$I,"*4G*",Operational!$L:$L,'List Table'!$D$4)</f>
        <v>0</v>
      </c>
      <c r="AT35" s="152">
        <f>COUNTIFS(Operational!$E:$E,$G35,Operational!$I:$I,"*4G*",Operational!$L:$L,'List Table'!$D$5)</f>
        <v>0</v>
      </c>
      <c r="AU35" s="152">
        <f>COUNTIFS(Operational!$E:$E,$G35,Operational!$I:$I,"*4G*",Operational!$L:$L,'List Table'!$D$6)</f>
        <v>0</v>
      </c>
      <c r="AV35" s="152">
        <f>COUNTIFS(Operational!$E:$E,$G35,Operational!$I:$I,"*4G*",Operational!$L:$L,'List Table'!$D$7)</f>
        <v>0</v>
      </c>
      <c r="AW35" s="152">
        <f>COUNTIFS(Operational!$E:$E,$G35,Operational!$I:$I,"*4G*",Operational!$L:$L,'List Table'!$D$8)</f>
        <v>0</v>
      </c>
      <c r="AX35" s="152">
        <f>COUNTIFS(Operational!$E:$E,$G35,Operational!$I:$I,"*4G*",Operational!$L:$L,'List Table'!$D$9)</f>
        <v>0</v>
      </c>
      <c r="AY35" s="152">
        <f>COUNTIFS(Operational!$E:$E,$G35,Operational!$I:$I,"*4G*",Operational!$L:$L,'List Table'!$D$10)</f>
        <v>0</v>
      </c>
      <c r="AZ35" s="152">
        <f>COUNTIFS(Operational!$E:$E,$G35,Operational!$I:$I,"*4G*",Operational!$L:$L,'List Table'!$D$11)</f>
        <v>0</v>
      </c>
      <c r="BA35" s="152">
        <f>COUNTIFS(Operational!$E:$E,$G35,Operational!$I:$I,"*4G*",Operational!$L:$L,'List Table'!$D$12)</f>
        <v>0</v>
      </c>
      <c r="BB35" s="152">
        <f>COUNTIFS(Operational!$E:$E,$G35,Operational!$I:$I,"*4G*",Operational!$L:$L,'List Table'!$D$13)</f>
        <v>0</v>
      </c>
      <c r="BC35" s="152">
        <f>COUNTIFS(Operational!$E:$E,$G35,Operational!$I:$I,"*4G*",Operational!$L:$L,'List Table'!$D$14)</f>
        <v>0</v>
      </c>
      <c r="BD35" s="152">
        <f>COUNTIFS(Operational!$E:$E,$G35,Operational!$I:$I,"*4G*",Operational!$L:$L,'List Table'!$D$15)</f>
        <v>0</v>
      </c>
      <c r="BE35" s="152">
        <f>COUNTIFS(Operational!$E:$E,$G35,Operational!$I:$I,"*4G*",Operational!$L:$L,'List Table'!$D$16)</f>
        <v>0</v>
      </c>
      <c r="BF35" s="152">
        <f>COUNTIFS(Operational!$E:$E,$G35,Operational!$I:$I,"*4G*",Operational!$L:$L,'List Table'!$D$17)</f>
        <v>0</v>
      </c>
      <c r="BG35" s="141"/>
      <c r="BH35" s="153">
        <f t="shared" si="6"/>
        <v>0</v>
      </c>
      <c r="BI35" s="153">
        <f t="shared" si="7"/>
        <v>0</v>
      </c>
      <c r="BJ35" s="153">
        <f t="shared" si="8"/>
        <v>0</v>
      </c>
      <c r="BK35" s="153">
        <f>COUNTIFS('Retention-Deployment'!$E:$E,$G35,'Retention-Deployment'!$I:$I,"*2G*",'Retention-Deployment'!$L:$L,'List Table'!$B$2)</f>
        <v>0</v>
      </c>
      <c r="BL35" s="153">
        <f>COUNTIFS('Retention-Deployment'!$E:$E,$G35,'Retention-Deployment'!$I:$I,"*2G*",'Retention-Deployment'!$L:$L,'List Table'!$B$3)</f>
        <v>0</v>
      </c>
      <c r="BM35" s="153">
        <f>COUNTIFS('Retention-Deployment'!$E:$E,$G35,'Retention-Deployment'!$I:$I,"*2G*",'Retention-Deployment'!$L:$L,'List Table'!$B$4)</f>
        <v>0</v>
      </c>
      <c r="BN35" s="153">
        <f>COUNTIFS('Retention-Deployment'!$E:$E,$G35,'Retention-Deployment'!$I:$I,"*2G*",'Retention-Deployment'!$L:$L,'List Table'!$B$5)</f>
        <v>0</v>
      </c>
      <c r="BO35" s="153">
        <f>COUNTIFS('Retention-Deployment'!$E:$E,$G35,'Retention-Deployment'!$I:$I,"*2G*",'Retention-Deployment'!$L:$L,'List Table'!$B$6)</f>
        <v>0</v>
      </c>
      <c r="BP35" s="153">
        <f>COUNTIFS('Retention-Deployment'!$E:$E,$G35,'Retention-Deployment'!$I:$I,"*2G*",'Retention-Deployment'!$L:$L,'List Table'!$B$7)</f>
        <v>0</v>
      </c>
      <c r="BQ35" s="153">
        <f>COUNTIFS('Retention-Deployment'!$E:$E,$G35,'Retention-Deployment'!$I:$I,"*2G*",'Retention-Deployment'!$L:$L,'List Table'!$B$8)</f>
        <v>0</v>
      </c>
      <c r="BR35" s="153">
        <f>COUNTIFS('Retention-Deployment'!$E:$E,$G35,'Retention-Deployment'!$I:$I,"*2G*",'Retention-Deployment'!$L:$L,'List Table'!$B$9)</f>
        <v>0</v>
      </c>
      <c r="BS35" s="153">
        <f>COUNTIFS('Retention-Deployment'!$E:$E,$G35,'Retention-Deployment'!$I:$I,"*2G*",'Retention-Deployment'!$L:$L,'List Table'!$B$10)</f>
        <v>0</v>
      </c>
      <c r="BT35" s="153">
        <f>COUNTIFS('Retention-Deployment'!$E:$E,$G35,'Retention-Deployment'!$I:$I,"*2G*",'Retention-Deployment'!$L:$L,'List Table'!$B$11)</f>
        <v>0</v>
      </c>
      <c r="BU35" s="153">
        <f>COUNTIFS('Retention-Deployment'!$E:$E,$G35,'Retention-Deployment'!$I:$I,"*2G*",'Retention-Deployment'!$L:$L,'List Table'!$B$12)</f>
        <v>0</v>
      </c>
      <c r="BV35" s="153">
        <f>COUNTIFS('Retention-Deployment'!$E:$E,$G35,'Retention-Deployment'!$I:$I,"*2G*",'Retention-Deployment'!$L:$L,'List Table'!$B$13)</f>
        <v>0</v>
      </c>
      <c r="BW35" s="153">
        <f>COUNTIFS('Retention-Deployment'!$E:$E,$G35,'Retention-Deployment'!$I:$I,"*2G*",'Retention-Deployment'!$L:$L,'List Table'!$B$14)</f>
        <v>0</v>
      </c>
      <c r="BX35" s="153">
        <f>COUNTIFS('Retention-Deployment'!$E:$E,$G35,'Retention-Deployment'!$I:$I,"*2G*",'Retention-Deployment'!$L:$L,'List Table'!$B$15)</f>
        <v>0</v>
      </c>
      <c r="BY35" s="153">
        <f>COUNTIFS('Retention-Deployment'!$E:$E,$G35,'Retention-Deployment'!$I:$I,"*3G*",'Retention-Deployment'!$L:$L,'List Table'!$B$2)</f>
        <v>0</v>
      </c>
      <c r="BZ35" s="153">
        <f>COUNTIFS('Retention-Deployment'!$E:$E,$G35,'Retention-Deployment'!$I:$I,"*3G*",'Retention-Deployment'!$L:$L,'List Table'!$B$3)</f>
        <v>0</v>
      </c>
      <c r="CA35" s="153">
        <f>COUNTIFS('Retention-Deployment'!$E:$E,$G35,'Retention-Deployment'!$I:$I,"*3G*",'Retention-Deployment'!$L:$L,'List Table'!$B$4)</f>
        <v>0</v>
      </c>
      <c r="CB35" s="153">
        <f>COUNTIFS('Retention-Deployment'!$E:$E,$G35,'Retention-Deployment'!$I:$I,"*3G*",'Retention-Deployment'!$L:$L,'List Table'!$B$5)</f>
        <v>0</v>
      </c>
      <c r="CC35" s="153">
        <f>COUNTIFS('Retention-Deployment'!$E:$E,$G35,'Retention-Deployment'!$I:$I,"*3G*",'Retention-Deployment'!$L:$L,'List Table'!$B$6)</f>
        <v>0</v>
      </c>
      <c r="CD35" s="153">
        <f>COUNTIFS('Retention-Deployment'!$E:$E,$G35,'Retention-Deployment'!$I:$I,"*3G*",'Retention-Deployment'!$L:$L,'List Table'!$B$7)</f>
        <v>0</v>
      </c>
      <c r="CE35" s="153">
        <f>COUNTIFS('Retention-Deployment'!$E:$E,$G35,'Retention-Deployment'!$I:$I,"*3G*",'Retention-Deployment'!$L:$L,'List Table'!$B$8)</f>
        <v>0</v>
      </c>
      <c r="CF35" s="153">
        <f>COUNTIFS('Retention-Deployment'!$E:$E,$G35,'Retention-Deployment'!$I:$I,"*3G*",'Retention-Deployment'!$L:$L,'List Table'!$B$9)</f>
        <v>0</v>
      </c>
      <c r="CG35" s="153">
        <f>COUNTIFS('Retention-Deployment'!$E:$E,$G35,'Retention-Deployment'!$I:$I,"*3G*",'Retention-Deployment'!$L:$L,'List Table'!$B$10)</f>
        <v>0</v>
      </c>
      <c r="CH35" s="153">
        <f>COUNTIFS('Retention-Deployment'!$E:$E,$G35,'Retention-Deployment'!$I:$I,"*3G*",'Retention-Deployment'!$L:$L,'List Table'!$B$11)</f>
        <v>0</v>
      </c>
      <c r="CI35" s="153">
        <f>COUNTIFS('Retention-Deployment'!$E:$E,$G35,'Retention-Deployment'!$I:$I,"*3G*",'Retention-Deployment'!$L:$L,'List Table'!$B$12)</f>
        <v>0</v>
      </c>
      <c r="CJ35" s="153">
        <f>COUNTIFS('Retention-Deployment'!$E:$E,$G35,'Retention-Deployment'!$I:$I,"*3G*",'Retention-Deployment'!$L:$L,'List Table'!$B$13)</f>
        <v>0</v>
      </c>
      <c r="CK35" s="153">
        <f>COUNTIFS('Retention-Deployment'!$E:$E,$G35,'Retention-Deployment'!$I:$I,"*3G*",'Retention-Deployment'!$L:$L,'List Table'!$B$14)</f>
        <v>0</v>
      </c>
      <c r="CL35" s="153">
        <f>COUNTIFS('Retention-Deployment'!$E:$E,$G35,'Retention-Deployment'!$I:$I,"*3G*",'Retention-Deployment'!$L:$L,'List Table'!$B$15)</f>
        <v>0</v>
      </c>
      <c r="CM35" s="153">
        <f>COUNTIFS('Retention-Deployment'!$E:$E,$G35,'Retention-Deployment'!$I:$I,"*4G*",'Retention-Deployment'!$L:$L,'List Table'!$B$2)</f>
        <v>0</v>
      </c>
      <c r="CN35" s="153">
        <f>COUNTIFS('Retention-Deployment'!$E:$E,$G35,'Retention-Deployment'!$I:$I,"*4G*",'Retention-Deployment'!$L:$L,'List Table'!$B$3)</f>
        <v>0</v>
      </c>
      <c r="CO35" s="153">
        <f>COUNTIFS('Retention-Deployment'!$E:$E,$G35,'Retention-Deployment'!$I:$I,"*4G*",'Retention-Deployment'!$L:$L,'List Table'!$B$4)</f>
        <v>0</v>
      </c>
      <c r="CP35" s="153">
        <f>COUNTIFS('Retention-Deployment'!$E:$E,$G35,'Retention-Deployment'!$I:$I,"*4G*",'Retention-Deployment'!$L:$L,'List Table'!$B$5)</f>
        <v>0</v>
      </c>
      <c r="CQ35" s="153">
        <f>COUNTIFS('Retention-Deployment'!$E:$E,$G35,'Retention-Deployment'!$I:$I,"*4G*",'Retention-Deployment'!$L:$L,'List Table'!$B$6)</f>
        <v>0</v>
      </c>
      <c r="CR35" s="153">
        <f>COUNTIFS('Retention-Deployment'!$E:$E,$G35,'Retention-Deployment'!$I:$I,"*4G*",'Retention-Deployment'!$L:$L,'List Table'!$B$7)</f>
        <v>0</v>
      </c>
      <c r="CS35" s="153">
        <f>COUNTIFS('Retention-Deployment'!$E:$E,$G35,'Retention-Deployment'!$I:$I,"*4G*",'Retention-Deployment'!$L:$L,'List Table'!$B$8)</f>
        <v>0</v>
      </c>
      <c r="CT35" s="153">
        <f>COUNTIFS('Retention-Deployment'!$E:$E,$G35,'Retention-Deployment'!$I:$I,"*4G*",'Retention-Deployment'!$L:$L,'List Table'!$B$9)</f>
        <v>0</v>
      </c>
      <c r="CU35" s="153">
        <f>COUNTIFS('Retention-Deployment'!$E:$E,$G35,'Retention-Deployment'!$I:$I,"*4G*",'Retention-Deployment'!$L:$L,'List Table'!$B$10)</f>
        <v>0</v>
      </c>
      <c r="CV35" s="153">
        <f>COUNTIFS('Retention-Deployment'!$E:$E,$G35,'Retention-Deployment'!$I:$I,"*4G*",'Retention-Deployment'!$L:$L,'List Table'!$B$11)</f>
        <v>0</v>
      </c>
      <c r="CW35" s="153">
        <f>COUNTIFS('Retention-Deployment'!$E:$E,$G35,'Retention-Deployment'!$I:$I,"*4G*",'Retention-Deployment'!$L:$L,'List Table'!$B$12)</f>
        <v>0</v>
      </c>
      <c r="CX35" s="153">
        <f>COUNTIFS('Retention-Deployment'!$E:$E,$G35,'Retention-Deployment'!$I:$I,"*4G*",'Retention-Deployment'!$L:$L,'List Table'!$B$13)</f>
        <v>0</v>
      </c>
      <c r="CY35" s="153">
        <f>COUNTIFS('Retention-Deployment'!$E:$E,$G35,'Retention-Deployment'!$I:$I,"*4G*",'Retention-Deployment'!$L:$L,'List Table'!$B$14)</f>
        <v>0</v>
      </c>
      <c r="CZ35" s="153">
        <f>COUNTIFS('Retention-Deployment'!$E:$E,$G35,'Retention-Deployment'!$I:$I,"*4G*",'Retention-Deployment'!$L:$L,'List Table'!$B$15)</f>
        <v>0</v>
      </c>
      <c r="DA35" s="141"/>
      <c r="DB35" s="154">
        <f>COUNTIFS(Licensing!$F:$F,$G35,Licensing!$J:$J,"*2G*")</f>
        <v>1</v>
      </c>
      <c r="DC35" s="154">
        <f>COUNTIFS(Licensing!$F:$F,$G35,Licensing!$J:$J,"*3G*")</f>
        <v>2</v>
      </c>
      <c r="DD35" s="154">
        <f>COUNTIFS(Licensing!$F:$F,$G35,Licensing!$J:$J,"*4G*")</f>
        <v>0</v>
      </c>
      <c r="DE35" s="141"/>
      <c r="DF35" s="155" t="str">
        <f t="shared" si="9"/>
        <v>LARISSA</v>
      </c>
      <c r="DG35" s="142">
        <f t="shared" ref="DG35:DG53" si="10">H35+BH35+DB35</f>
        <v>1</v>
      </c>
      <c r="DH35" s="142">
        <f t="shared" ref="DH35:DH53" si="11">I35+BI35+DC35</f>
        <v>2</v>
      </c>
      <c r="DI35" s="142">
        <f t="shared" ref="DI35:DI53" si="12">J35+BJ35+DD35</f>
        <v>0</v>
      </c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</row>
    <row r="36" spans="1:125" ht="15.95" customHeight="1" x14ac:dyDescent="0.25">
      <c r="A36" s="211" t="s">
        <v>326</v>
      </c>
      <c r="B36" s="168">
        <v>53</v>
      </c>
      <c r="C36" s="168">
        <v>41</v>
      </c>
      <c r="D36" s="168">
        <v>4</v>
      </c>
      <c r="E36" s="177">
        <v>35.087122999999998</v>
      </c>
      <c r="F36" s="177">
        <v>26.049659999999999</v>
      </c>
      <c r="G36" s="173" t="s">
        <v>142</v>
      </c>
      <c r="H36" s="152">
        <f t="shared" si="3"/>
        <v>0</v>
      </c>
      <c r="I36" s="152">
        <f t="shared" si="4"/>
        <v>0</v>
      </c>
      <c r="J36" s="152">
        <f t="shared" si="5"/>
        <v>0</v>
      </c>
      <c r="K36" s="152">
        <f>COUNTIFS(Operational!$E:$E,$G36,Operational!$I:$I,"*2G*",Operational!$L:$L,'List Table'!$D$2)</f>
        <v>0</v>
      </c>
      <c r="L36" s="152">
        <f>COUNTIFS(Operational!$E:$E,$G36,Operational!$I:$I,"*2G*",Operational!$L:$L,'List Table'!$D$3)</f>
        <v>0</v>
      </c>
      <c r="M36" s="152">
        <f>COUNTIFS(Operational!$E:$E,$G36,Operational!$I:$I,"*2G*",Operational!$L:$L,'List Table'!$D$4)</f>
        <v>0</v>
      </c>
      <c r="N36" s="152">
        <f>COUNTIFS(Operational!$E:$E,$G36,Operational!$I:$I,"*2G*",Operational!$L:$L,'List Table'!$D$5)</f>
        <v>0</v>
      </c>
      <c r="O36" s="152">
        <f>COUNTIFS(Operational!$E:$E,$G36,Operational!$I:$I,"*2G*",Operational!$L:$L,'List Table'!$D$6)</f>
        <v>0</v>
      </c>
      <c r="P36" s="152">
        <f>COUNTIFS(Operational!$E:$E,$G36,Operational!$I:$I,"*2G*",Operational!$L:$L,'List Table'!$D$7)</f>
        <v>0</v>
      </c>
      <c r="Q36" s="152">
        <f>COUNTIFS(Operational!$E:$E,$G36,Operational!$I:$I,"*2G*",Operational!$L:$L,'List Table'!$D$8)</f>
        <v>0</v>
      </c>
      <c r="R36" s="152">
        <f>COUNTIFS(Operational!$E:$E,$G36,Operational!$I:$I,"*2G*",Operational!$L:$L,'List Table'!$D$9)</f>
        <v>0</v>
      </c>
      <c r="S36" s="152">
        <f>COUNTIFS(Operational!$E:$E,$G36,Operational!$I:$I,"*2G*",Operational!$L:$L,'List Table'!$D$10)</f>
        <v>0</v>
      </c>
      <c r="T36" s="152">
        <f>COUNTIFS(Operational!$E:$E,$G36,Operational!$I:$I,"*2G*",Operational!$L:$L,'List Table'!$D$11)</f>
        <v>0</v>
      </c>
      <c r="U36" s="152">
        <f>COUNTIFS(Operational!$E:$E,$G36,Operational!$I:$I,"*2G*",Operational!$L:$L,'List Table'!$D$12)</f>
        <v>0</v>
      </c>
      <c r="V36" s="152">
        <f>COUNTIFS(Operational!$E:$E,$G36,Operational!$I:$I,"*2G*",Operational!$L:$L,'List Table'!$D$13)</f>
        <v>0</v>
      </c>
      <c r="W36" s="152">
        <f>COUNTIFS(Operational!$E:$E,$G36,Operational!$I:$I,"*2G*",Operational!$L:$L,'List Table'!$D$14)</f>
        <v>0</v>
      </c>
      <c r="X36" s="152">
        <f>COUNTIFS(Operational!$E:$E,$G36,Operational!$I:$I,"*2G*",Operational!$L:$L,'List Table'!$D$15)</f>
        <v>0</v>
      </c>
      <c r="Y36" s="152">
        <f>COUNTIFS(Operational!$E:$E,$G36,Operational!$I:$I,"*2G*",Operational!$L:$L,'List Table'!$D$16)</f>
        <v>0</v>
      </c>
      <c r="Z36" s="152">
        <f>COUNTIFS(Operational!$E:$E,$G36,Operational!$I:$I,"*2G*",Operational!$L:$L,'List Table'!$D$17)</f>
        <v>0</v>
      </c>
      <c r="AA36" s="152">
        <f>COUNTIFS(Operational!$E:$E,$G36,Operational!$I:$I,"*3G*",Operational!$L:$L,'List Table'!$D$2)</f>
        <v>0</v>
      </c>
      <c r="AB36" s="152">
        <f>COUNTIFS(Operational!$E:$E,$G36,Operational!$I:$I,"*3G*",Operational!$L:$L,'List Table'!$D$3)</f>
        <v>0</v>
      </c>
      <c r="AC36" s="152">
        <f>COUNTIFS(Operational!$E:$E,$G36,Operational!$I:$I,"*3G*",Operational!$L:$L,'List Table'!$D$4)</f>
        <v>0</v>
      </c>
      <c r="AD36" s="152">
        <f>COUNTIFS(Operational!$E:$E,$G36,Operational!$I:$I,"*3G*",Operational!$L:$L,'List Table'!$D$5)</f>
        <v>0</v>
      </c>
      <c r="AE36" s="152">
        <f>COUNTIFS(Operational!$E:$E,$G36,Operational!$I:$I,"*3G*",Operational!$L:$L,'List Table'!$D$6)</f>
        <v>0</v>
      </c>
      <c r="AF36" s="152">
        <f>COUNTIFS(Operational!$E:$E,$G36,Operational!$I:$I,"*3G*",Operational!$L:$L,'List Table'!$D$7)</f>
        <v>0</v>
      </c>
      <c r="AG36" s="152">
        <f>COUNTIFS(Operational!$E:$E,$G36,Operational!$I:$I,"*3G*",Operational!$L:$L,'List Table'!$D$8)</f>
        <v>0</v>
      </c>
      <c r="AH36" s="152">
        <f>COUNTIFS(Operational!$E:$E,$G36,Operational!$I:$I,"*3G*",Operational!$L:$L,'List Table'!$D$9)</f>
        <v>0</v>
      </c>
      <c r="AI36" s="152">
        <f>COUNTIFS(Operational!$E:$E,$G36,Operational!$I:$I,"*3G*",Operational!$L:$L,'List Table'!$D$10)</f>
        <v>0</v>
      </c>
      <c r="AJ36" s="152">
        <f>COUNTIFS(Operational!$E:$E,$G36,Operational!$I:$I,"*3G*",Operational!$L:$L,'List Table'!$D$11)</f>
        <v>0</v>
      </c>
      <c r="AK36" s="152">
        <f>COUNTIFS(Operational!$E:$E,$G36,Operational!$I:$I,"*3G*",Operational!$L:$L,'List Table'!$D$12)</f>
        <v>0</v>
      </c>
      <c r="AL36" s="152">
        <f>COUNTIFS(Operational!$E:$E,$G36,Operational!$I:$I,"*3G*",Operational!$L:$L,'List Table'!$D$13)</f>
        <v>0</v>
      </c>
      <c r="AM36" s="152">
        <f>COUNTIFS(Operational!$E:$E,$G36,Operational!$I:$I,"*3G*",Operational!$L:$L,'List Table'!$D$14)</f>
        <v>0</v>
      </c>
      <c r="AN36" s="152">
        <f>COUNTIFS(Operational!$E:$E,$G36,Operational!$I:$I,"*3G*",Operational!$L:$L,'List Table'!$D$15)</f>
        <v>0</v>
      </c>
      <c r="AO36" s="152">
        <f>COUNTIFS(Operational!$E:$E,$G36,Operational!$I:$I,"*3G*",Operational!$L:$L,'List Table'!$D$16)</f>
        <v>0</v>
      </c>
      <c r="AP36" s="152">
        <f>COUNTIFS(Operational!$E:$E,$G36,Operational!$I:$I,"*3G*",Operational!$L:$L,'List Table'!$D$17)</f>
        <v>0</v>
      </c>
      <c r="AQ36" s="152">
        <f>COUNTIFS(Operational!$E:$E,$G36,Operational!$I:$I,"*4G*",Operational!$L:$L,'List Table'!$D$2)</f>
        <v>0</v>
      </c>
      <c r="AR36" s="152">
        <f>COUNTIFS(Operational!$E:$E,$G36,Operational!$I:$I,"*4G*",Operational!$L:$L,'List Table'!$D$3)</f>
        <v>0</v>
      </c>
      <c r="AS36" s="152">
        <f>COUNTIFS(Operational!$E:$E,$G36,Operational!$I:$I,"*4G*",Operational!$L:$L,'List Table'!$D$4)</f>
        <v>0</v>
      </c>
      <c r="AT36" s="152">
        <f>COUNTIFS(Operational!$E:$E,$G36,Operational!$I:$I,"*4G*",Operational!$L:$L,'List Table'!$D$5)</f>
        <v>0</v>
      </c>
      <c r="AU36" s="152">
        <f>COUNTIFS(Operational!$E:$E,$G36,Operational!$I:$I,"*4G*",Operational!$L:$L,'List Table'!$D$6)</f>
        <v>0</v>
      </c>
      <c r="AV36" s="152">
        <f>COUNTIFS(Operational!$E:$E,$G36,Operational!$I:$I,"*4G*",Operational!$L:$L,'List Table'!$D$7)</f>
        <v>0</v>
      </c>
      <c r="AW36" s="152">
        <f>COUNTIFS(Operational!$E:$E,$G36,Operational!$I:$I,"*4G*",Operational!$L:$L,'List Table'!$D$8)</f>
        <v>0</v>
      </c>
      <c r="AX36" s="152">
        <f>COUNTIFS(Operational!$E:$E,$G36,Operational!$I:$I,"*4G*",Operational!$L:$L,'List Table'!$D$9)</f>
        <v>0</v>
      </c>
      <c r="AY36" s="152">
        <f>COUNTIFS(Operational!$E:$E,$G36,Operational!$I:$I,"*4G*",Operational!$L:$L,'List Table'!$D$10)</f>
        <v>0</v>
      </c>
      <c r="AZ36" s="152">
        <f>COUNTIFS(Operational!$E:$E,$G36,Operational!$I:$I,"*4G*",Operational!$L:$L,'List Table'!$D$11)</f>
        <v>0</v>
      </c>
      <c r="BA36" s="152">
        <f>COUNTIFS(Operational!$E:$E,$G36,Operational!$I:$I,"*4G*",Operational!$L:$L,'List Table'!$D$12)</f>
        <v>0</v>
      </c>
      <c r="BB36" s="152">
        <f>COUNTIFS(Operational!$E:$E,$G36,Operational!$I:$I,"*4G*",Operational!$L:$L,'List Table'!$D$13)</f>
        <v>0</v>
      </c>
      <c r="BC36" s="152">
        <f>COUNTIFS(Operational!$E:$E,$G36,Operational!$I:$I,"*4G*",Operational!$L:$L,'List Table'!$D$14)</f>
        <v>0</v>
      </c>
      <c r="BD36" s="152">
        <f>COUNTIFS(Operational!$E:$E,$G36,Operational!$I:$I,"*4G*",Operational!$L:$L,'List Table'!$D$15)</f>
        <v>0</v>
      </c>
      <c r="BE36" s="152">
        <f>COUNTIFS(Operational!$E:$E,$G36,Operational!$I:$I,"*4G*",Operational!$L:$L,'List Table'!$D$16)</f>
        <v>0</v>
      </c>
      <c r="BF36" s="152">
        <f>COUNTIFS(Operational!$E:$E,$G36,Operational!$I:$I,"*4G*",Operational!$L:$L,'List Table'!$D$17)</f>
        <v>0</v>
      </c>
      <c r="BG36" s="141"/>
      <c r="BH36" s="153">
        <f t="shared" si="6"/>
        <v>1</v>
      </c>
      <c r="BI36" s="153">
        <f t="shared" si="7"/>
        <v>1</v>
      </c>
      <c r="BJ36" s="153">
        <f t="shared" si="8"/>
        <v>0</v>
      </c>
      <c r="BK36" s="153">
        <f>COUNTIFS('Retention-Deployment'!$E:$E,$G36,'Retention-Deployment'!$I:$I,"*2G*",'Retention-Deployment'!$L:$L,'List Table'!$B$2)</f>
        <v>1</v>
      </c>
      <c r="BL36" s="153">
        <f>COUNTIFS('Retention-Deployment'!$E:$E,$G36,'Retention-Deployment'!$I:$I,"*2G*",'Retention-Deployment'!$L:$L,'List Table'!$B$3)</f>
        <v>0</v>
      </c>
      <c r="BM36" s="153">
        <f>COUNTIFS('Retention-Deployment'!$E:$E,$G36,'Retention-Deployment'!$I:$I,"*2G*",'Retention-Deployment'!$L:$L,'List Table'!$B$4)</f>
        <v>0</v>
      </c>
      <c r="BN36" s="153">
        <f>COUNTIFS('Retention-Deployment'!$E:$E,$G36,'Retention-Deployment'!$I:$I,"*2G*",'Retention-Deployment'!$L:$L,'List Table'!$B$5)</f>
        <v>0</v>
      </c>
      <c r="BO36" s="153">
        <f>COUNTIFS('Retention-Deployment'!$E:$E,$G36,'Retention-Deployment'!$I:$I,"*2G*",'Retention-Deployment'!$L:$L,'List Table'!$B$6)</f>
        <v>0</v>
      </c>
      <c r="BP36" s="153">
        <f>COUNTIFS('Retention-Deployment'!$E:$E,$G36,'Retention-Deployment'!$I:$I,"*2G*",'Retention-Deployment'!$L:$L,'List Table'!$B$7)</f>
        <v>0</v>
      </c>
      <c r="BQ36" s="153">
        <f>COUNTIFS('Retention-Deployment'!$E:$E,$G36,'Retention-Deployment'!$I:$I,"*2G*",'Retention-Deployment'!$L:$L,'List Table'!$B$8)</f>
        <v>0</v>
      </c>
      <c r="BR36" s="153">
        <f>COUNTIFS('Retention-Deployment'!$E:$E,$G36,'Retention-Deployment'!$I:$I,"*2G*",'Retention-Deployment'!$L:$L,'List Table'!$B$9)</f>
        <v>0</v>
      </c>
      <c r="BS36" s="153">
        <f>COUNTIFS('Retention-Deployment'!$E:$E,$G36,'Retention-Deployment'!$I:$I,"*2G*",'Retention-Deployment'!$L:$L,'List Table'!$B$10)</f>
        <v>0</v>
      </c>
      <c r="BT36" s="153">
        <f>COUNTIFS('Retention-Deployment'!$E:$E,$G36,'Retention-Deployment'!$I:$I,"*2G*",'Retention-Deployment'!$L:$L,'List Table'!$B$11)</f>
        <v>0</v>
      </c>
      <c r="BU36" s="153">
        <f>COUNTIFS('Retention-Deployment'!$E:$E,$G36,'Retention-Deployment'!$I:$I,"*2G*",'Retention-Deployment'!$L:$L,'List Table'!$B$12)</f>
        <v>0</v>
      </c>
      <c r="BV36" s="153">
        <f>COUNTIFS('Retention-Deployment'!$E:$E,$G36,'Retention-Deployment'!$I:$I,"*2G*",'Retention-Deployment'!$L:$L,'List Table'!$B$13)</f>
        <v>0</v>
      </c>
      <c r="BW36" s="153">
        <f>COUNTIFS('Retention-Deployment'!$E:$E,$G36,'Retention-Deployment'!$I:$I,"*2G*",'Retention-Deployment'!$L:$L,'List Table'!$B$14)</f>
        <v>0</v>
      </c>
      <c r="BX36" s="153">
        <f>COUNTIFS('Retention-Deployment'!$E:$E,$G36,'Retention-Deployment'!$I:$I,"*2G*",'Retention-Deployment'!$L:$L,'List Table'!$B$15)</f>
        <v>0</v>
      </c>
      <c r="BY36" s="153">
        <f>COUNTIFS('Retention-Deployment'!$E:$E,$G36,'Retention-Deployment'!$I:$I,"*3G*",'Retention-Deployment'!$L:$L,'List Table'!$B$2)</f>
        <v>1</v>
      </c>
      <c r="BZ36" s="153">
        <f>COUNTIFS('Retention-Deployment'!$E:$E,$G36,'Retention-Deployment'!$I:$I,"*3G*",'Retention-Deployment'!$L:$L,'List Table'!$B$3)</f>
        <v>0</v>
      </c>
      <c r="CA36" s="153">
        <f>COUNTIFS('Retention-Deployment'!$E:$E,$G36,'Retention-Deployment'!$I:$I,"*3G*",'Retention-Deployment'!$L:$L,'List Table'!$B$4)</f>
        <v>0</v>
      </c>
      <c r="CB36" s="153">
        <f>COUNTIFS('Retention-Deployment'!$E:$E,$G36,'Retention-Deployment'!$I:$I,"*3G*",'Retention-Deployment'!$L:$L,'List Table'!$B$5)</f>
        <v>0</v>
      </c>
      <c r="CC36" s="153">
        <f>COUNTIFS('Retention-Deployment'!$E:$E,$G36,'Retention-Deployment'!$I:$I,"*3G*",'Retention-Deployment'!$L:$L,'List Table'!$B$6)</f>
        <v>0</v>
      </c>
      <c r="CD36" s="153">
        <f>COUNTIFS('Retention-Deployment'!$E:$E,$G36,'Retention-Deployment'!$I:$I,"*3G*",'Retention-Deployment'!$L:$L,'List Table'!$B$7)</f>
        <v>0</v>
      </c>
      <c r="CE36" s="153">
        <f>COUNTIFS('Retention-Deployment'!$E:$E,$G36,'Retention-Deployment'!$I:$I,"*3G*",'Retention-Deployment'!$L:$L,'List Table'!$B$8)</f>
        <v>0</v>
      </c>
      <c r="CF36" s="153">
        <f>COUNTIFS('Retention-Deployment'!$E:$E,$G36,'Retention-Deployment'!$I:$I,"*3G*",'Retention-Deployment'!$L:$L,'List Table'!$B$9)</f>
        <v>0</v>
      </c>
      <c r="CG36" s="153">
        <f>COUNTIFS('Retention-Deployment'!$E:$E,$G36,'Retention-Deployment'!$I:$I,"*3G*",'Retention-Deployment'!$L:$L,'List Table'!$B$10)</f>
        <v>0</v>
      </c>
      <c r="CH36" s="153">
        <f>COUNTIFS('Retention-Deployment'!$E:$E,$G36,'Retention-Deployment'!$I:$I,"*3G*",'Retention-Deployment'!$L:$L,'List Table'!$B$11)</f>
        <v>0</v>
      </c>
      <c r="CI36" s="153">
        <f>COUNTIFS('Retention-Deployment'!$E:$E,$G36,'Retention-Deployment'!$I:$I,"*3G*",'Retention-Deployment'!$L:$L,'List Table'!$B$12)</f>
        <v>0</v>
      </c>
      <c r="CJ36" s="153">
        <f>COUNTIFS('Retention-Deployment'!$E:$E,$G36,'Retention-Deployment'!$I:$I,"*3G*",'Retention-Deployment'!$L:$L,'List Table'!$B$13)</f>
        <v>0</v>
      </c>
      <c r="CK36" s="153">
        <f>COUNTIFS('Retention-Deployment'!$E:$E,$G36,'Retention-Deployment'!$I:$I,"*3G*",'Retention-Deployment'!$L:$L,'List Table'!$B$14)</f>
        <v>0</v>
      </c>
      <c r="CL36" s="153">
        <f>COUNTIFS('Retention-Deployment'!$E:$E,$G36,'Retention-Deployment'!$I:$I,"*3G*",'Retention-Deployment'!$L:$L,'List Table'!$B$15)</f>
        <v>0</v>
      </c>
      <c r="CM36" s="153">
        <f>COUNTIFS('Retention-Deployment'!$E:$E,$G36,'Retention-Deployment'!$I:$I,"*4G*",'Retention-Deployment'!$L:$L,'List Table'!$B$2)</f>
        <v>0</v>
      </c>
      <c r="CN36" s="153">
        <f>COUNTIFS('Retention-Deployment'!$E:$E,$G36,'Retention-Deployment'!$I:$I,"*4G*",'Retention-Deployment'!$L:$L,'List Table'!$B$3)</f>
        <v>0</v>
      </c>
      <c r="CO36" s="153">
        <f>COUNTIFS('Retention-Deployment'!$E:$E,$G36,'Retention-Deployment'!$I:$I,"*4G*",'Retention-Deployment'!$L:$L,'List Table'!$B$4)</f>
        <v>0</v>
      </c>
      <c r="CP36" s="153">
        <f>COUNTIFS('Retention-Deployment'!$E:$E,$G36,'Retention-Deployment'!$I:$I,"*4G*",'Retention-Deployment'!$L:$L,'List Table'!$B$5)</f>
        <v>0</v>
      </c>
      <c r="CQ36" s="153">
        <f>COUNTIFS('Retention-Deployment'!$E:$E,$G36,'Retention-Deployment'!$I:$I,"*4G*",'Retention-Deployment'!$L:$L,'List Table'!$B$6)</f>
        <v>0</v>
      </c>
      <c r="CR36" s="153">
        <f>COUNTIFS('Retention-Deployment'!$E:$E,$G36,'Retention-Deployment'!$I:$I,"*4G*",'Retention-Deployment'!$L:$L,'List Table'!$B$7)</f>
        <v>0</v>
      </c>
      <c r="CS36" s="153">
        <f>COUNTIFS('Retention-Deployment'!$E:$E,$G36,'Retention-Deployment'!$I:$I,"*4G*",'Retention-Deployment'!$L:$L,'List Table'!$B$8)</f>
        <v>0</v>
      </c>
      <c r="CT36" s="153">
        <f>COUNTIFS('Retention-Deployment'!$E:$E,$G36,'Retention-Deployment'!$I:$I,"*4G*",'Retention-Deployment'!$L:$L,'List Table'!$B$9)</f>
        <v>0</v>
      </c>
      <c r="CU36" s="153">
        <f>COUNTIFS('Retention-Deployment'!$E:$E,$G36,'Retention-Deployment'!$I:$I,"*4G*",'Retention-Deployment'!$L:$L,'List Table'!$B$10)</f>
        <v>0</v>
      </c>
      <c r="CV36" s="153">
        <f>COUNTIFS('Retention-Deployment'!$E:$E,$G36,'Retention-Deployment'!$I:$I,"*4G*",'Retention-Deployment'!$L:$L,'List Table'!$B$11)</f>
        <v>0</v>
      </c>
      <c r="CW36" s="153">
        <f>COUNTIFS('Retention-Deployment'!$E:$E,$G36,'Retention-Deployment'!$I:$I,"*4G*",'Retention-Deployment'!$L:$L,'List Table'!$B$12)</f>
        <v>0</v>
      </c>
      <c r="CX36" s="153">
        <f>COUNTIFS('Retention-Deployment'!$E:$E,$G36,'Retention-Deployment'!$I:$I,"*4G*",'Retention-Deployment'!$L:$L,'List Table'!$B$13)</f>
        <v>0</v>
      </c>
      <c r="CY36" s="153">
        <f>COUNTIFS('Retention-Deployment'!$E:$E,$G36,'Retention-Deployment'!$I:$I,"*4G*",'Retention-Deployment'!$L:$L,'List Table'!$B$14)</f>
        <v>0</v>
      </c>
      <c r="CZ36" s="153">
        <f>COUNTIFS('Retention-Deployment'!$E:$E,$G36,'Retention-Deployment'!$I:$I,"*4G*",'Retention-Deployment'!$L:$L,'List Table'!$B$15)</f>
        <v>0</v>
      </c>
      <c r="DA36" s="141"/>
      <c r="DB36" s="154">
        <f>COUNTIFS(Licensing!$F:$F,$G36,Licensing!$J:$J,"*2G*")</f>
        <v>2</v>
      </c>
      <c r="DC36" s="154">
        <f>COUNTIFS(Licensing!$F:$F,$G36,Licensing!$J:$J,"*3G*")</f>
        <v>1</v>
      </c>
      <c r="DD36" s="154">
        <f>COUNTIFS(Licensing!$F:$F,$G36,Licensing!$J:$J,"*4G*")</f>
        <v>1</v>
      </c>
      <c r="DE36" s="141"/>
      <c r="DF36" s="155" t="str">
        <f t="shared" si="9"/>
        <v>LASSITHI</v>
      </c>
      <c r="DG36" s="142">
        <f t="shared" si="10"/>
        <v>3</v>
      </c>
      <c r="DH36" s="142">
        <f t="shared" si="11"/>
        <v>2</v>
      </c>
      <c r="DI36" s="142">
        <f t="shared" si="12"/>
        <v>1</v>
      </c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</row>
    <row r="37" spans="1:125" ht="15.95" customHeight="1" x14ac:dyDescent="0.25">
      <c r="A37" s="211" t="s">
        <v>326</v>
      </c>
      <c r="B37" s="168">
        <v>14</v>
      </c>
      <c r="C37" s="168">
        <v>13</v>
      </c>
      <c r="D37" s="168">
        <v>14</v>
      </c>
      <c r="E37" s="177">
        <v>38.717483999999999</v>
      </c>
      <c r="F37" s="177">
        <v>20.654672999999999</v>
      </c>
      <c r="G37" s="173" t="s">
        <v>143</v>
      </c>
      <c r="H37" s="152">
        <f t="shared" si="3"/>
        <v>0</v>
      </c>
      <c r="I37" s="152">
        <f t="shared" si="4"/>
        <v>0</v>
      </c>
      <c r="J37" s="152">
        <f t="shared" si="5"/>
        <v>0</v>
      </c>
      <c r="K37" s="152">
        <f>COUNTIFS(Operational!$E:$E,$G37,Operational!$I:$I,"*2G*",Operational!$L:$L,'List Table'!$D$2)</f>
        <v>0</v>
      </c>
      <c r="L37" s="152">
        <f>COUNTIFS(Operational!$E:$E,$G37,Operational!$I:$I,"*2G*",Operational!$L:$L,'List Table'!$D$3)</f>
        <v>0</v>
      </c>
      <c r="M37" s="152">
        <f>COUNTIFS(Operational!$E:$E,$G37,Operational!$I:$I,"*2G*",Operational!$L:$L,'List Table'!$D$4)</f>
        <v>0</v>
      </c>
      <c r="N37" s="152">
        <f>COUNTIFS(Operational!$E:$E,$G37,Operational!$I:$I,"*2G*",Operational!$L:$L,'List Table'!$D$5)</f>
        <v>0</v>
      </c>
      <c r="O37" s="152">
        <f>COUNTIFS(Operational!$E:$E,$G37,Operational!$I:$I,"*2G*",Operational!$L:$L,'List Table'!$D$6)</f>
        <v>0</v>
      </c>
      <c r="P37" s="152">
        <f>COUNTIFS(Operational!$E:$E,$G37,Operational!$I:$I,"*2G*",Operational!$L:$L,'List Table'!$D$7)</f>
        <v>0</v>
      </c>
      <c r="Q37" s="152">
        <f>COUNTIFS(Operational!$E:$E,$G37,Operational!$I:$I,"*2G*",Operational!$L:$L,'List Table'!$D$8)</f>
        <v>0</v>
      </c>
      <c r="R37" s="152">
        <f>COUNTIFS(Operational!$E:$E,$G37,Operational!$I:$I,"*2G*",Operational!$L:$L,'List Table'!$D$9)</f>
        <v>0</v>
      </c>
      <c r="S37" s="152">
        <f>COUNTIFS(Operational!$E:$E,$G37,Operational!$I:$I,"*2G*",Operational!$L:$L,'List Table'!$D$10)</f>
        <v>0</v>
      </c>
      <c r="T37" s="152">
        <f>COUNTIFS(Operational!$E:$E,$G37,Operational!$I:$I,"*2G*",Operational!$L:$L,'List Table'!$D$11)</f>
        <v>0</v>
      </c>
      <c r="U37" s="152">
        <f>COUNTIFS(Operational!$E:$E,$G37,Operational!$I:$I,"*2G*",Operational!$L:$L,'List Table'!$D$12)</f>
        <v>0</v>
      </c>
      <c r="V37" s="152">
        <f>COUNTIFS(Operational!$E:$E,$G37,Operational!$I:$I,"*2G*",Operational!$L:$L,'List Table'!$D$13)</f>
        <v>0</v>
      </c>
      <c r="W37" s="152">
        <f>COUNTIFS(Operational!$E:$E,$G37,Operational!$I:$I,"*2G*",Operational!$L:$L,'List Table'!$D$14)</f>
        <v>0</v>
      </c>
      <c r="X37" s="152">
        <f>COUNTIFS(Operational!$E:$E,$G37,Operational!$I:$I,"*2G*",Operational!$L:$L,'List Table'!$D$15)</f>
        <v>0</v>
      </c>
      <c r="Y37" s="152">
        <f>COUNTIFS(Operational!$E:$E,$G37,Operational!$I:$I,"*2G*",Operational!$L:$L,'List Table'!$D$16)</f>
        <v>0</v>
      </c>
      <c r="Z37" s="152">
        <f>COUNTIFS(Operational!$E:$E,$G37,Operational!$I:$I,"*2G*",Operational!$L:$L,'List Table'!$D$17)</f>
        <v>0</v>
      </c>
      <c r="AA37" s="152">
        <f>COUNTIFS(Operational!$E:$E,$G37,Operational!$I:$I,"*3G*",Operational!$L:$L,'List Table'!$D$2)</f>
        <v>0</v>
      </c>
      <c r="AB37" s="152">
        <f>COUNTIFS(Operational!$E:$E,$G37,Operational!$I:$I,"*3G*",Operational!$L:$L,'List Table'!$D$3)</f>
        <v>0</v>
      </c>
      <c r="AC37" s="152">
        <f>COUNTIFS(Operational!$E:$E,$G37,Operational!$I:$I,"*3G*",Operational!$L:$L,'List Table'!$D$4)</f>
        <v>0</v>
      </c>
      <c r="AD37" s="152">
        <f>COUNTIFS(Operational!$E:$E,$G37,Operational!$I:$I,"*3G*",Operational!$L:$L,'List Table'!$D$5)</f>
        <v>0</v>
      </c>
      <c r="AE37" s="152">
        <f>COUNTIFS(Operational!$E:$E,$G37,Operational!$I:$I,"*3G*",Operational!$L:$L,'List Table'!$D$6)</f>
        <v>0</v>
      </c>
      <c r="AF37" s="152">
        <f>COUNTIFS(Operational!$E:$E,$G37,Operational!$I:$I,"*3G*",Operational!$L:$L,'List Table'!$D$7)</f>
        <v>0</v>
      </c>
      <c r="AG37" s="152">
        <f>COUNTIFS(Operational!$E:$E,$G37,Operational!$I:$I,"*3G*",Operational!$L:$L,'List Table'!$D$8)</f>
        <v>0</v>
      </c>
      <c r="AH37" s="152">
        <f>COUNTIFS(Operational!$E:$E,$G37,Operational!$I:$I,"*3G*",Operational!$L:$L,'List Table'!$D$9)</f>
        <v>0</v>
      </c>
      <c r="AI37" s="152">
        <f>COUNTIFS(Operational!$E:$E,$G37,Operational!$I:$I,"*3G*",Operational!$L:$L,'List Table'!$D$10)</f>
        <v>0</v>
      </c>
      <c r="AJ37" s="152">
        <f>COUNTIFS(Operational!$E:$E,$G37,Operational!$I:$I,"*3G*",Operational!$L:$L,'List Table'!$D$11)</f>
        <v>0</v>
      </c>
      <c r="AK37" s="152">
        <f>COUNTIFS(Operational!$E:$E,$G37,Operational!$I:$I,"*3G*",Operational!$L:$L,'List Table'!$D$12)</f>
        <v>0</v>
      </c>
      <c r="AL37" s="152">
        <f>COUNTIFS(Operational!$E:$E,$G37,Operational!$I:$I,"*3G*",Operational!$L:$L,'List Table'!$D$13)</f>
        <v>0</v>
      </c>
      <c r="AM37" s="152">
        <f>COUNTIFS(Operational!$E:$E,$G37,Operational!$I:$I,"*3G*",Operational!$L:$L,'List Table'!$D$14)</f>
        <v>0</v>
      </c>
      <c r="AN37" s="152">
        <f>COUNTIFS(Operational!$E:$E,$G37,Operational!$I:$I,"*3G*",Operational!$L:$L,'List Table'!$D$15)</f>
        <v>0</v>
      </c>
      <c r="AO37" s="152">
        <f>COUNTIFS(Operational!$E:$E,$G37,Operational!$I:$I,"*3G*",Operational!$L:$L,'List Table'!$D$16)</f>
        <v>0</v>
      </c>
      <c r="AP37" s="152">
        <f>COUNTIFS(Operational!$E:$E,$G37,Operational!$I:$I,"*3G*",Operational!$L:$L,'List Table'!$D$17)</f>
        <v>0</v>
      </c>
      <c r="AQ37" s="152">
        <f>COUNTIFS(Operational!$E:$E,$G37,Operational!$I:$I,"*4G*",Operational!$L:$L,'List Table'!$D$2)</f>
        <v>0</v>
      </c>
      <c r="AR37" s="152">
        <f>COUNTIFS(Operational!$E:$E,$G37,Operational!$I:$I,"*4G*",Operational!$L:$L,'List Table'!$D$3)</f>
        <v>0</v>
      </c>
      <c r="AS37" s="152">
        <f>COUNTIFS(Operational!$E:$E,$G37,Operational!$I:$I,"*4G*",Operational!$L:$L,'List Table'!$D$4)</f>
        <v>0</v>
      </c>
      <c r="AT37" s="152">
        <f>COUNTIFS(Operational!$E:$E,$G37,Operational!$I:$I,"*4G*",Operational!$L:$L,'List Table'!$D$5)</f>
        <v>0</v>
      </c>
      <c r="AU37" s="152">
        <f>COUNTIFS(Operational!$E:$E,$G37,Operational!$I:$I,"*4G*",Operational!$L:$L,'List Table'!$D$6)</f>
        <v>0</v>
      </c>
      <c r="AV37" s="152">
        <f>COUNTIFS(Operational!$E:$E,$G37,Operational!$I:$I,"*4G*",Operational!$L:$L,'List Table'!$D$7)</f>
        <v>0</v>
      </c>
      <c r="AW37" s="152">
        <f>COUNTIFS(Operational!$E:$E,$G37,Operational!$I:$I,"*4G*",Operational!$L:$L,'List Table'!$D$8)</f>
        <v>0</v>
      </c>
      <c r="AX37" s="152">
        <f>COUNTIFS(Operational!$E:$E,$G37,Operational!$I:$I,"*4G*",Operational!$L:$L,'List Table'!$D$9)</f>
        <v>0</v>
      </c>
      <c r="AY37" s="152">
        <f>COUNTIFS(Operational!$E:$E,$G37,Operational!$I:$I,"*4G*",Operational!$L:$L,'List Table'!$D$10)</f>
        <v>0</v>
      </c>
      <c r="AZ37" s="152">
        <f>COUNTIFS(Operational!$E:$E,$G37,Operational!$I:$I,"*4G*",Operational!$L:$L,'List Table'!$D$11)</f>
        <v>0</v>
      </c>
      <c r="BA37" s="152">
        <f>COUNTIFS(Operational!$E:$E,$G37,Operational!$I:$I,"*4G*",Operational!$L:$L,'List Table'!$D$12)</f>
        <v>0</v>
      </c>
      <c r="BB37" s="152">
        <f>COUNTIFS(Operational!$E:$E,$G37,Operational!$I:$I,"*4G*",Operational!$L:$L,'List Table'!$D$13)</f>
        <v>0</v>
      </c>
      <c r="BC37" s="152">
        <f>COUNTIFS(Operational!$E:$E,$G37,Operational!$I:$I,"*4G*",Operational!$L:$L,'List Table'!$D$14)</f>
        <v>0</v>
      </c>
      <c r="BD37" s="152">
        <f>COUNTIFS(Operational!$E:$E,$G37,Operational!$I:$I,"*4G*",Operational!$L:$L,'List Table'!$D$15)</f>
        <v>0</v>
      </c>
      <c r="BE37" s="152">
        <f>COUNTIFS(Operational!$E:$E,$G37,Operational!$I:$I,"*4G*",Operational!$L:$L,'List Table'!$D$16)</f>
        <v>0</v>
      </c>
      <c r="BF37" s="152">
        <f>COUNTIFS(Operational!$E:$E,$G37,Operational!$I:$I,"*4G*",Operational!$L:$L,'List Table'!$D$17)</f>
        <v>0</v>
      </c>
      <c r="BG37" s="141"/>
      <c r="BH37" s="153">
        <f t="shared" si="6"/>
        <v>0</v>
      </c>
      <c r="BI37" s="153">
        <f t="shared" si="7"/>
        <v>0</v>
      </c>
      <c r="BJ37" s="153">
        <f t="shared" si="8"/>
        <v>0</v>
      </c>
      <c r="BK37" s="153">
        <f>COUNTIFS('Retention-Deployment'!$E:$E,$G37,'Retention-Deployment'!$I:$I,"*2G*",'Retention-Deployment'!$L:$L,'List Table'!$B$2)</f>
        <v>0</v>
      </c>
      <c r="BL37" s="153">
        <f>COUNTIFS('Retention-Deployment'!$E:$E,$G37,'Retention-Deployment'!$I:$I,"*2G*",'Retention-Deployment'!$L:$L,'List Table'!$B$3)</f>
        <v>0</v>
      </c>
      <c r="BM37" s="153">
        <f>COUNTIFS('Retention-Deployment'!$E:$E,$G37,'Retention-Deployment'!$I:$I,"*2G*",'Retention-Deployment'!$L:$L,'List Table'!$B$4)</f>
        <v>0</v>
      </c>
      <c r="BN37" s="153">
        <f>COUNTIFS('Retention-Deployment'!$E:$E,$G37,'Retention-Deployment'!$I:$I,"*2G*",'Retention-Deployment'!$L:$L,'List Table'!$B$5)</f>
        <v>0</v>
      </c>
      <c r="BO37" s="153">
        <f>COUNTIFS('Retention-Deployment'!$E:$E,$G37,'Retention-Deployment'!$I:$I,"*2G*",'Retention-Deployment'!$L:$L,'List Table'!$B$6)</f>
        <v>0</v>
      </c>
      <c r="BP37" s="153">
        <f>COUNTIFS('Retention-Deployment'!$E:$E,$G37,'Retention-Deployment'!$I:$I,"*2G*",'Retention-Deployment'!$L:$L,'List Table'!$B$7)</f>
        <v>0</v>
      </c>
      <c r="BQ37" s="153">
        <f>COUNTIFS('Retention-Deployment'!$E:$E,$G37,'Retention-Deployment'!$I:$I,"*2G*",'Retention-Deployment'!$L:$L,'List Table'!$B$8)</f>
        <v>0</v>
      </c>
      <c r="BR37" s="153">
        <f>COUNTIFS('Retention-Deployment'!$E:$E,$G37,'Retention-Deployment'!$I:$I,"*2G*",'Retention-Deployment'!$L:$L,'List Table'!$B$9)</f>
        <v>0</v>
      </c>
      <c r="BS37" s="153">
        <f>COUNTIFS('Retention-Deployment'!$E:$E,$G37,'Retention-Deployment'!$I:$I,"*2G*",'Retention-Deployment'!$L:$L,'List Table'!$B$10)</f>
        <v>0</v>
      </c>
      <c r="BT37" s="153">
        <f>COUNTIFS('Retention-Deployment'!$E:$E,$G37,'Retention-Deployment'!$I:$I,"*2G*",'Retention-Deployment'!$L:$L,'List Table'!$B$11)</f>
        <v>0</v>
      </c>
      <c r="BU37" s="153">
        <f>COUNTIFS('Retention-Deployment'!$E:$E,$G37,'Retention-Deployment'!$I:$I,"*2G*",'Retention-Deployment'!$L:$L,'List Table'!$B$12)</f>
        <v>0</v>
      </c>
      <c r="BV37" s="153">
        <f>COUNTIFS('Retention-Deployment'!$E:$E,$G37,'Retention-Deployment'!$I:$I,"*2G*",'Retention-Deployment'!$L:$L,'List Table'!$B$13)</f>
        <v>0</v>
      </c>
      <c r="BW37" s="153">
        <f>COUNTIFS('Retention-Deployment'!$E:$E,$G37,'Retention-Deployment'!$I:$I,"*2G*",'Retention-Deployment'!$L:$L,'List Table'!$B$14)</f>
        <v>0</v>
      </c>
      <c r="BX37" s="153">
        <f>COUNTIFS('Retention-Deployment'!$E:$E,$G37,'Retention-Deployment'!$I:$I,"*2G*",'Retention-Deployment'!$L:$L,'List Table'!$B$15)</f>
        <v>0</v>
      </c>
      <c r="BY37" s="153">
        <f>COUNTIFS('Retention-Deployment'!$E:$E,$G37,'Retention-Deployment'!$I:$I,"*3G*",'Retention-Deployment'!$L:$L,'List Table'!$B$2)</f>
        <v>0</v>
      </c>
      <c r="BZ37" s="153">
        <f>COUNTIFS('Retention-Deployment'!$E:$E,$G37,'Retention-Deployment'!$I:$I,"*3G*",'Retention-Deployment'!$L:$L,'List Table'!$B$3)</f>
        <v>0</v>
      </c>
      <c r="CA37" s="153">
        <f>COUNTIFS('Retention-Deployment'!$E:$E,$G37,'Retention-Deployment'!$I:$I,"*3G*",'Retention-Deployment'!$L:$L,'List Table'!$B$4)</f>
        <v>0</v>
      </c>
      <c r="CB37" s="153">
        <f>COUNTIFS('Retention-Deployment'!$E:$E,$G37,'Retention-Deployment'!$I:$I,"*3G*",'Retention-Deployment'!$L:$L,'List Table'!$B$5)</f>
        <v>0</v>
      </c>
      <c r="CC37" s="153">
        <f>COUNTIFS('Retention-Deployment'!$E:$E,$G37,'Retention-Deployment'!$I:$I,"*3G*",'Retention-Deployment'!$L:$L,'List Table'!$B$6)</f>
        <v>0</v>
      </c>
      <c r="CD37" s="153">
        <f>COUNTIFS('Retention-Deployment'!$E:$E,$G37,'Retention-Deployment'!$I:$I,"*3G*",'Retention-Deployment'!$L:$L,'List Table'!$B$7)</f>
        <v>0</v>
      </c>
      <c r="CE37" s="153">
        <f>COUNTIFS('Retention-Deployment'!$E:$E,$G37,'Retention-Deployment'!$I:$I,"*3G*",'Retention-Deployment'!$L:$L,'List Table'!$B$8)</f>
        <v>0</v>
      </c>
      <c r="CF37" s="153">
        <f>COUNTIFS('Retention-Deployment'!$E:$E,$G37,'Retention-Deployment'!$I:$I,"*3G*",'Retention-Deployment'!$L:$L,'List Table'!$B$9)</f>
        <v>0</v>
      </c>
      <c r="CG37" s="153">
        <f>COUNTIFS('Retention-Deployment'!$E:$E,$G37,'Retention-Deployment'!$I:$I,"*3G*",'Retention-Deployment'!$L:$L,'List Table'!$B$10)</f>
        <v>0</v>
      </c>
      <c r="CH37" s="153">
        <f>COUNTIFS('Retention-Deployment'!$E:$E,$G37,'Retention-Deployment'!$I:$I,"*3G*",'Retention-Deployment'!$L:$L,'List Table'!$B$11)</f>
        <v>0</v>
      </c>
      <c r="CI37" s="153">
        <f>COUNTIFS('Retention-Deployment'!$E:$E,$G37,'Retention-Deployment'!$I:$I,"*3G*",'Retention-Deployment'!$L:$L,'List Table'!$B$12)</f>
        <v>0</v>
      </c>
      <c r="CJ37" s="153">
        <f>COUNTIFS('Retention-Deployment'!$E:$E,$G37,'Retention-Deployment'!$I:$I,"*3G*",'Retention-Deployment'!$L:$L,'List Table'!$B$13)</f>
        <v>0</v>
      </c>
      <c r="CK37" s="153">
        <f>COUNTIFS('Retention-Deployment'!$E:$E,$G37,'Retention-Deployment'!$I:$I,"*3G*",'Retention-Deployment'!$L:$L,'List Table'!$B$14)</f>
        <v>0</v>
      </c>
      <c r="CL37" s="153">
        <f>COUNTIFS('Retention-Deployment'!$E:$E,$G37,'Retention-Deployment'!$I:$I,"*3G*",'Retention-Deployment'!$L:$L,'List Table'!$B$15)</f>
        <v>0</v>
      </c>
      <c r="CM37" s="153">
        <f>COUNTIFS('Retention-Deployment'!$E:$E,$G37,'Retention-Deployment'!$I:$I,"*4G*",'Retention-Deployment'!$L:$L,'List Table'!$B$2)</f>
        <v>0</v>
      </c>
      <c r="CN37" s="153">
        <f>COUNTIFS('Retention-Deployment'!$E:$E,$G37,'Retention-Deployment'!$I:$I,"*4G*",'Retention-Deployment'!$L:$L,'List Table'!$B$3)</f>
        <v>0</v>
      </c>
      <c r="CO37" s="153">
        <f>COUNTIFS('Retention-Deployment'!$E:$E,$G37,'Retention-Deployment'!$I:$I,"*4G*",'Retention-Deployment'!$L:$L,'List Table'!$B$4)</f>
        <v>0</v>
      </c>
      <c r="CP37" s="153">
        <f>COUNTIFS('Retention-Deployment'!$E:$E,$G37,'Retention-Deployment'!$I:$I,"*4G*",'Retention-Deployment'!$L:$L,'List Table'!$B$5)</f>
        <v>0</v>
      </c>
      <c r="CQ37" s="153">
        <f>COUNTIFS('Retention-Deployment'!$E:$E,$G37,'Retention-Deployment'!$I:$I,"*4G*",'Retention-Deployment'!$L:$L,'List Table'!$B$6)</f>
        <v>0</v>
      </c>
      <c r="CR37" s="153">
        <f>COUNTIFS('Retention-Deployment'!$E:$E,$G37,'Retention-Deployment'!$I:$I,"*4G*",'Retention-Deployment'!$L:$L,'List Table'!$B$7)</f>
        <v>0</v>
      </c>
      <c r="CS37" s="153">
        <f>COUNTIFS('Retention-Deployment'!$E:$E,$G37,'Retention-Deployment'!$I:$I,"*4G*",'Retention-Deployment'!$L:$L,'List Table'!$B$8)</f>
        <v>0</v>
      </c>
      <c r="CT37" s="153">
        <f>COUNTIFS('Retention-Deployment'!$E:$E,$G37,'Retention-Deployment'!$I:$I,"*4G*",'Retention-Deployment'!$L:$L,'List Table'!$B$9)</f>
        <v>0</v>
      </c>
      <c r="CU37" s="153">
        <f>COUNTIFS('Retention-Deployment'!$E:$E,$G37,'Retention-Deployment'!$I:$I,"*4G*",'Retention-Deployment'!$L:$L,'List Table'!$B$10)</f>
        <v>0</v>
      </c>
      <c r="CV37" s="153">
        <f>COUNTIFS('Retention-Deployment'!$E:$E,$G37,'Retention-Deployment'!$I:$I,"*4G*",'Retention-Deployment'!$L:$L,'List Table'!$B$11)</f>
        <v>0</v>
      </c>
      <c r="CW37" s="153">
        <f>COUNTIFS('Retention-Deployment'!$E:$E,$G37,'Retention-Deployment'!$I:$I,"*4G*",'Retention-Deployment'!$L:$L,'List Table'!$B$12)</f>
        <v>0</v>
      </c>
      <c r="CX37" s="153">
        <f>COUNTIFS('Retention-Deployment'!$E:$E,$G37,'Retention-Deployment'!$I:$I,"*4G*",'Retention-Deployment'!$L:$L,'List Table'!$B$13)</f>
        <v>0</v>
      </c>
      <c r="CY37" s="153">
        <f>COUNTIFS('Retention-Deployment'!$E:$E,$G37,'Retention-Deployment'!$I:$I,"*4G*",'Retention-Deployment'!$L:$L,'List Table'!$B$14)</f>
        <v>0</v>
      </c>
      <c r="CZ37" s="153">
        <f>COUNTIFS('Retention-Deployment'!$E:$E,$G37,'Retention-Deployment'!$I:$I,"*4G*",'Retention-Deployment'!$L:$L,'List Table'!$B$15)</f>
        <v>0</v>
      </c>
      <c r="DA37" s="141"/>
      <c r="DB37" s="154">
        <f>COUNTIFS(Licensing!$F:$F,$G37,Licensing!$J:$J,"*2G*")</f>
        <v>0</v>
      </c>
      <c r="DC37" s="154">
        <f>COUNTIFS(Licensing!$F:$F,$G37,Licensing!$J:$J,"*3G*")</f>
        <v>0</v>
      </c>
      <c r="DD37" s="154">
        <f>COUNTIFS(Licensing!$F:$F,$G37,Licensing!$J:$J,"*4G*")</f>
        <v>0</v>
      </c>
      <c r="DE37" s="141"/>
      <c r="DF37" s="155" t="str">
        <f t="shared" si="9"/>
        <v>LEFKADA</v>
      </c>
      <c r="DG37" s="142">
        <f t="shared" si="10"/>
        <v>0</v>
      </c>
      <c r="DH37" s="142">
        <f t="shared" si="11"/>
        <v>0</v>
      </c>
      <c r="DI37" s="142">
        <f t="shared" si="12"/>
        <v>0</v>
      </c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</row>
    <row r="38" spans="1:125" ht="15.95" customHeight="1" x14ac:dyDescent="0.25">
      <c r="A38" s="211" t="s">
        <v>326</v>
      </c>
      <c r="B38" s="168">
        <v>36</v>
      </c>
      <c r="C38" s="168">
        <v>19</v>
      </c>
      <c r="D38" s="168">
        <v>0</v>
      </c>
      <c r="E38" s="177">
        <v>39.520992</v>
      </c>
      <c r="F38" s="177">
        <v>25.52948</v>
      </c>
      <c r="G38" s="173" t="s">
        <v>145</v>
      </c>
      <c r="H38" s="152">
        <f t="shared" si="3"/>
        <v>1</v>
      </c>
      <c r="I38" s="152">
        <f t="shared" si="4"/>
        <v>0</v>
      </c>
      <c r="J38" s="152">
        <f t="shared" si="5"/>
        <v>0</v>
      </c>
      <c r="K38" s="152">
        <f>COUNTIFS(Operational!$E:$E,$G38,Operational!$I:$I,"*2G*",Operational!$L:$L,'List Table'!$D$2)</f>
        <v>0</v>
      </c>
      <c r="L38" s="152">
        <f>COUNTIFS(Operational!$E:$E,$G38,Operational!$I:$I,"*2G*",Operational!$L:$L,'List Table'!$D$3)</f>
        <v>0</v>
      </c>
      <c r="M38" s="152">
        <f>COUNTIFS(Operational!$E:$E,$G38,Operational!$I:$I,"*2G*",Operational!$L:$L,'List Table'!$D$4)</f>
        <v>0</v>
      </c>
      <c r="N38" s="152">
        <f>COUNTIFS(Operational!$E:$E,$G38,Operational!$I:$I,"*2G*",Operational!$L:$L,'List Table'!$D$5)</f>
        <v>0</v>
      </c>
      <c r="O38" s="152">
        <f>COUNTIFS(Operational!$E:$E,$G38,Operational!$I:$I,"*2G*",Operational!$L:$L,'List Table'!$D$6)</f>
        <v>0</v>
      </c>
      <c r="P38" s="152">
        <f>COUNTIFS(Operational!$E:$E,$G38,Operational!$I:$I,"*2G*",Operational!$L:$L,'List Table'!$D$7)</f>
        <v>1</v>
      </c>
      <c r="Q38" s="152">
        <f>COUNTIFS(Operational!$E:$E,$G38,Operational!$I:$I,"*2G*",Operational!$L:$L,'List Table'!$D$8)</f>
        <v>0</v>
      </c>
      <c r="R38" s="152">
        <f>COUNTIFS(Operational!$E:$E,$G38,Operational!$I:$I,"*2G*",Operational!$L:$L,'List Table'!$D$9)</f>
        <v>0</v>
      </c>
      <c r="S38" s="152">
        <f>COUNTIFS(Operational!$E:$E,$G38,Operational!$I:$I,"*2G*",Operational!$L:$L,'List Table'!$D$10)</f>
        <v>0</v>
      </c>
      <c r="T38" s="152">
        <f>COUNTIFS(Operational!$E:$E,$G38,Operational!$I:$I,"*2G*",Operational!$L:$L,'List Table'!$D$11)</f>
        <v>0</v>
      </c>
      <c r="U38" s="152">
        <f>COUNTIFS(Operational!$E:$E,$G38,Operational!$I:$I,"*2G*",Operational!$L:$L,'List Table'!$D$12)</f>
        <v>0</v>
      </c>
      <c r="V38" s="152">
        <f>COUNTIFS(Operational!$E:$E,$G38,Operational!$I:$I,"*2G*",Operational!$L:$L,'List Table'!$D$13)</f>
        <v>0</v>
      </c>
      <c r="W38" s="152">
        <f>COUNTIFS(Operational!$E:$E,$G38,Operational!$I:$I,"*2G*",Operational!$L:$L,'List Table'!$D$14)</f>
        <v>0</v>
      </c>
      <c r="X38" s="152">
        <f>COUNTIFS(Operational!$E:$E,$G38,Operational!$I:$I,"*2G*",Operational!$L:$L,'List Table'!$D$15)</f>
        <v>0</v>
      </c>
      <c r="Y38" s="152">
        <f>COUNTIFS(Operational!$E:$E,$G38,Operational!$I:$I,"*2G*",Operational!$L:$L,'List Table'!$D$16)</f>
        <v>0</v>
      </c>
      <c r="Z38" s="152">
        <f>COUNTIFS(Operational!$E:$E,$G38,Operational!$I:$I,"*2G*",Operational!$L:$L,'List Table'!$D$17)</f>
        <v>0</v>
      </c>
      <c r="AA38" s="152">
        <f>COUNTIFS(Operational!$E:$E,$G38,Operational!$I:$I,"*3G*",Operational!$L:$L,'List Table'!$D$2)</f>
        <v>0</v>
      </c>
      <c r="AB38" s="152">
        <f>COUNTIFS(Operational!$E:$E,$G38,Operational!$I:$I,"*3G*",Operational!$L:$L,'List Table'!$D$3)</f>
        <v>0</v>
      </c>
      <c r="AC38" s="152">
        <f>COUNTIFS(Operational!$E:$E,$G38,Operational!$I:$I,"*3G*",Operational!$L:$L,'List Table'!$D$4)</f>
        <v>0</v>
      </c>
      <c r="AD38" s="152">
        <f>COUNTIFS(Operational!$E:$E,$G38,Operational!$I:$I,"*3G*",Operational!$L:$L,'List Table'!$D$5)</f>
        <v>0</v>
      </c>
      <c r="AE38" s="152">
        <f>COUNTIFS(Operational!$E:$E,$G38,Operational!$I:$I,"*3G*",Operational!$L:$L,'List Table'!$D$6)</f>
        <v>0</v>
      </c>
      <c r="AF38" s="152">
        <f>COUNTIFS(Operational!$E:$E,$G38,Operational!$I:$I,"*3G*",Operational!$L:$L,'List Table'!$D$7)</f>
        <v>0</v>
      </c>
      <c r="AG38" s="152">
        <f>COUNTIFS(Operational!$E:$E,$G38,Operational!$I:$I,"*3G*",Operational!$L:$L,'List Table'!$D$8)</f>
        <v>0</v>
      </c>
      <c r="AH38" s="152">
        <f>COUNTIFS(Operational!$E:$E,$G38,Operational!$I:$I,"*3G*",Operational!$L:$L,'List Table'!$D$9)</f>
        <v>0</v>
      </c>
      <c r="AI38" s="152">
        <f>COUNTIFS(Operational!$E:$E,$G38,Operational!$I:$I,"*3G*",Operational!$L:$L,'List Table'!$D$10)</f>
        <v>0</v>
      </c>
      <c r="AJ38" s="152">
        <f>COUNTIFS(Operational!$E:$E,$G38,Operational!$I:$I,"*3G*",Operational!$L:$L,'List Table'!$D$11)</f>
        <v>0</v>
      </c>
      <c r="AK38" s="152">
        <f>COUNTIFS(Operational!$E:$E,$G38,Operational!$I:$I,"*3G*",Operational!$L:$L,'List Table'!$D$12)</f>
        <v>0</v>
      </c>
      <c r="AL38" s="152">
        <f>COUNTIFS(Operational!$E:$E,$G38,Operational!$I:$I,"*3G*",Operational!$L:$L,'List Table'!$D$13)</f>
        <v>0</v>
      </c>
      <c r="AM38" s="152">
        <f>COUNTIFS(Operational!$E:$E,$G38,Operational!$I:$I,"*3G*",Operational!$L:$L,'List Table'!$D$14)</f>
        <v>0</v>
      </c>
      <c r="AN38" s="152">
        <f>COUNTIFS(Operational!$E:$E,$G38,Operational!$I:$I,"*3G*",Operational!$L:$L,'List Table'!$D$15)</f>
        <v>0</v>
      </c>
      <c r="AO38" s="152">
        <f>COUNTIFS(Operational!$E:$E,$G38,Operational!$I:$I,"*3G*",Operational!$L:$L,'List Table'!$D$16)</f>
        <v>0</v>
      </c>
      <c r="AP38" s="152">
        <f>COUNTIFS(Operational!$E:$E,$G38,Operational!$I:$I,"*3G*",Operational!$L:$L,'List Table'!$D$17)</f>
        <v>0</v>
      </c>
      <c r="AQ38" s="152">
        <f>COUNTIFS(Operational!$E:$E,$G38,Operational!$I:$I,"*4G*",Operational!$L:$L,'List Table'!$D$2)</f>
        <v>0</v>
      </c>
      <c r="AR38" s="152">
        <f>COUNTIFS(Operational!$E:$E,$G38,Operational!$I:$I,"*4G*",Operational!$L:$L,'List Table'!$D$3)</f>
        <v>0</v>
      </c>
      <c r="AS38" s="152">
        <f>COUNTIFS(Operational!$E:$E,$G38,Operational!$I:$I,"*4G*",Operational!$L:$L,'List Table'!$D$4)</f>
        <v>0</v>
      </c>
      <c r="AT38" s="152">
        <f>COUNTIFS(Operational!$E:$E,$G38,Operational!$I:$I,"*4G*",Operational!$L:$L,'List Table'!$D$5)</f>
        <v>0</v>
      </c>
      <c r="AU38" s="152">
        <f>COUNTIFS(Operational!$E:$E,$G38,Operational!$I:$I,"*4G*",Operational!$L:$L,'List Table'!$D$6)</f>
        <v>0</v>
      </c>
      <c r="AV38" s="152">
        <f>COUNTIFS(Operational!$E:$E,$G38,Operational!$I:$I,"*4G*",Operational!$L:$L,'List Table'!$D$7)</f>
        <v>0</v>
      </c>
      <c r="AW38" s="152">
        <f>COUNTIFS(Operational!$E:$E,$G38,Operational!$I:$I,"*4G*",Operational!$L:$L,'List Table'!$D$8)</f>
        <v>0</v>
      </c>
      <c r="AX38" s="152">
        <f>COUNTIFS(Operational!$E:$E,$G38,Operational!$I:$I,"*4G*",Operational!$L:$L,'List Table'!$D$9)</f>
        <v>0</v>
      </c>
      <c r="AY38" s="152">
        <f>COUNTIFS(Operational!$E:$E,$G38,Operational!$I:$I,"*4G*",Operational!$L:$L,'List Table'!$D$10)</f>
        <v>0</v>
      </c>
      <c r="AZ38" s="152">
        <f>COUNTIFS(Operational!$E:$E,$G38,Operational!$I:$I,"*4G*",Operational!$L:$L,'List Table'!$D$11)</f>
        <v>0</v>
      </c>
      <c r="BA38" s="152">
        <f>COUNTIFS(Operational!$E:$E,$G38,Operational!$I:$I,"*4G*",Operational!$L:$L,'List Table'!$D$12)</f>
        <v>0</v>
      </c>
      <c r="BB38" s="152">
        <f>COUNTIFS(Operational!$E:$E,$G38,Operational!$I:$I,"*4G*",Operational!$L:$L,'List Table'!$D$13)</f>
        <v>0</v>
      </c>
      <c r="BC38" s="152">
        <f>COUNTIFS(Operational!$E:$E,$G38,Operational!$I:$I,"*4G*",Operational!$L:$L,'List Table'!$D$14)</f>
        <v>0</v>
      </c>
      <c r="BD38" s="152">
        <f>COUNTIFS(Operational!$E:$E,$G38,Operational!$I:$I,"*4G*",Operational!$L:$L,'List Table'!$D$15)</f>
        <v>0</v>
      </c>
      <c r="BE38" s="152">
        <f>COUNTIFS(Operational!$E:$E,$G38,Operational!$I:$I,"*4G*",Operational!$L:$L,'List Table'!$D$16)</f>
        <v>0</v>
      </c>
      <c r="BF38" s="152">
        <f>COUNTIFS(Operational!$E:$E,$G38,Operational!$I:$I,"*4G*",Operational!$L:$L,'List Table'!$D$17)</f>
        <v>0</v>
      </c>
      <c r="BG38" s="141"/>
      <c r="BH38" s="153">
        <f t="shared" si="6"/>
        <v>0</v>
      </c>
      <c r="BI38" s="153">
        <f t="shared" si="7"/>
        <v>0</v>
      </c>
      <c r="BJ38" s="153">
        <f t="shared" si="8"/>
        <v>0</v>
      </c>
      <c r="BK38" s="153">
        <f>COUNTIFS('Retention-Deployment'!$E:$E,$G38,'Retention-Deployment'!$I:$I,"*2G*",'Retention-Deployment'!$L:$L,'List Table'!$B$2)</f>
        <v>0</v>
      </c>
      <c r="BL38" s="153">
        <f>COUNTIFS('Retention-Deployment'!$E:$E,$G38,'Retention-Deployment'!$I:$I,"*2G*",'Retention-Deployment'!$L:$L,'List Table'!$B$3)</f>
        <v>0</v>
      </c>
      <c r="BM38" s="153">
        <f>COUNTIFS('Retention-Deployment'!$E:$E,$G38,'Retention-Deployment'!$I:$I,"*2G*",'Retention-Deployment'!$L:$L,'List Table'!$B$4)</f>
        <v>0</v>
      </c>
      <c r="BN38" s="153">
        <f>COUNTIFS('Retention-Deployment'!$E:$E,$G38,'Retention-Deployment'!$I:$I,"*2G*",'Retention-Deployment'!$L:$L,'List Table'!$B$5)</f>
        <v>0</v>
      </c>
      <c r="BO38" s="153">
        <f>COUNTIFS('Retention-Deployment'!$E:$E,$G38,'Retention-Deployment'!$I:$I,"*2G*",'Retention-Deployment'!$L:$L,'List Table'!$B$6)</f>
        <v>0</v>
      </c>
      <c r="BP38" s="153">
        <f>COUNTIFS('Retention-Deployment'!$E:$E,$G38,'Retention-Deployment'!$I:$I,"*2G*",'Retention-Deployment'!$L:$L,'List Table'!$B$7)</f>
        <v>0</v>
      </c>
      <c r="BQ38" s="153">
        <f>COUNTIFS('Retention-Deployment'!$E:$E,$G38,'Retention-Deployment'!$I:$I,"*2G*",'Retention-Deployment'!$L:$L,'List Table'!$B$8)</f>
        <v>0</v>
      </c>
      <c r="BR38" s="153">
        <f>COUNTIFS('Retention-Deployment'!$E:$E,$G38,'Retention-Deployment'!$I:$I,"*2G*",'Retention-Deployment'!$L:$L,'List Table'!$B$9)</f>
        <v>0</v>
      </c>
      <c r="BS38" s="153">
        <f>COUNTIFS('Retention-Deployment'!$E:$E,$G38,'Retention-Deployment'!$I:$I,"*2G*",'Retention-Deployment'!$L:$L,'List Table'!$B$10)</f>
        <v>0</v>
      </c>
      <c r="BT38" s="153">
        <f>COUNTIFS('Retention-Deployment'!$E:$E,$G38,'Retention-Deployment'!$I:$I,"*2G*",'Retention-Deployment'!$L:$L,'List Table'!$B$11)</f>
        <v>0</v>
      </c>
      <c r="BU38" s="153">
        <f>COUNTIFS('Retention-Deployment'!$E:$E,$G38,'Retention-Deployment'!$I:$I,"*2G*",'Retention-Deployment'!$L:$L,'List Table'!$B$12)</f>
        <v>0</v>
      </c>
      <c r="BV38" s="153">
        <f>COUNTIFS('Retention-Deployment'!$E:$E,$G38,'Retention-Deployment'!$I:$I,"*2G*",'Retention-Deployment'!$L:$L,'List Table'!$B$13)</f>
        <v>0</v>
      </c>
      <c r="BW38" s="153">
        <f>COUNTIFS('Retention-Deployment'!$E:$E,$G38,'Retention-Deployment'!$I:$I,"*2G*",'Retention-Deployment'!$L:$L,'List Table'!$B$14)</f>
        <v>0</v>
      </c>
      <c r="BX38" s="153">
        <f>COUNTIFS('Retention-Deployment'!$E:$E,$G38,'Retention-Deployment'!$I:$I,"*2G*",'Retention-Deployment'!$L:$L,'List Table'!$B$15)</f>
        <v>0</v>
      </c>
      <c r="BY38" s="153">
        <f>COUNTIFS('Retention-Deployment'!$E:$E,$G38,'Retention-Deployment'!$I:$I,"*3G*",'Retention-Deployment'!$L:$L,'List Table'!$B$2)</f>
        <v>0</v>
      </c>
      <c r="BZ38" s="153">
        <f>COUNTIFS('Retention-Deployment'!$E:$E,$G38,'Retention-Deployment'!$I:$I,"*3G*",'Retention-Deployment'!$L:$L,'List Table'!$B$3)</f>
        <v>0</v>
      </c>
      <c r="CA38" s="153">
        <f>COUNTIFS('Retention-Deployment'!$E:$E,$G38,'Retention-Deployment'!$I:$I,"*3G*",'Retention-Deployment'!$L:$L,'List Table'!$B$4)</f>
        <v>0</v>
      </c>
      <c r="CB38" s="153">
        <f>COUNTIFS('Retention-Deployment'!$E:$E,$G38,'Retention-Deployment'!$I:$I,"*3G*",'Retention-Deployment'!$L:$L,'List Table'!$B$5)</f>
        <v>0</v>
      </c>
      <c r="CC38" s="153">
        <f>COUNTIFS('Retention-Deployment'!$E:$E,$G38,'Retention-Deployment'!$I:$I,"*3G*",'Retention-Deployment'!$L:$L,'List Table'!$B$6)</f>
        <v>0</v>
      </c>
      <c r="CD38" s="153">
        <f>COUNTIFS('Retention-Deployment'!$E:$E,$G38,'Retention-Deployment'!$I:$I,"*3G*",'Retention-Deployment'!$L:$L,'List Table'!$B$7)</f>
        <v>0</v>
      </c>
      <c r="CE38" s="153">
        <f>COUNTIFS('Retention-Deployment'!$E:$E,$G38,'Retention-Deployment'!$I:$I,"*3G*",'Retention-Deployment'!$L:$L,'List Table'!$B$8)</f>
        <v>0</v>
      </c>
      <c r="CF38" s="153">
        <f>COUNTIFS('Retention-Deployment'!$E:$E,$G38,'Retention-Deployment'!$I:$I,"*3G*",'Retention-Deployment'!$L:$L,'List Table'!$B$9)</f>
        <v>0</v>
      </c>
      <c r="CG38" s="153">
        <f>COUNTIFS('Retention-Deployment'!$E:$E,$G38,'Retention-Deployment'!$I:$I,"*3G*",'Retention-Deployment'!$L:$L,'List Table'!$B$10)</f>
        <v>0</v>
      </c>
      <c r="CH38" s="153">
        <f>COUNTIFS('Retention-Deployment'!$E:$E,$G38,'Retention-Deployment'!$I:$I,"*3G*",'Retention-Deployment'!$L:$L,'List Table'!$B$11)</f>
        <v>0</v>
      </c>
      <c r="CI38" s="153">
        <f>COUNTIFS('Retention-Deployment'!$E:$E,$G38,'Retention-Deployment'!$I:$I,"*3G*",'Retention-Deployment'!$L:$L,'List Table'!$B$12)</f>
        <v>0</v>
      </c>
      <c r="CJ38" s="153">
        <f>COUNTIFS('Retention-Deployment'!$E:$E,$G38,'Retention-Deployment'!$I:$I,"*3G*",'Retention-Deployment'!$L:$L,'List Table'!$B$13)</f>
        <v>0</v>
      </c>
      <c r="CK38" s="153">
        <f>COUNTIFS('Retention-Deployment'!$E:$E,$G38,'Retention-Deployment'!$I:$I,"*3G*",'Retention-Deployment'!$L:$L,'List Table'!$B$14)</f>
        <v>0</v>
      </c>
      <c r="CL38" s="153">
        <f>COUNTIFS('Retention-Deployment'!$E:$E,$G38,'Retention-Deployment'!$I:$I,"*3G*",'Retention-Deployment'!$L:$L,'List Table'!$B$15)</f>
        <v>0</v>
      </c>
      <c r="CM38" s="153">
        <f>COUNTIFS('Retention-Deployment'!$E:$E,$G38,'Retention-Deployment'!$I:$I,"*4G*",'Retention-Deployment'!$L:$L,'List Table'!$B$2)</f>
        <v>0</v>
      </c>
      <c r="CN38" s="153">
        <f>COUNTIFS('Retention-Deployment'!$E:$E,$G38,'Retention-Deployment'!$I:$I,"*4G*",'Retention-Deployment'!$L:$L,'List Table'!$B$3)</f>
        <v>0</v>
      </c>
      <c r="CO38" s="153">
        <f>COUNTIFS('Retention-Deployment'!$E:$E,$G38,'Retention-Deployment'!$I:$I,"*4G*",'Retention-Deployment'!$L:$L,'List Table'!$B$4)</f>
        <v>0</v>
      </c>
      <c r="CP38" s="153">
        <f>COUNTIFS('Retention-Deployment'!$E:$E,$G38,'Retention-Deployment'!$I:$I,"*4G*",'Retention-Deployment'!$L:$L,'List Table'!$B$5)</f>
        <v>0</v>
      </c>
      <c r="CQ38" s="153">
        <f>COUNTIFS('Retention-Deployment'!$E:$E,$G38,'Retention-Deployment'!$I:$I,"*4G*",'Retention-Deployment'!$L:$L,'List Table'!$B$6)</f>
        <v>0</v>
      </c>
      <c r="CR38" s="153">
        <f>COUNTIFS('Retention-Deployment'!$E:$E,$G38,'Retention-Deployment'!$I:$I,"*4G*",'Retention-Deployment'!$L:$L,'List Table'!$B$7)</f>
        <v>0</v>
      </c>
      <c r="CS38" s="153">
        <f>COUNTIFS('Retention-Deployment'!$E:$E,$G38,'Retention-Deployment'!$I:$I,"*4G*",'Retention-Deployment'!$L:$L,'List Table'!$B$8)</f>
        <v>0</v>
      </c>
      <c r="CT38" s="153">
        <f>COUNTIFS('Retention-Deployment'!$E:$E,$G38,'Retention-Deployment'!$I:$I,"*4G*",'Retention-Deployment'!$L:$L,'List Table'!$B$9)</f>
        <v>0</v>
      </c>
      <c r="CU38" s="153">
        <f>COUNTIFS('Retention-Deployment'!$E:$E,$G38,'Retention-Deployment'!$I:$I,"*4G*",'Retention-Deployment'!$L:$L,'List Table'!$B$10)</f>
        <v>0</v>
      </c>
      <c r="CV38" s="153">
        <f>COUNTIFS('Retention-Deployment'!$E:$E,$G38,'Retention-Deployment'!$I:$I,"*4G*",'Retention-Deployment'!$L:$L,'List Table'!$B$11)</f>
        <v>0</v>
      </c>
      <c r="CW38" s="153">
        <f>COUNTIFS('Retention-Deployment'!$E:$E,$G38,'Retention-Deployment'!$I:$I,"*4G*",'Retention-Deployment'!$L:$L,'List Table'!$B$12)</f>
        <v>0</v>
      </c>
      <c r="CX38" s="153">
        <f>COUNTIFS('Retention-Deployment'!$E:$E,$G38,'Retention-Deployment'!$I:$I,"*4G*",'Retention-Deployment'!$L:$L,'List Table'!$B$13)</f>
        <v>0</v>
      </c>
      <c r="CY38" s="153">
        <f>COUNTIFS('Retention-Deployment'!$E:$E,$G38,'Retention-Deployment'!$I:$I,"*4G*",'Retention-Deployment'!$L:$L,'List Table'!$B$14)</f>
        <v>0</v>
      </c>
      <c r="CZ38" s="153">
        <f>COUNTIFS('Retention-Deployment'!$E:$E,$G38,'Retention-Deployment'!$I:$I,"*4G*",'Retention-Deployment'!$L:$L,'List Table'!$B$15)</f>
        <v>0</v>
      </c>
      <c r="DA38" s="141"/>
      <c r="DB38" s="154">
        <f>COUNTIFS(Licensing!$F:$F,$G38,Licensing!$J:$J,"*2G*")</f>
        <v>0</v>
      </c>
      <c r="DC38" s="154">
        <f>COUNTIFS(Licensing!$F:$F,$G38,Licensing!$J:$J,"*3G*")</f>
        <v>0</v>
      </c>
      <c r="DD38" s="154">
        <f>COUNTIFS(Licensing!$F:$F,$G38,Licensing!$J:$J,"*4G*")</f>
        <v>0</v>
      </c>
      <c r="DE38" s="141"/>
      <c r="DF38" s="155" t="str">
        <f t="shared" si="9"/>
        <v>LESVOS</v>
      </c>
      <c r="DG38" s="142">
        <f t="shared" si="10"/>
        <v>1</v>
      </c>
      <c r="DH38" s="142">
        <f t="shared" si="11"/>
        <v>0</v>
      </c>
      <c r="DI38" s="142">
        <f t="shared" si="12"/>
        <v>0</v>
      </c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</row>
    <row r="39" spans="1:125" ht="15.95" customHeight="1" x14ac:dyDescent="0.25">
      <c r="A39" s="211" t="s">
        <v>326</v>
      </c>
      <c r="B39" s="168">
        <v>46</v>
      </c>
      <c r="C39" s="168">
        <v>29</v>
      </c>
      <c r="D39" s="168">
        <v>3</v>
      </c>
      <c r="E39" s="177">
        <v>39.435536999999997</v>
      </c>
      <c r="F39" s="177">
        <v>22.910394</v>
      </c>
      <c r="G39" s="173" t="s">
        <v>147</v>
      </c>
      <c r="H39" s="152">
        <f t="shared" si="3"/>
        <v>0</v>
      </c>
      <c r="I39" s="152">
        <f t="shared" si="4"/>
        <v>0</v>
      </c>
      <c r="J39" s="152">
        <f t="shared" si="5"/>
        <v>0</v>
      </c>
      <c r="K39" s="152">
        <f>COUNTIFS(Operational!$E:$E,$G39,Operational!$I:$I,"*2G*",Operational!$L:$L,'List Table'!$D$2)</f>
        <v>0</v>
      </c>
      <c r="L39" s="152">
        <f>COUNTIFS(Operational!$E:$E,$G39,Operational!$I:$I,"*2G*",Operational!$L:$L,'List Table'!$D$3)</f>
        <v>0</v>
      </c>
      <c r="M39" s="152">
        <f>COUNTIFS(Operational!$E:$E,$G39,Operational!$I:$I,"*2G*",Operational!$L:$L,'List Table'!$D$4)</f>
        <v>0</v>
      </c>
      <c r="N39" s="152">
        <f>COUNTIFS(Operational!$E:$E,$G39,Operational!$I:$I,"*2G*",Operational!$L:$L,'List Table'!$D$5)</f>
        <v>0</v>
      </c>
      <c r="O39" s="152">
        <f>COUNTIFS(Operational!$E:$E,$G39,Operational!$I:$I,"*2G*",Operational!$L:$L,'List Table'!$D$6)</f>
        <v>0</v>
      </c>
      <c r="P39" s="152">
        <f>COUNTIFS(Operational!$E:$E,$G39,Operational!$I:$I,"*2G*",Operational!$L:$L,'List Table'!$D$7)</f>
        <v>0</v>
      </c>
      <c r="Q39" s="152">
        <f>COUNTIFS(Operational!$E:$E,$G39,Operational!$I:$I,"*2G*",Operational!$L:$L,'List Table'!$D$8)</f>
        <v>0</v>
      </c>
      <c r="R39" s="152">
        <f>COUNTIFS(Operational!$E:$E,$G39,Operational!$I:$I,"*2G*",Operational!$L:$L,'List Table'!$D$9)</f>
        <v>0</v>
      </c>
      <c r="S39" s="152">
        <f>COUNTIFS(Operational!$E:$E,$G39,Operational!$I:$I,"*2G*",Operational!$L:$L,'List Table'!$D$10)</f>
        <v>0</v>
      </c>
      <c r="T39" s="152">
        <f>COUNTIFS(Operational!$E:$E,$G39,Operational!$I:$I,"*2G*",Operational!$L:$L,'List Table'!$D$11)</f>
        <v>0</v>
      </c>
      <c r="U39" s="152">
        <f>COUNTIFS(Operational!$E:$E,$G39,Operational!$I:$I,"*2G*",Operational!$L:$L,'List Table'!$D$12)</f>
        <v>0</v>
      </c>
      <c r="V39" s="152">
        <f>COUNTIFS(Operational!$E:$E,$G39,Operational!$I:$I,"*2G*",Operational!$L:$L,'List Table'!$D$13)</f>
        <v>0</v>
      </c>
      <c r="W39" s="152">
        <f>COUNTIFS(Operational!$E:$E,$G39,Operational!$I:$I,"*2G*",Operational!$L:$L,'List Table'!$D$14)</f>
        <v>0</v>
      </c>
      <c r="X39" s="152">
        <f>COUNTIFS(Operational!$E:$E,$G39,Operational!$I:$I,"*2G*",Operational!$L:$L,'List Table'!$D$15)</f>
        <v>0</v>
      </c>
      <c r="Y39" s="152">
        <f>COUNTIFS(Operational!$E:$E,$G39,Operational!$I:$I,"*2G*",Operational!$L:$L,'List Table'!$D$16)</f>
        <v>0</v>
      </c>
      <c r="Z39" s="152">
        <f>COUNTIFS(Operational!$E:$E,$G39,Operational!$I:$I,"*2G*",Operational!$L:$L,'List Table'!$D$17)</f>
        <v>0</v>
      </c>
      <c r="AA39" s="152">
        <f>COUNTIFS(Operational!$E:$E,$G39,Operational!$I:$I,"*3G*",Operational!$L:$L,'List Table'!$D$2)</f>
        <v>0</v>
      </c>
      <c r="AB39" s="152">
        <f>COUNTIFS(Operational!$E:$E,$G39,Operational!$I:$I,"*3G*",Operational!$L:$L,'List Table'!$D$3)</f>
        <v>0</v>
      </c>
      <c r="AC39" s="152">
        <f>COUNTIFS(Operational!$E:$E,$G39,Operational!$I:$I,"*3G*",Operational!$L:$L,'List Table'!$D$4)</f>
        <v>0</v>
      </c>
      <c r="AD39" s="152">
        <f>COUNTIFS(Operational!$E:$E,$G39,Operational!$I:$I,"*3G*",Operational!$L:$L,'List Table'!$D$5)</f>
        <v>0</v>
      </c>
      <c r="AE39" s="152">
        <f>COUNTIFS(Operational!$E:$E,$G39,Operational!$I:$I,"*3G*",Operational!$L:$L,'List Table'!$D$6)</f>
        <v>0</v>
      </c>
      <c r="AF39" s="152">
        <f>COUNTIFS(Operational!$E:$E,$G39,Operational!$I:$I,"*3G*",Operational!$L:$L,'List Table'!$D$7)</f>
        <v>0</v>
      </c>
      <c r="AG39" s="152">
        <f>COUNTIFS(Operational!$E:$E,$G39,Operational!$I:$I,"*3G*",Operational!$L:$L,'List Table'!$D$8)</f>
        <v>0</v>
      </c>
      <c r="AH39" s="152">
        <f>COUNTIFS(Operational!$E:$E,$G39,Operational!$I:$I,"*3G*",Operational!$L:$L,'List Table'!$D$9)</f>
        <v>0</v>
      </c>
      <c r="AI39" s="152">
        <f>COUNTIFS(Operational!$E:$E,$G39,Operational!$I:$I,"*3G*",Operational!$L:$L,'List Table'!$D$10)</f>
        <v>0</v>
      </c>
      <c r="AJ39" s="152">
        <f>COUNTIFS(Operational!$E:$E,$G39,Operational!$I:$I,"*3G*",Operational!$L:$L,'List Table'!$D$11)</f>
        <v>0</v>
      </c>
      <c r="AK39" s="152">
        <f>COUNTIFS(Operational!$E:$E,$G39,Operational!$I:$I,"*3G*",Operational!$L:$L,'List Table'!$D$12)</f>
        <v>0</v>
      </c>
      <c r="AL39" s="152">
        <f>COUNTIFS(Operational!$E:$E,$G39,Operational!$I:$I,"*3G*",Operational!$L:$L,'List Table'!$D$13)</f>
        <v>0</v>
      </c>
      <c r="AM39" s="152">
        <f>COUNTIFS(Operational!$E:$E,$G39,Operational!$I:$I,"*3G*",Operational!$L:$L,'List Table'!$D$14)</f>
        <v>0</v>
      </c>
      <c r="AN39" s="152">
        <f>COUNTIFS(Operational!$E:$E,$G39,Operational!$I:$I,"*3G*",Operational!$L:$L,'List Table'!$D$15)</f>
        <v>0</v>
      </c>
      <c r="AO39" s="152">
        <f>COUNTIFS(Operational!$E:$E,$G39,Operational!$I:$I,"*3G*",Operational!$L:$L,'List Table'!$D$16)</f>
        <v>0</v>
      </c>
      <c r="AP39" s="152">
        <f>COUNTIFS(Operational!$E:$E,$G39,Operational!$I:$I,"*3G*",Operational!$L:$L,'List Table'!$D$17)</f>
        <v>0</v>
      </c>
      <c r="AQ39" s="152">
        <f>COUNTIFS(Operational!$E:$E,$G39,Operational!$I:$I,"*4G*",Operational!$L:$L,'List Table'!$D$2)</f>
        <v>0</v>
      </c>
      <c r="AR39" s="152">
        <f>COUNTIFS(Operational!$E:$E,$G39,Operational!$I:$I,"*4G*",Operational!$L:$L,'List Table'!$D$3)</f>
        <v>0</v>
      </c>
      <c r="AS39" s="152">
        <f>COUNTIFS(Operational!$E:$E,$G39,Operational!$I:$I,"*4G*",Operational!$L:$L,'List Table'!$D$4)</f>
        <v>0</v>
      </c>
      <c r="AT39" s="152">
        <f>COUNTIFS(Operational!$E:$E,$G39,Operational!$I:$I,"*4G*",Operational!$L:$L,'List Table'!$D$5)</f>
        <v>0</v>
      </c>
      <c r="AU39" s="152">
        <f>COUNTIFS(Operational!$E:$E,$G39,Operational!$I:$I,"*4G*",Operational!$L:$L,'List Table'!$D$6)</f>
        <v>0</v>
      </c>
      <c r="AV39" s="152">
        <f>COUNTIFS(Operational!$E:$E,$G39,Operational!$I:$I,"*4G*",Operational!$L:$L,'List Table'!$D$7)</f>
        <v>0</v>
      </c>
      <c r="AW39" s="152">
        <f>COUNTIFS(Operational!$E:$E,$G39,Operational!$I:$I,"*4G*",Operational!$L:$L,'List Table'!$D$8)</f>
        <v>0</v>
      </c>
      <c r="AX39" s="152">
        <f>COUNTIFS(Operational!$E:$E,$G39,Operational!$I:$I,"*4G*",Operational!$L:$L,'List Table'!$D$9)</f>
        <v>0</v>
      </c>
      <c r="AY39" s="152">
        <f>COUNTIFS(Operational!$E:$E,$G39,Operational!$I:$I,"*4G*",Operational!$L:$L,'List Table'!$D$10)</f>
        <v>0</v>
      </c>
      <c r="AZ39" s="152">
        <f>COUNTIFS(Operational!$E:$E,$G39,Operational!$I:$I,"*4G*",Operational!$L:$L,'List Table'!$D$11)</f>
        <v>0</v>
      </c>
      <c r="BA39" s="152">
        <f>COUNTIFS(Operational!$E:$E,$G39,Operational!$I:$I,"*4G*",Operational!$L:$L,'List Table'!$D$12)</f>
        <v>0</v>
      </c>
      <c r="BB39" s="152">
        <f>COUNTIFS(Operational!$E:$E,$G39,Operational!$I:$I,"*4G*",Operational!$L:$L,'List Table'!$D$13)</f>
        <v>0</v>
      </c>
      <c r="BC39" s="152">
        <f>COUNTIFS(Operational!$E:$E,$G39,Operational!$I:$I,"*4G*",Operational!$L:$L,'List Table'!$D$14)</f>
        <v>0</v>
      </c>
      <c r="BD39" s="152">
        <f>COUNTIFS(Operational!$E:$E,$G39,Operational!$I:$I,"*4G*",Operational!$L:$L,'List Table'!$D$15)</f>
        <v>0</v>
      </c>
      <c r="BE39" s="152">
        <f>COUNTIFS(Operational!$E:$E,$G39,Operational!$I:$I,"*4G*",Operational!$L:$L,'List Table'!$D$16)</f>
        <v>0</v>
      </c>
      <c r="BF39" s="152">
        <f>COUNTIFS(Operational!$E:$E,$G39,Operational!$I:$I,"*4G*",Operational!$L:$L,'List Table'!$D$17)</f>
        <v>0</v>
      </c>
      <c r="BG39" s="141"/>
      <c r="BH39" s="153">
        <f t="shared" si="6"/>
        <v>0</v>
      </c>
      <c r="BI39" s="153">
        <f t="shared" si="7"/>
        <v>0</v>
      </c>
      <c r="BJ39" s="153">
        <f t="shared" si="8"/>
        <v>0</v>
      </c>
      <c r="BK39" s="153">
        <f>COUNTIFS('Retention-Deployment'!$E:$E,$G39,'Retention-Deployment'!$I:$I,"*2G*",'Retention-Deployment'!$L:$L,'List Table'!$B$2)</f>
        <v>0</v>
      </c>
      <c r="BL39" s="153">
        <f>COUNTIFS('Retention-Deployment'!$E:$E,$G39,'Retention-Deployment'!$I:$I,"*2G*",'Retention-Deployment'!$L:$L,'List Table'!$B$3)</f>
        <v>0</v>
      </c>
      <c r="BM39" s="153">
        <f>COUNTIFS('Retention-Deployment'!$E:$E,$G39,'Retention-Deployment'!$I:$I,"*2G*",'Retention-Deployment'!$L:$L,'List Table'!$B$4)</f>
        <v>0</v>
      </c>
      <c r="BN39" s="153">
        <f>COUNTIFS('Retention-Deployment'!$E:$E,$G39,'Retention-Deployment'!$I:$I,"*2G*",'Retention-Deployment'!$L:$L,'List Table'!$B$5)</f>
        <v>0</v>
      </c>
      <c r="BO39" s="153">
        <f>COUNTIFS('Retention-Deployment'!$E:$E,$G39,'Retention-Deployment'!$I:$I,"*2G*",'Retention-Deployment'!$L:$L,'List Table'!$B$6)</f>
        <v>0</v>
      </c>
      <c r="BP39" s="153">
        <f>COUNTIFS('Retention-Deployment'!$E:$E,$G39,'Retention-Deployment'!$I:$I,"*2G*",'Retention-Deployment'!$L:$L,'List Table'!$B$7)</f>
        <v>0</v>
      </c>
      <c r="BQ39" s="153">
        <f>COUNTIFS('Retention-Deployment'!$E:$E,$G39,'Retention-Deployment'!$I:$I,"*2G*",'Retention-Deployment'!$L:$L,'List Table'!$B$8)</f>
        <v>0</v>
      </c>
      <c r="BR39" s="153">
        <f>COUNTIFS('Retention-Deployment'!$E:$E,$G39,'Retention-Deployment'!$I:$I,"*2G*",'Retention-Deployment'!$L:$L,'List Table'!$B$9)</f>
        <v>0</v>
      </c>
      <c r="BS39" s="153">
        <f>COUNTIFS('Retention-Deployment'!$E:$E,$G39,'Retention-Deployment'!$I:$I,"*2G*",'Retention-Deployment'!$L:$L,'List Table'!$B$10)</f>
        <v>0</v>
      </c>
      <c r="BT39" s="153">
        <f>COUNTIFS('Retention-Deployment'!$E:$E,$G39,'Retention-Deployment'!$I:$I,"*2G*",'Retention-Deployment'!$L:$L,'List Table'!$B$11)</f>
        <v>0</v>
      </c>
      <c r="BU39" s="153">
        <f>COUNTIFS('Retention-Deployment'!$E:$E,$G39,'Retention-Deployment'!$I:$I,"*2G*",'Retention-Deployment'!$L:$L,'List Table'!$B$12)</f>
        <v>0</v>
      </c>
      <c r="BV39" s="153">
        <f>COUNTIFS('Retention-Deployment'!$E:$E,$G39,'Retention-Deployment'!$I:$I,"*2G*",'Retention-Deployment'!$L:$L,'List Table'!$B$13)</f>
        <v>0</v>
      </c>
      <c r="BW39" s="153">
        <f>COUNTIFS('Retention-Deployment'!$E:$E,$G39,'Retention-Deployment'!$I:$I,"*2G*",'Retention-Deployment'!$L:$L,'List Table'!$B$14)</f>
        <v>0</v>
      </c>
      <c r="BX39" s="153">
        <f>COUNTIFS('Retention-Deployment'!$E:$E,$G39,'Retention-Deployment'!$I:$I,"*2G*",'Retention-Deployment'!$L:$L,'List Table'!$B$15)</f>
        <v>0</v>
      </c>
      <c r="BY39" s="153">
        <f>COUNTIFS('Retention-Deployment'!$E:$E,$G39,'Retention-Deployment'!$I:$I,"*3G*",'Retention-Deployment'!$L:$L,'List Table'!$B$2)</f>
        <v>0</v>
      </c>
      <c r="BZ39" s="153">
        <f>COUNTIFS('Retention-Deployment'!$E:$E,$G39,'Retention-Deployment'!$I:$I,"*3G*",'Retention-Deployment'!$L:$L,'List Table'!$B$3)</f>
        <v>0</v>
      </c>
      <c r="CA39" s="153">
        <f>COUNTIFS('Retention-Deployment'!$E:$E,$G39,'Retention-Deployment'!$I:$I,"*3G*",'Retention-Deployment'!$L:$L,'List Table'!$B$4)</f>
        <v>0</v>
      </c>
      <c r="CB39" s="153">
        <f>COUNTIFS('Retention-Deployment'!$E:$E,$G39,'Retention-Deployment'!$I:$I,"*3G*",'Retention-Deployment'!$L:$L,'List Table'!$B$5)</f>
        <v>0</v>
      </c>
      <c r="CC39" s="153">
        <f>COUNTIFS('Retention-Deployment'!$E:$E,$G39,'Retention-Deployment'!$I:$I,"*3G*",'Retention-Deployment'!$L:$L,'List Table'!$B$6)</f>
        <v>0</v>
      </c>
      <c r="CD39" s="153">
        <f>COUNTIFS('Retention-Deployment'!$E:$E,$G39,'Retention-Deployment'!$I:$I,"*3G*",'Retention-Deployment'!$L:$L,'List Table'!$B$7)</f>
        <v>0</v>
      </c>
      <c r="CE39" s="153">
        <f>COUNTIFS('Retention-Deployment'!$E:$E,$G39,'Retention-Deployment'!$I:$I,"*3G*",'Retention-Deployment'!$L:$L,'List Table'!$B$8)</f>
        <v>0</v>
      </c>
      <c r="CF39" s="153">
        <f>COUNTIFS('Retention-Deployment'!$E:$E,$G39,'Retention-Deployment'!$I:$I,"*3G*",'Retention-Deployment'!$L:$L,'List Table'!$B$9)</f>
        <v>0</v>
      </c>
      <c r="CG39" s="153">
        <f>COUNTIFS('Retention-Deployment'!$E:$E,$G39,'Retention-Deployment'!$I:$I,"*3G*",'Retention-Deployment'!$L:$L,'List Table'!$B$10)</f>
        <v>0</v>
      </c>
      <c r="CH39" s="153">
        <f>COUNTIFS('Retention-Deployment'!$E:$E,$G39,'Retention-Deployment'!$I:$I,"*3G*",'Retention-Deployment'!$L:$L,'List Table'!$B$11)</f>
        <v>0</v>
      </c>
      <c r="CI39" s="153">
        <f>COUNTIFS('Retention-Deployment'!$E:$E,$G39,'Retention-Deployment'!$I:$I,"*3G*",'Retention-Deployment'!$L:$L,'List Table'!$B$12)</f>
        <v>0</v>
      </c>
      <c r="CJ39" s="153">
        <f>COUNTIFS('Retention-Deployment'!$E:$E,$G39,'Retention-Deployment'!$I:$I,"*3G*",'Retention-Deployment'!$L:$L,'List Table'!$B$13)</f>
        <v>0</v>
      </c>
      <c r="CK39" s="153">
        <f>COUNTIFS('Retention-Deployment'!$E:$E,$G39,'Retention-Deployment'!$I:$I,"*3G*",'Retention-Deployment'!$L:$L,'List Table'!$B$14)</f>
        <v>0</v>
      </c>
      <c r="CL39" s="153">
        <f>COUNTIFS('Retention-Deployment'!$E:$E,$G39,'Retention-Deployment'!$I:$I,"*3G*",'Retention-Deployment'!$L:$L,'List Table'!$B$15)</f>
        <v>0</v>
      </c>
      <c r="CM39" s="153">
        <f>COUNTIFS('Retention-Deployment'!$E:$E,$G39,'Retention-Deployment'!$I:$I,"*4G*",'Retention-Deployment'!$L:$L,'List Table'!$B$2)</f>
        <v>0</v>
      </c>
      <c r="CN39" s="153">
        <f>COUNTIFS('Retention-Deployment'!$E:$E,$G39,'Retention-Deployment'!$I:$I,"*4G*",'Retention-Deployment'!$L:$L,'List Table'!$B$3)</f>
        <v>0</v>
      </c>
      <c r="CO39" s="153">
        <f>COUNTIFS('Retention-Deployment'!$E:$E,$G39,'Retention-Deployment'!$I:$I,"*4G*",'Retention-Deployment'!$L:$L,'List Table'!$B$4)</f>
        <v>0</v>
      </c>
      <c r="CP39" s="153">
        <f>COUNTIFS('Retention-Deployment'!$E:$E,$G39,'Retention-Deployment'!$I:$I,"*4G*",'Retention-Deployment'!$L:$L,'List Table'!$B$5)</f>
        <v>0</v>
      </c>
      <c r="CQ39" s="153">
        <f>COUNTIFS('Retention-Deployment'!$E:$E,$G39,'Retention-Deployment'!$I:$I,"*4G*",'Retention-Deployment'!$L:$L,'List Table'!$B$6)</f>
        <v>0</v>
      </c>
      <c r="CR39" s="153">
        <f>COUNTIFS('Retention-Deployment'!$E:$E,$G39,'Retention-Deployment'!$I:$I,"*4G*",'Retention-Deployment'!$L:$L,'List Table'!$B$7)</f>
        <v>0</v>
      </c>
      <c r="CS39" s="153">
        <f>COUNTIFS('Retention-Deployment'!$E:$E,$G39,'Retention-Deployment'!$I:$I,"*4G*",'Retention-Deployment'!$L:$L,'List Table'!$B$8)</f>
        <v>0</v>
      </c>
      <c r="CT39" s="153">
        <f>COUNTIFS('Retention-Deployment'!$E:$E,$G39,'Retention-Deployment'!$I:$I,"*4G*",'Retention-Deployment'!$L:$L,'List Table'!$B$9)</f>
        <v>0</v>
      </c>
      <c r="CU39" s="153">
        <f>COUNTIFS('Retention-Deployment'!$E:$E,$G39,'Retention-Deployment'!$I:$I,"*4G*",'Retention-Deployment'!$L:$L,'List Table'!$B$10)</f>
        <v>0</v>
      </c>
      <c r="CV39" s="153">
        <f>COUNTIFS('Retention-Deployment'!$E:$E,$G39,'Retention-Deployment'!$I:$I,"*4G*",'Retention-Deployment'!$L:$L,'List Table'!$B$11)</f>
        <v>0</v>
      </c>
      <c r="CW39" s="153">
        <f>COUNTIFS('Retention-Deployment'!$E:$E,$G39,'Retention-Deployment'!$I:$I,"*4G*",'Retention-Deployment'!$L:$L,'List Table'!$B$12)</f>
        <v>0</v>
      </c>
      <c r="CX39" s="153">
        <f>COUNTIFS('Retention-Deployment'!$E:$E,$G39,'Retention-Deployment'!$I:$I,"*4G*",'Retention-Deployment'!$L:$L,'List Table'!$B$13)</f>
        <v>0</v>
      </c>
      <c r="CY39" s="153">
        <f>COUNTIFS('Retention-Deployment'!$E:$E,$G39,'Retention-Deployment'!$I:$I,"*4G*",'Retention-Deployment'!$L:$L,'List Table'!$B$14)</f>
        <v>0</v>
      </c>
      <c r="CZ39" s="153">
        <f>COUNTIFS('Retention-Deployment'!$E:$E,$G39,'Retention-Deployment'!$I:$I,"*4G*",'Retention-Deployment'!$L:$L,'List Table'!$B$15)</f>
        <v>0</v>
      </c>
      <c r="DA39" s="141"/>
      <c r="DB39" s="154">
        <f>COUNTIFS(Licensing!$F:$F,$G39,Licensing!$J:$J,"*2G*")</f>
        <v>0</v>
      </c>
      <c r="DC39" s="154">
        <f>COUNTIFS(Licensing!$F:$F,$G39,Licensing!$J:$J,"*3G*")</f>
        <v>0</v>
      </c>
      <c r="DD39" s="154">
        <f>COUNTIFS(Licensing!$F:$F,$G39,Licensing!$J:$J,"*4G*")</f>
        <v>0</v>
      </c>
      <c r="DE39" s="141"/>
      <c r="DF39" s="155" t="str">
        <f t="shared" si="9"/>
        <v>MAGNHSIA</v>
      </c>
      <c r="DG39" s="142">
        <f t="shared" si="10"/>
        <v>0</v>
      </c>
      <c r="DH39" s="142">
        <f t="shared" si="11"/>
        <v>0</v>
      </c>
      <c r="DI39" s="142">
        <f t="shared" si="12"/>
        <v>0</v>
      </c>
      <c r="DJ39" s="138"/>
      <c r="DK39" s="138"/>
      <c r="DL39" s="138"/>
      <c r="DM39" s="138"/>
      <c r="DN39" s="138"/>
      <c r="DO39" s="138"/>
      <c r="DP39" s="138"/>
      <c r="DQ39" s="138"/>
      <c r="DR39" s="138"/>
      <c r="DS39" s="138"/>
      <c r="DT39" s="138"/>
      <c r="DU39" s="138"/>
    </row>
    <row r="40" spans="1:125" ht="15.95" customHeight="1" x14ac:dyDescent="0.25">
      <c r="A40" s="211" t="s">
        <v>326</v>
      </c>
      <c r="B40" s="168">
        <v>44</v>
      </c>
      <c r="C40" s="168">
        <v>43</v>
      </c>
      <c r="D40" s="168">
        <v>34</v>
      </c>
      <c r="E40" s="177">
        <v>37.044199999999996</v>
      </c>
      <c r="F40" s="177">
        <v>21.939699999999998</v>
      </c>
      <c r="G40" s="173" t="s">
        <v>148</v>
      </c>
      <c r="H40" s="152">
        <f t="shared" si="3"/>
        <v>1</v>
      </c>
      <c r="I40" s="152">
        <f t="shared" si="4"/>
        <v>1</v>
      </c>
      <c r="J40" s="152">
        <f t="shared" si="5"/>
        <v>1</v>
      </c>
      <c r="K40" s="152">
        <f>COUNTIFS(Operational!$E:$E,$G40,Operational!$I:$I,"*2G*",Operational!$L:$L,'List Table'!$D$2)</f>
        <v>0</v>
      </c>
      <c r="L40" s="152">
        <f>COUNTIFS(Operational!$E:$E,$G40,Operational!$I:$I,"*2G*",Operational!$L:$L,'List Table'!$D$3)</f>
        <v>0</v>
      </c>
      <c r="M40" s="152">
        <f>COUNTIFS(Operational!$E:$E,$G40,Operational!$I:$I,"*2G*",Operational!$L:$L,'List Table'!$D$4)</f>
        <v>0</v>
      </c>
      <c r="N40" s="152">
        <f>COUNTIFS(Operational!$E:$E,$G40,Operational!$I:$I,"*2G*",Operational!$L:$L,'List Table'!$D$5)</f>
        <v>0</v>
      </c>
      <c r="O40" s="152">
        <f>COUNTIFS(Operational!$E:$E,$G40,Operational!$I:$I,"*2G*",Operational!$L:$L,'List Table'!$D$6)</f>
        <v>0</v>
      </c>
      <c r="P40" s="152">
        <f>COUNTIFS(Operational!$E:$E,$G40,Operational!$I:$I,"*2G*",Operational!$L:$L,'List Table'!$D$7)</f>
        <v>0</v>
      </c>
      <c r="Q40" s="152">
        <f>COUNTIFS(Operational!$E:$E,$G40,Operational!$I:$I,"*2G*",Operational!$L:$L,'List Table'!$D$8)</f>
        <v>0</v>
      </c>
      <c r="R40" s="152">
        <f>COUNTIFS(Operational!$E:$E,$G40,Operational!$I:$I,"*2G*",Operational!$L:$L,'List Table'!$D$9)</f>
        <v>0</v>
      </c>
      <c r="S40" s="152">
        <f>COUNTIFS(Operational!$E:$E,$G40,Operational!$I:$I,"*2G*",Operational!$L:$L,'List Table'!$D$10)</f>
        <v>0</v>
      </c>
      <c r="T40" s="152">
        <f>COUNTIFS(Operational!$E:$E,$G40,Operational!$I:$I,"*2G*",Operational!$L:$L,'List Table'!$D$11)</f>
        <v>1</v>
      </c>
      <c r="U40" s="152">
        <f>COUNTIFS(Operational!$E:$E,$G40,Operational!$I:$I,"*2G*",Operational!$L:$L,'List Table'!$D$12)</f>
        <v>0</v>
      </c>
      <c r="V40" s="152">
        <f>COUNTIFS(Operational!$E:$E,$G40,Operational!$I:$I,"*2G*",Operational!$L:$L,'List Table'!$D$13)</f>
        <v>0</v>
      </c>
      <c r="W40" s="152">
        <f>COUNTIFS(Operational!$E:$E,$G40,Operational!$I:$I,"*2G*",Operational!$L:$L,'List Table'!$D$14)</f>
        <v>0</v>
      </c>
      <c r="X40" s="152">
        <f>COUNTIFS(Operational!$E:$E,$G40,Operational!$I:$I,"*2G*",Operational!$L:$L,'List Table'!$D$15)</f>
        <v>0</v>
      </c>
      <c r="Y40" s="152">
        <f>COUNTIFS(Operational!$E:$E,$G40,Operational!$I:$I,"*2G*",Operational!$L:$L,'List Table'!$D$16)</f>
        <v>0</v>
      </c>
      <c r="Z40" s="152">
        <f>COUNTIFS(Operational!$E:$E,$G40,Operational!$I:$I,"*2G*",Operational!$L:$L,'List Table'!$D$17)</f>
        <v>0</v>
      </c>
      <c r="AA40" s="152">
        <f>COUNTIFS(Operational!$E:$E,$G40,Operational!$I:$I,"*3G*",Operational!$L:$L,'List Table'!$D$2)</f>
        <v>0</v>
      </c>
      <c r="AB40" s="152">
        <f>COUNTIFS(Operational!$E:$E,$G40,Operational!$I:$I,"*3G*",Operational!$L:$L,'List Table'!$D$3)</f>
        <v>0</v>
      </c>
      <c r="AC40" s="152">
        <f>COUNTIFS(Operational!$E:$E,$G40,Operational!$I:$I,"*3G*",Operational!$L:$L,'List Table'!$D$4)</f>
        <v>0</v>
      </c>
      <c r="AD40" s="152">
        <f>COUNTIFS(Operational!$E:$E,$G40,Operational!$I:$I,"*3G*",Operational!$L:$L,'List Table'!$D$5)</f>
        <v>0</v>
      </c>
      <c r="AE40" s="152">
        <f>COUNTIFS(Operational!$E:$E,$G40,Operational!$I:$I,"*3G*",Operational!$L:$L,'List Table'!$D$6)</f>
        <v>0</v>
      </c>
      <c r="AF40" s="152">
        <f>COUNTIFS(Operational!$E:$E,$G40,Operational!$I:$I,"*3G*",Operational!$L:$L,'List Table'!$D$7)</f>
        <v>0</v>
      </c>
      <c r="AG40" s="152">
        <f>COUNTIFS(Operational!$E:$E,$G40,Operational!$I:$I,"*3G*",Operational!$L:$L,'List Table'!$D$8)</f>
        <v>0</v>
      </c>
      <c r="AH40" s="152">
        <f>COUNTIFS(Operational!$E:$E,$G40,Operational!$I:$I,"*3G*",Operational!$L:$L,'List Table'!$D$9)</f>
        <v>0</v>
      </c>
      <c r="AI40" s="152">
        <f>COUNTIFS(Operational!$E:$E,$G40,Operational!$I:$I,"*3G*",Operational!$L:$L,'List Table'!$D$10)</f>
        <v>0</v>
      </c>
      <c r="AJ40" s="152">
        <f>COUNTIFS(Operational!$E:$E,$G40,Operational!$I:$I,"*3G*",Operational!$L:$L,'List Table'!$D$11)</f>
        <v>1</v>
      </c>
      <c r="AK40" s="152">
        <f>COUNTIFS(Operational!$E:$E,$G40,Operational!$I:$I,"*3G*",Operational!$L:$L,'List Table'!$D$12)</f>
        <v>0</v>
      </c>
      <c r="AL40" s="152">
        <f>COUNTIFS(Operational!$E:$E,$G40,Operational!$I:$I,"*3G*",Operational!$L:$L,'List Table'!$D$13)</f>
        <v>0</v>
      </c>
      <c r="AM40" s="152">
        <f>COUNTIFS(Operational!$E:$E,$G40,Operational!$I:$I,"*3G*",Operational!$L:$L,'List Table'!$D$14)</f>
        <v>0</v>
      </c>
      <c r="AN40" s="152">
        <f>COUNTIFS(Operational!$E:$E,$G40,Operational!$I:$I,"*3G*",Operational!$L:$L,'List Table'!$D$15)</f>
        <v>0</v>
      </c>
      <c r="AO40" s="152">
        <f>COUNTIFS(Operational!$E:$E,$G40,Operational!$I:$I,"*3G*",Operational!$L:$L,'List Table'!$D$16)</f>
        <v>0</v>
      </c>
      <c r="AP40" s="152">
        <f>COUNTIFS(Operational!$E:$E,$G40,Operational!$I:$I,"*3G*",Operational!$L:$L,'List Table'!$D$17)</f>
        <v>0</v>
      </c>
      <c r="AQ40" s="152">
        <f>COUNTIFS(Operational!$E:$E,$G40,Operational!$I:$I,"*4G*",Operational!$L:$L,'List Table'!$D$2)</f>
        <v>0</v>
      </c>
      <c r="AR40" s="152">
        <f>COUNTIFS(Operational!$E:$E,$G40,Operational!$I:$I,"*4G*",Operational!$L:$L,'List Table'!$D$3)</f>
        <v>0</v>
      </c>
      <c r="AS40" s="152">
        <f>COUNTIFS(Operational!$E:$E,$G40,Operational!$I:$I,"*4G*",Operational!$L:$L,'List Table'!$D$4)</f>
        <v>0</v>
      </c>
      <c r="AT40" s="152">
        <f>COUNTIFS(Operational!$E:$E,$G40,Operational!$I:$I,"*4G*",Operational!$L:$L,'List Table'!$D$5)</f>
        <v>0</v>
      </c>
      <c r="AU40" s="152">
        <f>COUNTIFS(Operational!$E:$E,$G40,Operational!$I:$I,"*4G*",Operational!$L:$L,'List Table'!$D$6)</f>
        <v>0</v>
      </c>
      <c r="AV40" s="152">
        <f>COUNTIFS(Operational!$E:$E,$G40,Operational!$I:$I,"*4G*",Operational!$L:$L,'List Table'!$D$7)</f>
        <v>0</v>
      </c>
      <c r="AW40" s="152">
        <f>COUNTIFS(Operational!$E:$E,$G40,Operational!$I:$I,"*4G*",Operational!$L:$L,'List Table'!$D$8)</f>
        <v>0</v>
      </c>
      <c r="AX40" s="152">
        <f>COUNTIFS(Operational!$E:$E,$G40,Operational!$I:$I,"*4G*",Operational!$L:$L,'List Table'!$D$9)</f>
        <v>0</v>
      </c>
      <c r="AY40" s="152">
        <f>COUNTIFS(Operational!$E:$E,$G40,Operational!$I:$I,"*4G*",Operational!$L:$L,'List Table'!$D$10)</f>
        <v>0</v>
      </c>
      <c r="AZ40" s="152">
        <f>COUNTIFS(Operational!$E:$E,$G40,Operational!$I:$I,"*4G*",Operational!$L:$L,'List Table'!$D$11)</f>
        <v>1</v>
      </c>
      <c r="BA40" s="152">
        <f>COUNTIFS(Operational!$E:$E,$G40,Operational!$I:$I,"*4G*",Operational!$L:$L,'List Table'!$D$12)</f>
        <v>0</v>
      </c>
      <c r="BB40" s="152">
        <f>COUNTIFS(Operational!$E:$E,$G40,Operational!$I:$I,"*4G*",Operational!$L:$L,'List Table'!$D$13)</f>
        <v>0</v>
      </c>
      <c r="BC40" s="152">
        <f>COUNTIFS(Operational!$E:$E,$G40,Operational!$I:$I,"*4G*",Operational!$L:$L,'List Table'!$D$14)</f>
        <v>0</v>
      </c>
      <c r="BD40" s="152">
        <f>COUNTIFS(Operational!$E:$E,$G40,Operational!$I:$I,"*4G*",Operational!$L:$L,'List Table'!$D$15)</f>
        <v>0</v>
      </c>
      <c r="BE40" s="152">
        <f>COUNTIFS(Operational!$E:$E,$G40,Operational!$I:$I,"*4G*",Operational!$L:$L,'List Table'!$D$16)</f>
        <v>0</v>
      </c>
      <c r="BF40" s="152">
        <f>COUNTIFS(Operational!$E:$E,$G40,Operational!$I:$I,"*4G*",Operational!$L:$L,'List Table'!$D$17)</f>
        <v>0</v>
      </c>
      <c r="BG40" s="141"/>
      <c r="BH40" s="153">
        <f t="shared" si="6"/>
        <v>0</v>
      </c>
      <c r="BI40" s="153">
        <f t="shared" si="7"/>
        <v>0</v>
      </c>
      <c r="BJ40" s="153">
        <f t="shared" si="8"/>
        <v>0</v>
      </c>
      <c r="BK40" s="153">
        <f>COUNTIFS('Retention-Deployment'!$E:$E,$G40,'Retention-Deployment'!$I:$I,"*2G*",'Retention-Deployment'!$L:$L,'List Table'!$B$2)</f>
        <v>0</v>
      </c>
      <c r="BL40" s="153">
        <f>COUNTIFS('Retention-Deployment'!$E:$E,$G40,'Retention-Deployment'!$I:$I,"*2G*",'Retention-Deployment'!$L:$L,'List Table'!$B$3)</f>
        <v>0</v>
      </c>
      <c r="BM40" s="153">
        <f>COUNTIFS('Retention-Deployment'!$E:$E,$G40,'Retention-Deployment'!$I:$I,"*2G*",'Retention-Deployment'!$L:$L,'List Table'!$B$4)</f>
        <v>0</v>
      </c>
      <c r="BN40" s="153">
        <f>COUNTIFS('Retention-Deployment'!$E:$E,$G40,'Retention-Deployment'!$I:$I,"*2G*",'Retention-Deployment'!$L:$L,'List Table'!$B$5)</f>
        <v>0</v>
      </c>
      <c r="BO40" s="153">
        <f>COUNTIFS('Retention-Deployment'!$E:$E,$G40,'Retention-Deployment'!$I:$I,"*2G*",'Retention-Deployment'!$L:$L,'List Table'!$B$6)</f>
        <v>0</v>
      </c>
      <c r="BP40" s="153">
        <f>COUNTIFS('Retention-Deployment'!$E:$E,$G40,'Retention-Deployment'!$I:$I,"*2G*",'Retention-Deployment'!$L:$L,'List Table'!$B$7)</f>
        <v>0</v>
      </c>
      <c r="BQ40" s="153">
        <f>COUNTIFS('Retention-Deployment'!$E:$E,$G40,'Retention-Deployment'!$I:$I,"*2G*",'Retention-Deployment'!$L:$L,'List Table'!$B$8)</f>
        <v>0</v>
      </c>
      <c r="BR40" s="153">
        <f>COUNTIFS('Retention-Deployment'!$E:$E,$G40,'Retention-Deployment'!$I:$I,"*2G*",'Retention-Deployment'!$L:$L,'List Table'!$B$9)</f>
        <v>0</v>
      </c>
      <c r="BS40" s="153">
        <f>COUNTIFS('Retention-Deployment'!$E:$E,$G40,'Retention-Deployment'!$I:$I,"*2G*",'Retention-Deployment'!$L:$L,'List Table'!$B$10)</f>
        <v>0</v>
      </c>
      <c r="BT40" s="153">
        <f>COUNTIFS('Retention-Deployment'!$E:$E,$G40,'Retention-Deployment'!$I:$I,"*2G*",'Retention-Deployment'!$L:$L,'List Table'!$B$11)</f>
        <v>0</v>
      </c>
      <c r="BU40" s="153">
        <f>COUNTIFS('Retention-Deployment'!$E:$E,$G40,'Retention-Deployment'!$I:$I,"*2G*",'Retention-Deployment'!$L:$L,'List Table'!$B$12)</f>
        <v>0</v>
      </c>
      <c r="BV40" s="153">
        <f>COUNTIFS('Retention-Deployment'!$E:$E,$G40,'Retention-Deployment'!$I:$I,"*2G*",'Retention-Deployment'!$L:$L,'List Table'!$B$13)</f>
        <v>0</v>
      </c>
      <c r="BW40" s="153">
        <f>COUNTIFS('Retention-Deployment'!$E:$E,$G40,'Retention-Deployment'!$I:$I,"*2G*",'Retention-Deployment'!$L:$L,'List Table'!$B$14)</f>
        <v>0</v>
      </c>
      <c r="BX40" s="153">
        <f>COUNTIFS('Retention-Deployment'!$E:$E,$G40,'Retention-Deployment'!$I:$I,"*2G*",'Retention-Deployment'!$L:$L,'List Table'!$B$15)</f>
        <v>0</v>
      </c>
      <c r="BY40" s="153">
        <f>COUNTIFS('Retention-Deployment'!$E:$E,$G40,'Retention-Deployment'!$I:$I,"*3G*",'Retention-Deployment'!$L:$L,'List Table'!$B$2)</f>
        <v>0</v>
      </c>
      <c r="BZ40" s="153">
        <f>COUNTIFS('Retention-Deployment'!$E:$E,$G40,'Retention-Deployment'!$I:$I,"*3G*",'Retention-Deployment'!$L:$L,'List Table'!$B$3)</f>
        <v>0</v>
      </c>
      <c r="CA40" s="153">
        <f>COUNTIFS('Retention-Deployment'!$E:$E,$G40,'Retention-Deployment'!$I:$I,"*3G*",'Retention-Deployment'!$L:$L,'List Table'!$B$4)</f>
        <v>0</v>
      </c>
      <c r="CB40" s="153">
        <f>COUNTIFS('Retention-Deployment'!$E:$E,$G40,'Retention-Deployment'!$I:$I,"*3G*",'Retention-Deployment'!$L:$L,'List Table'!$B$5)</f>
        <v>0</v>
      </c>
      <c r="CC40" s="153">
        <f>COUNTIFS('Retention-Deployment'!$E:$E,$G40,'Retention-Deployment'!$I:$I,"*3G*",'Retention-Deployment'!$L:$L,'List Table'!$B$6)</f>
        <v>0</v>
      </c>
      <c r="CD40" s="153">
        <f>COUNTIFS('Retention-Deployment'!$E:$E,$G40,'Retention-Deployment'!$I:$I,"*3G*",'Retention-Deployment'!$L:$L,'List Table'!$B$7)</f>
        <v>0</v>
      </c>
      <c r="CE40" s="153">
        <f>COUNTIFS('Retention-Deployment'!$E:$E,$G40,'Retention-Deployment'!$I:$I,"*3G*",'Retention-Deployment'!$L:$L,'List Table'!$B$8)</f>
        <v>0</v>
      </c>
      <c r="CF40" s="153">
        <f>COUNTIFS('Retention-Deployment'!$E:$E,$G40,'Retention-Deployment'!$I:$I,"*3G*",'Retention-Deployment'!$L:$L,'List Table'!$B$9)</f>
        <v>0</v>
      </c>
      <c r="CG40" s="153">
        <f>COUNTIFS('Retention-Deployment'!$E:$E,$G40,'Retention-Deployment'!$I:$I,"*3G*",'Retention-Deployment'!$L:$L,'List Table'!$B$10)</f>
        <v>0</v>
      </c>
      <c r="CH40" s="153">
        <f>COUNTIFS('Retention-Deployment'!$E:$E,$G40,'Retention-Deployment'!$I:$I,"*3G*",'Retention-Deployment'!$L:$L,'List Table'!$B$11)</f>
        <v>0</v>
      </c>
      <c r="CI40" s="153">
        <f>COUNTIFS('Retention-Deployment'!$E:$E,$G40,'Retention-Deployment'!$I:$I,"*3G*",'Retention-Deployment'!$L:$L,'List Table'!$B$12)</f>
        <v>0</v>
      </c>
      <c r="CJ40" s="153">
        <f>COUNTIFS('Retention-Deployment'!$E:$E,$G40,'Retention-Deployment'!$I:$I,"*3G*",'Retention-Deployment'!$L:$L,'List Table'!$B$13)</f>
        <v>0</v>
      </c>
      <c r="CK40" s="153">
        <f>COUNTIFS('Retention-Deployment'!$E:$E,$G40,'Retention-Deployment'!$I:$I,"*3G*",'Retention-Deployment'!$L:$L,'List Table'!$B$14)</f>
        <v>0</v>
      </c>
      <c r="CL40" s="153">
        <f>COUNTIFS('Retention-Deployment'!$E:$E,$G40,'Retention-Deployment'!$I:$I,"*3G*",'Retention-Deployment'!$L:$L,'List Table'!$B$15)</f>
        <v>0</v>
      </c>
      <c r="CM40" s="153">
        <f>COUNTIFS('Retention-Deployment'!$E:$E,$G40,'Retention-Deployment'!$I:$I,"*4G*",'Retention-Deployment'!$L:$L,'List Table'!$B$2)</f>
        <v>0</v>
      </c>
      <c r="CN40" s="153">
        <f>COUNTIFS('Retention-Deployment'!$E:$E,$G40,'Retention-Deployment'!$I:$I,"*4G*",'Retention-Deployment'!$L:$L,'List Table'!$B$3)</f>
        <v>0</v>
      </c>
      <c r="CO40" s="153">
        <f>COUNTIFS('Retention-Deployment'!$E:$E,$G40,'Retention-Deployment'!$I:$I,"*4G*",'Retention-Deployment'!$L:$L,'List Table'!$B$4)</f>
        <v>0</v>
      </c>
      <c r="CP40" s="153">
        <f>COUNTIFS('Retention-Deployment'!$E:$E,$G40,'Retention-Deployment'!$I:$I,"*4G*",'Retention-Deployment'!$L:$L,'List Table'!$B$5)</f>
        <v>0</v>
      </c>
      <c r="CQ40" s="153">
        <f>COUNTIFS('Retention-Deployment'!$E:$E,$G40,'Retention-Deployment'!$I:$I,"*4G*",'Retention-Deployment'!$L:$L,'List Table'!$B$6)</f>
        <v>0</v>
      </c>
      <c r="CR40" s="153">
        <f>COUNTIFS('Retention-Deployment'!$E:$E,$G40,'Retention-Deployment'!$I:$I,"*4G*",'Retention-Deployment'!$L:$L,'List Table'!$B$7)</f>
        <v>0</v>
      </c>
      <c r="CS40" s="153">
        <f>COUNTIFS('Retention-Deployment'!$E:$E,$G40,'Retention-Deployment'!$I:$I,"*4G*",'Retention-Deployment'!$L:$L,'List Table'!$B$8)</f>
        <v>0</v>
      </c>
      <c r="CT40" s="153">
        <f>COUNTIFS('Retention-Deployment'!$E:$E,$G40,'Retention-Deployment'!$I:$I,"*4G*",'Retention-Deployment'!$L:$L,'List Table'!$B$9)</f>
        <v>0</v>
      </c>
      <c r="CU40" s="153">
        <f>COUNTIFS('Retention-Deployment'!$E:$E,$G40,'Retention-Deployment'!$I:$I,"*4G*",'Retention-Deployment'!$L:$L,'List Table'!$B$10)</f>
        <v>0</v>
      </c>
      <c r="CV40" s="153">
        <f>COUNTIFS('Retention-Deployment'!$E:$E,$G40,'Retention-Deployment'!$I:$I,"*4G*",'Retention-Deployment'!$L:$L,'List Table'!$B$11)</f>
        <v>0</v>
      </c>
      <c r="CW40" s="153">
        <f>COUNTIFS('Retention-Deployment'!$E:$E,$G40,'Retention-Deployment'!$I:$I,"*4G*",'Retention-Deployment'!$L:$L,'List Table'!$B$12)</f>
        <v>0</v>
      </c>
      <c r="CX40" s="153">
        <f>COUNTIFS('Retention-Deployment'!$E:$E,$G40,'Retention-Deployment'!$I:$I,"*4G*",'Retention-Deployment'!$L:$L,'List Table'!$B$13)</f>
        <v>0</v>
      </c>
      <c r="CY40" s="153">
        <f>COUNTIFS('Retention-Deployment'!$E:$E,$G40,'Retention-Deployment'!$I:$I,"*4G*",'Retention-Deployment'!$L:$L,'List Table'!$B$14)</f>
        <v>0</v>
      </c>
      <c r="CZ40" s="153">
        <f>COUNTIFS('Retention-Deployment'!$E:$E,$G40,'Retention-Deployment'!$I:$I,"*4G*",'Retention-Deployment'!$L:$L,'List Table'!$B$15)</f>
        <v>0</v>
      </c>
      <c r="DA40" s="141"/>
      <c r="DB40" s="154">
        <f>COUNTIFS(Licensing!$F:$F,$G40,Licensing!$J:$J,"*2G*")</f>
        <v>0</v>
      </c>
      <c r="DC40" s="154">
        <f>COUNTIFS(Licensing!$F:$F,$G40,Licensing!$J:$J,"*3G*")</f>
        <v>1</v>
      </c>
      <c r="DD40" s="154">
        <f>COUNTIFS(Licensing!$F:$F,$G40,Licensing!$J:$J,"*4G*")</f>
        <v>1</v>
      </c>
      <c r="DE40" s="141"/>
      <c r="DF40" s="155" t="str">
        <f t="shared" si="9"/>
        <v>MESSHNIA</v>
      </c>
      <c r="DG40" s="142">
        <f t="shared" si="10"/>
        <v>1</v>
      </c>
      <c r="DH40" s="142">
        <f t="shared" si="11"/>
        <v>2</v>
      </c>
      <c r="DI40" s="142">
        <f t="shared" si="12"/>
        <v>2</v>
      </c>
      <c r="DJ40" s="138"/>
      <c r="DK40" s="138"/>
      <c r="DL40" s="138"/>
      <c r="DM40" s="138"/>
      <c r="DN40" s="138"/>
      <c r="DO40" s="138"/>
      <c r="DP40" s="138"/>
      <c r="DQ40" s="138"/>
      <c r="DR40" s="138"/>
      <c r="DS40" s="138"/>
      <c r="DT40" s="138"/>
      <c r="DU40" s="138"/>
    </row>
    <row r="41" spans="1:125" ht="15.95" customHeight="1" x14ac:dyDescent="0.25">
      <c r="A41" s="211" t="s">
        <v>326</v>
      </c>
      <c r="B41" s="168">
        <v>26</v>
      </c>
      <c r="C41" s="168">
        <v>11</v>
      </c>
      <c r="D41" s="168">
        <v>0</v>
      </c>
      <c r="E41" s="177">
        <v>40.749682999999997</v>
      </c>
      <c r="F41" s="177">
        <v>22.504178</v>
      </c>
      <c r="G41" s="173" t="s">
        <v>154</v>
      </c>
      <c r="H41" s="152">
        <f t="shared" si="3"/>
        <v>0</v>
      </c>
      <c r="I41" s="152">
        <f t="shared" si="4"/>
        <v>0</v>
      </c>
      <c r="J41" s="152">
        <f t="shared" si="5"/>
        <v>0</v>
      </c>
      <c r="K41" s="152">
        <f>COUNTIFS(Operational!$E:$E,$G41,Operational!$I:$I,"*2G*",Operational!$L:$L,'List Table'!$D$2)</f>
        <v>0</v>
      </c>
      <c r="L41" s="152">
        <f>COUNTIFS(Operational!$E:$E,$G41,Operational!$I:$I,"*2G*",Operational!$L:$L,'List Table'!$D$3)</f>
        <v>0</v>
      </c>
      <c r="M41" s="152">
        <f>COUNTIFS(Operational!$E:$E,$G41,Operational!$I:$I,"*2G*",Operational!$L:$L,'List Table'!$D$4)</f>
        <v>0</v>
      </c>
      <c r="N41" s="152">
        <f>COUNTIFS(Operational!$E:$E,$G41,Operational!$I:$I,"*2G*",Operational!$L:$L,'List Table'!$D$5)</f>
        <v>0</v>
      </c>
      <c r="O41" s="152">
        <f>COUNTIFS(Operational!$E:$E,$G41,Operational!$I:$I,"*2G*",Operational!$L:$L,'List Table'!$D$6)</f>
        <v>0</v>
      </c>
      <c r="P41" s="152">
        <f>COUNTIFS(Operational!$E:$E,$G41,Operational!$I:$I,"*2G*",Operational!$L:$L,'List Table'!$D$7)</f>
        <v>0</v>
      </c>
      <c r="Q41" s="152">
        <f>COUNTIFS(Operational!$E:$E,$G41,Operational!$I:$I,"*2G*",Operational!$L:$L,'List Table'!$D$8)</f>
        <v>0</v>
      </c>
      <c r="R41" s="152">
        <f>COUNTIFS(Operational!$E:$E,$G41,Operational!$I:$I,"*2G*",Operational!$L:$L,'List Table'!$D$9)</f>
        <v>0</v>
      </c>
      <c r="S41" s="152">
        <f>COUNTIFS(Operational!$E:$E,$G41,Operational!$I:$I,"*2G*",Operational!$L:$L,'List Table'!$D$10)</f>
        <v>0</v>
      </c>
      <c r="T41" s="152">
        <f>COUNTIFS(Operational!$E:$E,$G41,Operational!$I:$I,"*2G*",Operational!$L:$L,'List Table'!$D$11)</f>
        <v>0</v>
      </c>
      <c r="U41" s="152">
        <f>COUNTIFS(Operational!$E:$E,$G41,Operational!$I:$I,"*2G*",Operational!$L:$L,'List Table'!$D$12)</f>
        <v>0</v>
      </c>
      <c r="V41" s="152">
        <f>COUNTIFS(Operational!$E:$E,$G41,Operational!$I:$I,"*2G*",Operational!$L:$L,'List Table'!$D$13)</f>
        <v>0</v>
      </c>
      <c r="W41" s="152">
        <f>COUNTIFS(Operational!$E:$E,$G41,Operational!$I:$I,"*2G*",Operational!$L:$L,'List Table'!$D$14)</f>
        <v>0</v>
      </c>
      <c r="X41" s="152">
        <f>COUNTIFS(Operational!$E:$E,$G41,Operational!$I:$I,"*2G*",Operational!$L:$L,'List Table'!$D$15)</f>
        <v>0</v>
      </c>
      <c r="Y41" s="152">
        <f>COUNTIFS(Operational!$E:$E,$G41,Operational!$I:$I,"*2G*",Operational!$L:$L,'List Table'!$D$16)</f>
        <v>0</v>
      </c>
      <c r="Z41" s="152">
        <f>COUNTIFS(Operational!$E:$E,$G41,Operational!$I:$I,"*2G*",Operational!$L:$L,'List Table'!$D$17)</f>
        <v>0</v>
      </c>
      <c r="AA41" s="152">
        <f>COUNTIFS(Operational!$E:$E,$G41,Operational!$I:$I,"*3G*",Operational!$L:$L,'List Table'!$D$2)</f>
        <v>0</v>
      </c>
      <c r="AB41" s="152">
        <f>COUNTIFS(Operational!$E:$E,$G41,Operational!$I:$I,"*3G*",Operational!$L:$L,'List Table'!$D$3)</f>
        <v>0</v>
      </c>
      <c r="AC41" s="152">
        <f>COUNTIFS(Operational!$E:$E,$G41,Operational!$I:$I,"*3G*",Operational!$L:$L,'List Table'!$D$4)</f>
        <v>0</v>
      </c>
      <c r="AD41" s="152">
        <f>COUNTIFS(Operational!$E:$E,$G41,Operational!$I:$I,"*3G*",Operational!$L:$L,'List Table'!$D$5)</f>
        <v>0</v>
      </c>
      <c r="AE41" s="152">
        <f>COUNTIFS(Operational!$E:$E,$G41,Operational!$I:$I,"*3G*",Operational!$L:$L,'List Table'!$D$6)</f>
        <v>0</v>
      </c>
      <c r="AF41" s="152">
        <f>COUNTIFS(Operational!$E:$E,$G41,Operational!$I:$I,"*3G*",Operational!$L:$L,'List Table'!$D$7)</f>
        <v>0</v>
      </c>
      <c r="AG41" s="152">
        <f>COUNTIFS(Operational!$E:$E,$G41,Operational!$I:$I,"*3G*",Operational!$L:$L,'List Table'!$D$8)</f>
        <v>0</v>
      </c>
      <c r="AH41" s="152">
        <f>COUNTIFS(Operational!$E:$E,$G41,Operational!$I:$I,"*3G*",Operational!$L:$L,'List Table'!$D$9)</f>
        <v>0</v>
      </c>
      <c r="AI41" s="152">
        <f>COUNTIFS(Operational!$E:$E,$G41,Operational!$I:$I,"*3G*",Operational!$L:$L,'List Table'!$D$10)</f>
        <v>0</v>
      </c>
      <c r="AJ41" s="152">
        <f>COUNTIFS(Operational!$E:$E,$G41,Operational!$I:$I,"*3G*",Operational!$L:$L,'List Table'!$D$11)</f>
        <v>0</v>
      </c>
      <c r="AK41" s="152">
        <f>COUNTIFS(Operational!$E:$E,$G41,Operational!$I:$I,"*3G*",Operational!$L:$L,'List Table'!$D$12)</f>
        <v>0</v>
      </c>
      <c r="AL41" s="152">
        <f>COUNTIFS(Operational!$E:$E,$G41,Operational!$I:$I,"*3G*",Operational!$L:$L,'List Table'!$D$13)</f>
        <v>0</v>
      </c>
      <c r="AM41" s="152">
        <f>COUNTIFS(Operational!$E:$E,$G41,Operational!$I:$I,"*3G*",Operational!$L:$L,'List Table'!$D$14)</f>
        <v>0</v>
      </c>
      <c r="AN41" s="152">
        <f>COUNTIFS(Operational!$E:$E,$G41,Operational!$I:$I,"*3G*",Operational!$L:$L,'List Table'!$D$15)</f>
        <v>0</v>
      </c>
      <c r="AO41" s="152">
        <f>COUNTIFS(Operational!$E:$E,$G41,Operational!$I:$I,"*3G*",Operational!$L:$L,'List Table'!$D$16)</f>
        <v>0</v>
      </c>
      <c r="AP41" s="152">
        <f>COUNTIFS(Operational!$E:$E,$G41,Operational!$I:$I,"*3G*",Operational!$L:$L,'List Table'!$D$17)</f>
        <v>0</v>
      </c>
      <c r="AQ41" s="152">
        <f>COUNTIFS(Operational!$E:$E,$G41,Operational!$I:$I,"*4G*",Operational!$L:$L,'List Table'!$D$2)</f>
        <v>0</v>
      </c>
      <c r="AR41" s="152">
        <f>COUNTIFS(Operational!$E:$E,$G41,Operational!$I:$I,"*4G*",Operational!$L:$L,'List Table'!$D$3)</f>
        <v>0</v>
      </c>
      <c r="AS41" s="152">
        <f>COUNTIFS(Operational!$E:$E,$G41,Operational!$I:$I,"*4G*",Operational!$L:$L,'List Table'!$D$4)</f>
        <v>0</v>
      </c>
      <c r="AT41" s="152">
        <f>COUNTIFS(Operational!$E:$E,$G41,Operational!$I:$I,"*4G*",Operational!$L:$L,'List Table'!$D$5)</f>
        <v>0</v>
      </c>
      <c r="AU41" s="152">
        <f>COUNTIFS(Operational!$E:$E,$G41,Operational!$I:$I,"*4G*",Operational!$L:$L,'List Table'!$D$6)</f>
        <v>0</v>
      </c>
      <c r="AV41" s="152">
        <f>COUNTIFS(Operational!$E:$E,$G41,Operational!$I:$I,"*4G*",Operational!$L:$L,'List Table'!$D$7)</f>
        <v>0</v>
      </c>
      <c r="AW41" s="152">
        <f>COUNTIFS(Operational!$E:$E,$G41,Operational!$I:$I,"*4G*",Operational!$L:$L,'List Table'!$D$8)</f>
        <v>0</v>
      </c>
      <c r="AX41" s="152">
        <f>COUNTIFS(Operational!$E:$E,$G41,Operational!$I:$I,"*4G*",Operational!$L:$L,'List Table'!$D$9)</f>
        <v>0</v>
      </c>
      <c r="AY41" s="152">
        <f>COUNTIFS(Operational!$E:$E,$G41,Operational!$I:$I,"*4G*",Operational!$L:$L,'List Table'!$D$10)</f>
        <v>0</v>
      </c>
      <c r="AZ41" s="152">
        <f>COUNTIFS(Operational!$E:$E,$G41,Operational!$I:$I,"*4G*",Operational!$L:$L,'List Table'!$D$11)</f>
        <v>0</v>
      </c>
      <c r="BA41" s="152">
        <f>COUNTIFS(Operational!$E:$E,$G41,Operational!$I:$I,"*4G*",Operational!$L:$L,'List Table'!$D$12)</f>
        <v>0</v>
      </c>
      <c r="BB41" s="152">
        <f>COUNTIFS(Operational!$E:$E,$G41,Operational!$I:$I,"*4G*",Operational!$L:$L,'List Table'!$D$13)</f>
        <v>0</v>
      </c>
      <c r="BC41" s="152">
        <f>COUNTIFS(Operational!$E:$E,$G41,Operational!$I:$I,"*4G*",Operational!$L:$L,'List Table'!$D$14)</f>
        <v>0</v>
      </c>
      <c r="BD41" s="152">
        <f>COUNTIFS(Operational!$E:$E,$G41,Operational!$I:$I,"*4G*",Operational!$L:$L,'List Table'!$D$15)</f>
        <v>0</v>
      </c>
      <c r="BE41" s="152">
        <f>COUNTIFS(Operational!$E:$E,$G41,Operational!$I:$I,"*4G*",Operational!$L:$L,'List Table'!$D$16)</f>
        <v>0</v>
      </c>
      <c r="BF41" s="152">
        <f>COUNTIFS(Operational!$E:$E,$G41,Operational!$I:$I,"*4G*",Operational!$L:$L,'List Table'!$D$17)</f>
        <v>0</v>
      </c>
      <c r="BG41" s="141"/>
      <c r="BH41" s="153">
        <f t="shared" si="6"/>
        <v>0</v>
      </c>
      <c r="BI41" s="153">
        <f t="shared" si="7"/>
        <v>0</v>
      </c>
      <c r="BJ41" s="153">
        <f t="shared" si="8"/>
        <v>0</v>
      </c>
      <c r="BK41" s="153">
        <f>COUNTIFS('Retention-Deployment'!$E:$E,$G41,'Retention-Deployment'!$I:$I,"*2G*",'Retention-Deployment'!$L:$L,'List Table'!$B$2)</f>
        <v>0</v>
      </c>
      <c r="BL41" s="153">
        <f>COUNTIFS('Retention-Deployment'!$E:$E,$G41,'Retention-Deployment'!$I:$I,"*2G*",'Retention-Deployment'!$L:$L,'List Table'!$B$3)</f>
        <v>0</v>
      </c>
      <c r="BM41" s="153">
        <f>COUNTIFS('Retention-Deployment'!$E:$E,$G41,'Retention-Deployment'!$I:$I,"*2G*",'Retention-Deployment'!$L:$L,'List Table'!$B$4)</f>
        <v>0</v>
      </c>
      <c r="BN41" s="153">
        <f>COUNTIFS('Retention-Deployment'!$E:$E,$G41,'Retention-Deployment'!$I:$I,"*2G*",'Retention-Deployment'!$L:$L,'List Table'!$B$5)</f>
        <v>0</v>
      </c>
      <c r="BO41" s="153">
        <f>COUNTIFS('Retention-Deployment'!$E:$E,$G41,'Retention-Deployment'!$I:$I,"*2G*",'Retention-Deployment'!$L:$L,'List Table'!$B$6)</f>
        <v>0</v>
      </c>
      <c r="BP41" s="153">
        <f>COUNTIFS('Retention-Deployment'!$E:$E,$G41,'Retention-Deployment'!$I:$I,"*2G*",'Retention-Deployment'!$L:$L,'List Table'!$B$7)</f>
        <v>0</v>
      </c>
      <c r="BQ41" s="153">
        <f>COUNTIFS('Retention-Deployment'!$E:$E,$G41,'Retention-Deployment'!$I:$I,"*2G*",'Retention-Deployment'!$L:$L,'List Table'!$B$8)</f>
        <v>0</v>
      </c>
      <c r="BR41" s="153">
        <f>COUNTIFS('Retention-Deployment'!$E:$E,$G41,'Retention-Deployment'!$I:$I,"*2G*",'Retention-Deployment'!$L:$L,'List Table'!$B$9)</f>
        <v>0</v>
      </c>
      <c r="BS41" s="153">
        <f>COUNTIFS('Retention-Deployment'!$E:$E,$G41,'Retention-Deployment'!$I:$I,"*2G*",'Retention-Deployment'!$L:$L,'List Table'!$B$10)</f>
        <v>0</v>
      </c>
      <c r="BT41" s="153">
        <f>COUNTIFS('Retention-Deployment'!$E:$E,$G41,'Retention-Deployment'!$I:$I,"*2G*",'Retention-Deployment'!$L:$L,'List Table'!$B$11)</f>
        <v>0</v>
      </c>
      <c r="BU41" s="153">
        <f>COUNTIFS('Retention-Deployment'!$E:$E,$G41,'Retention-Deployment'!$I:$I,"*2G*",'Retention-Deployment'!$L:$L,'List Table'!$B$12)</f>
        <v>0</v>
      </c>
      <c r="BV41" s="153">
        <f>COUNTIFS('Retention-Deployment'!$E:$E,$G41,'Retention-Deployment'!$I:$I,"*2G*",'Retention-Deployment'!$L:$L,'List Table'!$B$13)</f>
        <v>0</v>
      </c>
      <c r="BW41" s="153">
        <f>COUNTIFS('Retention-Deployment'!$E:$E,$G41,'Retention-Deployment'!$I:$I,"*2G*",'Retention-Deployment'!$L:$L,'List Table'!$B$14)</f>
        <v>0</v>
      </c>
      <c r="BX41" s="153">
        <f>COUNTIFS('Retention-Deployment'!$E:$E,$G41,'Retention-Deployment'!$I:$I,"*2G*",'Retention-Deployment'!$L:$L,'List Table'!$B$15)</f>
        <v>0</v>
      </c>
      <c r="BY41" s="153">
        <f>COUNTIFS('Retention-Deployment'!$E:$E,$G41,'Retention-Deployment'!$I:$I,"*3G*",'Retention-Deployment'!$L:$L,'List Table'!$B$2)</f>
        <v>0</v>
      </c>
      <c r="BZ41" s="153">
        <f>COUNTIFS('Retention-Deployment'!$E:$E,$G41,'Retention-Deployment'!$I:$I,"*3G*",'Retention-Deployment'!$L:$L,'List Table'!$B$3)</f>
        <v>0</v>
      </c>
      <c r="CA41" s="153">
        <f>COUNTIFS('Retention-Deployment'!$E:$E,$G41,'Retention-Deployment'!$I:$I,"*3G*",'Retention-Deployment'!$L:$L,'List Table'!$B$4)</f>
        <v>0</v>
      </c>
      <c r="CB41" s="153">
        <f>COUNTIFS('Retention-Deployment'!$E:$E,$G41,'Retention-Deployment'!$I:$I,"*3G*",'Retention-Deployment'!$L:$L,'List Table'!$B$5)</f>
        <v>0</v>
      </c>
      <c r="CC41" s="153">
        <f>COUNTIFS('Retention-Deployment'!$E:$E,$G41,'Retention-Deployment'!$I:$I,"*3G*",'Retention-Deployment'!$L:$L,'List Table'!$B$6)</f>
        <v>0</v>
      </c>
      <c r="CD41" s="153">
        <f>COUNTIFS('Retention-Deployment'!$E:$E,$G41,'Retention-Deployment'!$I:$I,"*3G*",'Retention-Deployment'!$L:$L,'List Table'!$B$7)</f>
        <v>0</v>
      </c>
      <c r="CE41" s="153">
        <f>COUNTIFS('Retention-Deployment'!$E:$E,$G41,'Retention-Deployment'!$I:$I,"*3G*",'Retention-Deployment'!$L:$L,'List Table'!$B$8)</f>
        <v>0</v>
      </c>
      <c r="CF41" s="153">
        <f>COUNTIFS('Retention-Deployment'!$E:$E,$G41,'Retention-Deployment'!$I:$I,"*3G*",'Retention-Deployment'!$L:$L,'List Table'!$B$9)</f>
        <v>0</v>
      </c>
      <c r="CG41" s="153">
        <f>COUNTIFS('Retention-Deployment'!$E:$E,$G41,'Retention-Deployment'!$I:$I,"*3G*",'Retention-Deployment'!$L:$L,'List Table'!$B$10)</f>
        <v>0</v>
      </c>
      <c r="CH41" s="153">
        <f>COUNTIFS('Retention-Deployment'!$E:$E,$G41,'Retention-Deployment'!$I:$I,"*3G*",'Retention-Deployment'!$L:$L,'List Table'!$B$11)</f>
        <v>0</v>
      </c>
      <c r="CI41" s="153">
        <f>COUNTIFS('Retention-Deployment'!$E:$E,$G41,'Retention-Deployment'!$I:$I,"*3G*",'Retention-Deployment'!$L:$L,'List Table'!$B$12)</f>
        <v>0</v>
      </c>
      <c r="CJ41" s="153">
        <f>COUNTIFS('Retention-Deployment'!$E:$E,$G41,'Retention-Deployment'!$I:$I,"*3G*",'Retention-Deployment'!$L:$L,'List Table'!$B$13)</f>
        <v>0</v>
      </c>
      <c r="CK41" s="153">
        <f>COUNTIFS('Retention-Deployment'!$E:$E,$G41,'Retention-Deployment'!$I:$I,"*3G*",'Retention-Deployment'!$L:$L,'List Table'!$B$14)</f>
        <v>0</v>
      </c>
      <c r="CL41" s="153">
        <f>COUNTIFS('Retention-Deployment'!$E:$E,$G41,'Retention-Deployment'!$I:$I,"*3G*",'Retention-Deployment'!$L:$L,'List Table'!$B$15)</f>
        <v>0</v>
      </c>
      <c r="CM41" s="153">
        <f>COUNTIFS('Retention-Deployment'!$E:$E,$G41,'Retention-Deployment'!$I:$I,"*4G*",'Retention-Deployment'!$L:$L,'List Table'!$B$2)</f>
        <v>0</v>
      </c>
      <c r="CN41" s="153">
        <f>COUNTIFS('Retention-Deployment'!$E:$E,$G41,'Retention-Deployment'!$I:$I,"*4G*",'Retention-Deployment'!$L:$L,'List Table'!$B$3)</f>
        <v>0</v>
      </c>
      <c r="CO41" s="153">
        <f>COUNTIFS('Retention-Deployment'!$E:$E,$G41,'Retention-Deployment'!$I:$I,"*4G*",'Retention-Deployment'!$L:$L,'List Table'!$B$4)</f>
        <v>0</v>
      </c>
      <c r="CP41" s="153">
        <f>COUNTIFS('Retention-Deployment'!$E:$E,$G41,'Retention-Deployment'!$I:$I,"*4G*",'Retention-Deployment'!$L:$L,'List Table'!$B$5)</f>
        <v>0</v>
      </c>
      <c r="CQ41" s="153">
        <f>COUNTIFS('Retention-Deployment'!$E:$E,$G41,'Retention-Deployment'!$I:$I,"*4G*",'Retention-Deployment'!$L:$L,'List Table'!$B$6)</f>
        <v>0</v>
      </c>
      <c r="CR41" s="153">
        <f>COUNTIFS('Retention-Deployment'!$E:$E,$G41,'Retention-Deployment'!$I:$I,"*4G*",'Retention-Deployment'!$L:$L,'List Table'!$B$7)</f>
        <v>0</v>
      </c>
      <c r="CS41" s="153">
        <f>COUNTIFS('Retention-Deployment'!$E:$E,$G41,'Retention-Deployment'!$I:$I,"*4G*",'Retention-Deployment'!$L:$L,'List Table'!$B$8)</f>
        <v>0</v>
      </c>
      <c r="CT41" s="153">
        <f>COUNTIFS('Retention-Deployment'!$E:$E,$G41,'Retention-Deployment'!$I:$I,"*4G*",'Retention-Deployment'!$L:$L,'List Table'!$B$9)</f>
        <v>0</v>
      </c>
      <c r="CU41" s="153">
        <f>COUNTIFS('Retention-Deployment'!$E:$E,$G41,'Retention-Deployment'!$I:$I,"*4G*",'Retention-Deployment'!$L:$L,'List Table'!$B$10)</f>
        <v>0</v>
      </c>
      <c r="CV41" s="153">
        <f>COUNTIFS('Retention-Deployment'!$E:$E,$G41,'Retention-Deployment'!$I:$I,"*4G*",'Retention-Deployment'!$L:$L,'List Table'!$B$11)</f>
        <v>0</v>
      </c>
      <c r="CW41" s="153">
        <f>COUNTIFS('Retention-Deployment'!$E:$E,$G41,'Retention-Deployment'!$I:$I,"*4G*",'Retention-Deployment'!$L:$L,'List Table'!$B$12)</f>
        <v>0</v>
      </c>
      <c r="CX41" s="153">
        <f>COUNTIFS('Retention-Deployment'!$E:$E,$G41,'Retention-Deployment'!$I:$I,"*4G*",'Retention-Deployment'!$L:$L,'List Table'!$B$13)</f>
        <v>0</v>
      </c>
      <c r="CY41" s="153">
        <f>COUNTIFS('Retention-Deployment'!$E:$E,$G41,'Retention-Deployment'!$I:$I,"*4G*",'Retention-Deployment'!$L:$L,'List Table'!$B$14)</f>
        <v>0</v>
      </c>
      <c r="CZ41" s="153">
        <f>COUNTIFS('Retention-Deployment'!$E:$E,$G41,'Retention-Deployment'!$I:$I,"*4G*",'Retention-Deployment'!$L:$L,'List Table'!$B$15)</f>
        <v>0</v>
      </c>
      <c r="DA41" s="141"/>
      <c r="DB41" s="154">
        <f>COUNTIFS(Licensing!$F:$F,$G41,Licensing!$J:$J,"*2G*")</f>
        <v>0</v>
      </c>
      <c r="DC41" s="154">
        <f>COUNTIFS(Licensing!$F:$F,$G41,Licensing!$J:$J,"*3G*")</f>
        <v>0</v>
      </c>
      <c r="DD41" s="154">
        <f>COUNTIFS(Licensing!$F:$F,$G41,Licensing!$J:$J,"*4G*")</f>
        <v>0</v>
      </c>
      <c r="DE41" s="141"/>
      <c r="DF41" s="155" t="str">
        <f t="shared" si="9"/>
        <v>PELLA</v>
      </c>
      <c r="DG41" s="142">
        <f t="shared" si="10"/>
        <v>0</v>
      </c>
      <c r="DH41" s="142">
        <f t="shared" si="11"/>
        <v>0</v>
      </c>
      <c r="DI41" s="142">
        <f t="shared" si="12"/>
        <v>0</v>
      </c>
      <c r="DJ41" s="138"/>
      <c r="DK41" s="138"/>
      <c r="DL41" s="138"/>
      <c r="DM41" s="138"/>
      <c r="DN41" s="138"/>
      <c r="DO41" s="138"/>
      <c r="DP41" s="138"/>
      <c r="DQ41" s="138"/>
      <c r="DR41" s="138"/>
      <c r="DS41" s="138"/>
      <c r="DT41" s="138"/>
      <c r="DU41" s="138"/>
    </row>
    <row r="42" spans="1:125" ht="15.95" customHeight="1" x14ac:dyDescent="0.25">
      <c r="A42" s="211" t="s">
        <v>326</v>
      </c>
      <c r="B42" s="168">
        <v>26</v>
      </c>
      <c r="C42" s="168">
        <v>18</v>
      </c>
      <c r="D42" s="168">
        <v>0</v>
      </c>
      <c r="E42" s="177">
        <v>40.271852000000003</v>
      </c>
      <c r="F42" s="177">
        <v>22.510283000000001</v>
      </c>
      <c r="G42" s="173" t="s">
        <v>155</v>
      </c>
      <c r="H42" s="152">
        <f t="shared" si="3"/>
        <v>0</v>
      </c>
      <c r="I42" s="152">
        <f t="shared" si="4"/>
        <v>0</v>
      </c>
      <c r="J42" s="152">
        <f t="shared" si="5"/>
        <v>0</v>
      </c>
      <c r="K42" s="152">
        <f>COUNTIFS(Operational!$E:$E,$G42,Operational!$I:$I,"*2G*",Operational!$L:$L,'List Table'!$D$2)</f>
        <v>0</v>
      </c>
      <c r="L42" s="152">
        <f>COUNTIFS(Operational!$E:$E,$G42,Operational!$I:$I,"*2G*",Operational!$L:$L,'List Table'!$D$3)</f>
        <v>0</v>
      </c>
      <c r="M42" s="152">
        <f>COUNTIFS(Operational!$E:$E,$G42,Operational!$I:$I,"*2G*",Operational!$L:$L,'List Table'!$D$4)</f>
        <v>0</v>
      </c>
      <c r="N42" s="152">
        <f>COUNTIFS(Operational!$E:$E,$G42,Operational!$I:$I,"*2G*",Operational!$L:$L,'List Table'!$D$5)</f>
        <v>0</v>
      </c>
      <c r="O42" s="152">
        <f>COUNTIFS(Operational!$E:$E,$G42,Operational!$I:$I,"*2G*",Operational!$L:$L,'List Table'!$D$6)</f>
        <v>0</v>
      </c>
      <c r="P42" s="152">
        <f>COUNTIFS(Operational!$E:$E,$G42,Operational!$I:$I,"*2G*",Operational!$L:$L,'List Table'!$D$7)</f>
        <v>0</v>
      </c>
      <c r="Q42" s="152">
        <f>COUNTIFS(Operational!$E:$E,$G42,Operational!$I:$I,"*2G*",Operational!$L:$L,'List Table'!$D$8)</f>
        <v>0</v>
      </c>
      <c r="R42" s="152">
        <f>COUNTIFS(Operational!$E:$E,$G42,Operational!$I:$I,"*2G*",Operational!$L:$L,'List Table'!$D$9)</f>
        <v>0</v>
      </c>
      <c r="S42" s="152">
        <f>COUNTIFS(Operational!$E:$E,$G42,Operational!$I:$I,"*2G*",Operational!$L:$L,'List Table'!$D$10)</f>
        <v>0</v>
      </c>
      <c r="T42" s="152">
        <f>COUNTIFS(Operational!$E:$E,$G42,Operational!$I:$I,"*2G*",Operational!$L:$L,'List Table'!$D$11)</f>
        <v>0</v>
      </c>
      <c r="U42" s="152">
        <f>COUNTIFS(Operational!$E:$E,$G42,Operational!$I:$I,"*2G*",Operational!$L:$L,'List Table'!$D$12)</f>
        <v>0</v>
      </c>
      <c r="V42" s="152">
        <f>COUNTIFS(Operational!$E:$E,$G42,Operational!$I:$I,"*2G*",Operational!$L:$L,'List Table'!$D$13)</f>
        <v>0</v>
      </c>
      <c r="W42" s="152">
        <f>COUNTIFS(Operational!$E:$E,$G42,Operational!$I:$I,"*2G*",Operational!$L:$L,'List Table'!$D$14)</f>
        <v>0</v>
      </c>
      <c r="X42" s="152">
        <f>COUNTIFS(Operational!$E:$E,$G42,Operational!$I:$I,"*2G*",Operational!$L:$L,'List Table'!$D$15)</f>
        <v>0</v>
      </c>
      <c r="Y42" s="152">
        <f>COUNTIFS(Operational!$E:$E,$G42,Operational!$I:$I,"*2G*",Operational!$L:$L,'List Table'!$D$16)</f>
        <v>0</v>
      </c>
      <c r="Z42" s="152">
        <f>COUNTIFS(Operational!$E:$E,$G42,Operational!$I:$I,"*2G*",Operational!$L:$L,'List Table'!$D$17)</f>
        <v>0</v>
      </c>
      <c r="AA42" s="152">
        <f>COUNTIFS(Operational!$E:$E,$G42,Operational!$I:$I,"*3G*",Operational!$L:$L,'List Table'!$D$2)</f>
        <v>0</v>
      </c>
      <c r="AB42" s="152">
        <f>COUNTIFS(Operational!$E:$E,$G42,Operational!$I:$I,"*3G*",Operational!$L:$L,'List Table'!$D$3)</f>
        <v>0</v>
      </c>
      <c r="AC42" s="152">
        <f>COUNTIFS(Operational!$E:$E,$G42,Operational!$I:$I,"*3G*",Operational!$L:$L,'List Table'!$D$4)</f>
        <v>0</v>
      </c>
      <c r="AD42" s="152">
        <f>COUNTIFS(Operational!$E:$E,$G42,Operational!$I:$I,"*3G*",Operational!$L:$L,'List Table'!$D$5)</f>
        <v>0</v>
      </c>
      <c r="AE42" s="152">
        <f>COUNTIFS(Operational!$E:$E,$G42,Operational!$I:$I,"*3G*",Operational!$L:$L,'List Table'!$D$6)</f>
        <v>0</v>
      </c>
      <c r="AF42" s="152">
        <f>COUNTIFS(Operational!$E:$E,$G42,Operational!$I:$I,"*3G*",Operational!$L:$L,'List Table'!$D$7)</f>
        <v>0</v>
      </c>
      <c r="AG42" s="152">
        <f>COUNTIFS(Operational!$E:$E,$G42,Operational!$I:$I,"*3G*",Operational!$L:$L,'List Table'!$D$8)</f>
        <v>0</v>
      </c>
      <c r="AH42" s="152">
        <f>COUNTIFS(Operational!$E:$E,$G42,Operational!$I:$I,"*3G*",Operational!$L:$L,'List Table'!$D$9)</f>
        <v>0</v>
      </c>
      <c r="AI42" s="152">
        <f>COUNTIFS(Operational!$E:$E,$G42,Operational!$I:$I,"*3G*",Operational!$L:$L,'List Table'!$D$10)</f>
        <v>0</v>
      </c>
      <c r="AJ42" s="152">
        <f>COUNTIFS(Operational!$E:$E,$G42,Operational!$I:$I,"*3G*",Operational!$L:$L,'List Table'!$D$11)</f>
        <v>0</v>
      </c>
      <c r="AK42" s="152">
        <f>COUNTIFS(Operational!$E:$E,$G42,Operational!$I:$I,"*3G*",Operational!$L:$L,'List Table'!$D$12)</f>
        <v>0</v>
      </c>
      <c r="AL42" s="152">
        <f>COUNTIFS(Operational!$E:$E,$G42,Operational!$I:$I,"*3G*",Operational!$L:$L,'List Table'!$D$13)</f>
        <v>0</v>
      </c>
      <c r="AM42" s="152">
        <f>COUNTIFS(Operational!$E:$E,$G42,Operational!$I:$I,"*3G*",Operational!$L:$L,'List Table'!$D$14)</f>
        <v>0</v>
      </c>
      <c r="AN42" s="152">
        <f>COUNTIFS(Operational!$E:$E,$G42,Operational!$I:$I,"*3G*",Operational!$L:$L,'List Table'!$D$15)</f>
        <v>0</v>
      </c>
      <c r="AO42" s="152">
        <f>COUNTIFS(Operational!$E:$E,$G42,Operational!$I:$I,"*3G*",Operational!$L:$L,'List Table'!$D$16)</f>
        <v>0</v>
      </c>
      <c r="AP42" s="152">
        <f>COUNTIFS(Operational!$E:$E,$G42,Operational!$I:$I,"*3G*",Operational!$L:$L,'List Table'!$D$17)</f>
        <v>0</v>
      </c>
      <c r="AQ42" s="152">
        <f>COUNTIFS(Operational!$E:$E,$G42,Operational!$I:$I,"*4G*",Operational!$L:$L,'List Table'!$D$2)</f>
        <v>0</v>
      </c>
      <c r="AR42" s="152">
        <f>COUNTIFS(Operational!$E:$E,$G42,Operational!$I:$I,"*4G*",Operational!$L:$L,'List Table'!$D$3)</f>
        <v>0</v>
      </c>
      <c r="AS42" s="152">
        <f>COUNTIFS(Operational!$E:$E,$G42,Operational!$I:$I,"*4G*",Operational!$L:$L,'List Table'!$D$4)</f>
        <v>0</v>
      </c>
      <c r="AT42" s="152">
        <f>COUNTIFS(Operational!$E:$E,$G42,Operational!$I:$I,"*4G*",Operational!$L:$L,'List Table'!$D$5)</f>
        <v>0</v>
      </c>
      <c r="AU42" s="152">
        <f>COUNTIFS(Operational!$E:$E,$G42,Operational!$I:$I,"*4G*",Operational!$L:$L,'List Table'!$D$6)</f>
        <v>0</v>
      </c>
      <c r="AV42" s="152">
        <f>COUNTIFS(Operational!$E:$E,$G42,Operational!$I:$I,"*4G*",Operational!$L:$L,'List Table'!$D$7)</f>
        <v>0</v>
      </c>
      <c r="AW42" s="152">
        <f>COUNTIFS(Operational!$E:$E,$G42,Operational!$I:$I,"*4G*",Operational!$L:$L,'List Table'!$D$8)</f>
        <v>0</v>
      </c>
      <c r="AX42" s="152">
        <f>COUNTIFS(Operational!$E:$E,$G42,Operational!$I:$I,"*4G*",Operational!$L:$L,'List Table'!$D$9)</f>
        <v>0</v>
      </c>
      <c r="AY42" s="152">
        <f>COUNTIFS(Operational!$E:$E,$G42,Operational!$I:$I,"*4G*",Operational!$L:$L,'List Table'!$D$10)</f>
        <v>0</v>
      </c>
      <c r="AZ42" s="152">
        <f>COUNTIFS(Operational!$E:$E,$G42,Operational!$I:$I,"*4G*",Operational!$L:$L,'List Table'!$D$11)</f>
        <v>0</v>
      </c>
      <c r="BA42" s="152">
        <f>COUNTIFS(Operational!$E:$E,$G42,Operational!$I:$I,"*4G*",Operational!$L:$L,'List Table'!$D$12)</f>
        <v>0</v>
      </c>
      <c r="BB42" s="152">
        <f>COUNTIFS(Operational!$E:$E,$G42,Operational!$I:$I,"*4G*",Operational!$L:$L,'List Table'!$D$13)</f>
        <v>0</v>
      </c>
      <c r="BC42" s="152">
        <f>COUNTIFS(Operational!$E:$E,$G42,Operational!$I:$I,"*4G*",Operational!$L:$L,'List Table'!$D$14)</f>
        <v>0</v>
      </c>
      <c r="BD42" s="152">
        <f>COUNTIFS(Operational!$E:$E,$G42,Operational!$I:$I,"*4G*",Operational!$L:$L,'List Table'!$D$15)</f>
        <v>0</v>
      </c>
      <c r="BE42" s="152">
        <f>COUNTIFS(Operational!$E:$E,$G42,Operational!$I:$I,"*4G*",Operational!$L:$L,'List Table'!$D$16)</f>
        <v>0</v>
      </c>
      <c r="BF42" s="152">
        <f>COUNTIFS(Operational!$E:$E,$G42,Operational!$I:$I,"*4G*",Operational!$L:$L,'List Table'!$D$17)</f>
        <v>0</v>
      </c>
      <c r="BG42" s="141"/>
      <c r="BH42" s="153">
        <f t="shared" si="6"/>
        <v>0</v>
      </c>
      <c r="BI42" s="153">
        <f t="shared" si="7"/>
        <v>0</v>
      </c>
      <c r="BJ42" s="153">
        <f t="shared" si="8"/>
        <v>0</v>
      </c>
      <c r="BK42" s="153">
        <f>COUNTIFS('Retention-Deployment'!$E:$E,$G42,'Retention-Deployment'!$I:$I,"*2G*",'Retention-Deployment'!$L:$L,'List Table'!$B$2)</f>
        <v>0</v>
      </c>
      <c r="BL42" s="153">
        <f>COUNTIFS('Retention-Deployment'!$E:$E,$G42,'Retention-Deployment'!$I:$I,"*2G*",'Retention-Deployment'!$L:$L,'List Table'!$B$3)</f>
        <v>0</v>
      </c>
      <c r="BM42" s="153">
        <f>COUNTIFS('Retention-Deployment'!$E:$E,$G42,'Retention-Deployment'!$I:$I,"*2G*",'Retention-Deployment'!$L:$L,'List Table'!$B$4)</f>
        <v>0</v>
      </c>
      <c r="BN42" s="153">
        <f>COUNTIFS('Retention-Deployment'!$E:$E,$G42,'Retention-Deployment'!$I:$I,"*2G*",'Retention-Deployment'!$L:$L,'List Table'!$B$5)</f>
        <v>0</v>
      </c>
      <c r="BO42" s="153">
        <f>COUNTIFS('Retention-Deployment'!$E:$E,$G42,'Retention-Deployment'!$I:$I,"*2G*",'Retention-Deployment'!$L:$L,'List Table'!$B$6)</f>
        <v>0</v>
      </c>
      <c r="BP42" s="153">
        <f>COUNTIFS('Retention-Deployment'!$E:$E,$G42,'Retention-Deployment'!$I:$I,"*2G*",'Retention-Deployment'!$L:$L,'List Table'!$B$7)</f>
        <v>0</v>
      </c>
      <c r="BQ42" s="153">
        <f>COUNTIFS('Retention-Deployment'!$E:$E,$G42,'Retention-Deployment'!$I:$I,"*2G*",'Retention-Deployment'!$L:$L,'List Table'!$B$8)</f>
        <v>0</v>
      </c>
      <c r="BR42" s="153">
        <f>COUNTIFS('Retention-Deployment'!$E:$E,$G42,'Retention-Deployment'!$I:$I,"*2G*",'Retention-Deployment'!$L:$L,'List Table'!$B$9)</f>
        <v>0</v>
      </c>
      <c r="BS42" s="153">
        <f>COUNTIFS('Retention-Deployment'!$E:$E,$G42,'Retention-Deployment'!$I:$I,"*2G*",'Retention-Deployment'!$L:$L,'List Table'!$B$10)</f>
        <v>0</v>
      </c>
      <c r="BT42" s="153">
        <f>COUNTIFS('Retention-Deployment'!$E:$E,$G42,'Retention-Deployment'!$I:$I,"*2G*",'Retention-Deployment'!$L:$L,'List Table'!$B$11)</f>
        <v>0</v>
      </c>
      <c r="BU42" s="153">
        <f>COUNTIFS('Retention-Deployment'!$E:$E,$G42,'Retention-Deployment'!$I:$I,"*2G*",'Retention-Deployment'!$L:$L,'List Table'!$B$12)</f>
        <v>0</v>
      </c>
      <c r="BV42" s="153">
        <f>COUNTIFS('Retention-Deployment'!$E:$E,$G42,'Retention-Deployment'!$I:$I,"*2G*",'Retention-Deployment'!$L:$L,'List Table'!$B$13)</f>
        <v>0</v>
      </c>
      <c r="BW42" s="153">
        <f>COUNTIFS('Retention-Deployment'!$E:$E,$G42,'Retention-Deployment'!$I:$I,"*2G*",'Retention-Deployment'!$L:$L,'List Table'!$B$14)</f>
        <v>0</v>
      </c>
      <c r="BX42" s="153">
        <f>COUNTIFS('Retention-Deployment'!$E:$E,$G42,'Retention-Deployment'!$I:$I,"*2G*",'Retention-Deployment'!$L:$L,'List Table'!$B$15)</f>
        <v>0</v>
      </c>
      <c r="BY42" s="153">
        <f>COUNTIFS('Retention-Deployment'!$E:$E,$G42,'Retention-Deployment'!$I:$I,"*3G*",'Retention-Deployment'!$L:$L,'List Table'!$B$2)</f>
        <v>0</v>
      </c>
      <c r="BZ42" s="153">
        <f>COUNTIFS('Retention-Deployment'!$E:$E,$G42,'Retention-Deployment'!$I:$I,"*3G*",'Retention-Deployment'!$L:$L,'List Table'!$B$3)</f>
        <v>0</v>
      </c>
      <c r="CA42" s="153">
        <f>COUNTIFS('Retention-Deployment'!$E:$E,$G42,'Retention-Deployment'!$I:$I,"*3G*",'Retention-Deployment'!$L:$L,'List Table'!$B$4)</f>
        <v>0</v>
      </c>
      <c r="CB42" s="153">
        <f>COUNTIFS('Retention-Deployment'!$E:$E,$G42,'Retention-Deployment'!$I:$I,"*3G*",'Retention-Deployment'!$L:$L,'List Table'!$B$5)</f>
        <v>0</v>
      </c>
      <c r="CC42" s="153">
        <f>COUNTIFS('Retention-Deployment'!$E:$E,$G42,'Retention-Deployment'!$I:$I,"*3G*",'Retention-Deployment'!$L:$L,'List Table'!$B$6)</f>
        <v>0</v>
      </c>
      <c r="CD42" s="153">
        <f>COUNTIFS('Retention-Deployment'!$E:$E,$G42,'Retention-Deployment'!$I:$I,"*3G*",'Retention-Deployment'!$L:$L,'List Table'!$B$7)</f>
        <v>0</v>
      </c>
      <c r="CE42" s="153">
        <f>COUNTIFS('Retention-Deployment'!$E:$E,$G42,'Retention-Deployment'!$I:$I,"*3G*",'Retention-Deployment'!$L:$L,'List Table'!$B$8)</f>
        <v>0</v>
      </c>
      <c r="CF42" s="153">
        <f>COUNTIFS('Retention-Deployment'!$E:$E,$G42,'Retention-Deployment'!$I:$I,"*3G*",'Retention-Deployment'!$L:$L,'List Table'!$B$9)</f>
        <v>0</v>
      </c>
      <c r="CG42" s="153">
        <f>COUNTIFS('Retention-Deployment'!$E:$E,$G42,'Retention-Deployment'!$I:$I,"*3G*",'Retention-Deployment'!$L:$L,'List Table'!$B$10)</f>
        <v>0</v>
      </c>
      <c r="CH42" s="153">
        <f>COUNTIFS('Retention-Deployment'!$E:$E,$G42,'Retention-Deployment'!$I:$I,"*3G*",'Retention-Deployment'!$L:$L,'List Table'!$B$11)</f>
        <v>0</v>
      </c>
      <c r="CI42" s="153">
        <f>COUNTIFS('Retention-Deployment'!$E:$E,$G42,'Retention-Deployment'!$I:$I,"*3G*",'Retention-Deployment'!$L:$L,'List Table'!$B$12)</f>
        <v>0</v>
      </c>
      <c r="CJ42" s="153">
        <f>COUNTIFS('Retention-Deployment'!$E:$E,$G42,'Retention-Deployment'!$I:$I,"*3G*",'Retention-Deployment'!$L:$L,'List Table'!$B$13)</f>
        <v>0</v>
      </c>
      <c r="CK42" s="153">
        <f>COUNTIFS('Retention-Deployment'!$E:$E,$G42,'Retention-Deployment'!$I:$I,"*3G*",'Retention-Deployment'!$L:$L,'List Table'!$B$14)</f>
        <v>0</v>
      </c>
      <c r="CL42" s="153">
        <f>COUNTIFS('Retention-Deployment'!$E:$E,$G42,'Retention-Deployment'!$I:$I,"*3G*",'Retention-Deployment'!$L:$L,'List Table'!$B$15)</f>
        <v>0</v>
      </c>
      <c r="CM42" s="153">
        <f>COUNTIFS('Retention-Deployment'!$E:$E,$G42,'Retention-Deployment'!$I:$I,"*4G*",'Retention-Deployment'!$L:$L,'List Table'!$B$2)</f>
        <v>0</v>
      </c>
      <c r="CN42" s="153">
        <f>COUNTIFS('Retention-Deployment'!$E:$E,$G42,'Retention-Deployment'!$I:$I,"*4G*",'Retention-Deployment'!$L:$L,'List Table'!$B$3)</f>
        <v>0</v>
      </c>
      <c r="CO42" s="153">
        <f>COUNTIFS('Retention-Deployment'!$E:$E,$G42,'Retention-Deployment'!$I:$I,"*4G*",'Retention-Deployment'!$L:$L,'List Table'!$B$4)</f>
        <v>0</v>
      </c>
      <c r="CP42" s="153">
        <f>COUNTIFS('Retention-Deployment'!$E:$E,$G42,'Retention-Deployment'!$I:$I,"*4G*",'Retention-Deployment'!$L:$L,'List Table'!$B$5)</f>
        <v>0</v>
      </c>
      <c r="CQ42" s="153">
        <f>COUNTIFS('Retention-Deployment'!$E:$E,$G42,'Retention-Deployment'!$I:$I,"*4G*",'Retention-Deployment'!$L:$L,'List Table'!$B$6)</f>
        <v>0</v>
      </c>
      <c r="CR42" s="153">
        <f>COUNTIFS('Retention-Deployment'!$E:$E,$G42,'Retention-Deployment'!$I:$I,"*4G*",'Retention-Deployment'!$L:$L,'List Table'!$B$7)</f>
        <v>0</v>
      </c>
      <c r="CS42" s="153">
        <f>COUNTIFS('Retention-Deployment'!$E:$E,$G42,'Retention-Deployment'!$I:$I,"*4G*",'Retention-Deployment'!$L:$L,'List Table'!$B$8)</f>
        <v>0</v>
      </c>
      <c r="CT42" s="153">
        <f>COUNTIFS('Retention-Deployment'!$E:$E,$G42,'Retention-Deployment'!$I:$I,"*4G*",'Retention-Deployment'!$L:$L,'List Table'!$B$9)</f>
        <v>0</v>
      </c>
      <c r="CU42" s="153">
        <f>COUNTIFS('Retention-Deployment'!$E:$E,$G42,'Retention-Deployment'!$I:$I,"*4G*",'Retention-Deployment'!$L:$L,'List Table'!$B$10)</f>
        <v>0</v>
      </c>
      <c r="CV42" s="153">
        <f>COUNTIFS('Retention-Deployment'!$E:$E,$G42,'Retention-Deployment'!$I:$I,"*4G*",'Retention-Deployment'!$L:$L,'List Table'!$B$11)</f>
        <v>0</v>
      </c>
      <c r="CW42" s="153">
        <f>COUNTIFS('Retention-Deployment'!$E:$E,$G42,'Retention-Deployment'!$I:$I,"*4G*",'Retention-Deployment'!$L:$L,'List Table'!$B$12)</f>
        <v>0</v>
      </c>
      <c r="CX42" s="153">
        <f>COUNTIFS('Retention-Deployment'!$E:$E,$G42,'Retention-Deployment'!$I:$I,"*4G*",'Retention-Deployment'!$L:$L,'List Table'!$B$13)</f>
        <v>0</v>
      </c>
      <c r="CY42" s="153">
        <f>COUNTIFS('Retention-Deployment'!$E:$E,$G42,'Retention-Deployment'!$I:$I,"*4G*",'Retention-Deployment'!$L:$L,'List Table'!$B$14)</f>
        <v>0</v>
      </c>
      <c r="CZ42" s="153">
        <f>COUNTIFS('Retention-Deployment'!$E:$E,$G42,'Retention-Deployment'!$I:$I,"*4G*",'Retention-Deployment'!$L:$L,'List Table'!$B$15)</f>
        <v>0</v>
      </c>
      <c r="DA42" s="141"/>
      <c r="DB42" s="154">
        <f>COUNTIFS(Licensing!$F:$F,$G42,Licensing!$J:$J,"*2G*")</f>
        <v>1</v>
      </c>
      <c r="DC42" s="154">
        <f>COUNTIFS(Licensing!$F:$F,$G42,Licensing!$J:$J,"*3G*")</f>
        <v>0</v>
      </c>
      <c r="DD42" s="154">
        <f>COUNTIFS(Licensing!$F:$F,$G42,Licensing!$J:$J,"*4G*")</f>
        <v>0</v>
      </c>
      <c r="DE42" s="141"/>
      <c r="DF42" s="155" t="str">
        <f t="shared" si="9"/>
        <v>PIERIA</v>
      </c>
      <c r="DG42" s="142">
        <f t="shared" si="10"/>
        <v>1</v>
      </c>
      <c r="DH42" s="142">
        <f t="shared" si="11"/>
        <v>0</v>
      </c>
      <c r="DI42" s="142">
        <f t="shared" si="12"/>
        <v>0</v>
      </c>
      <c r="DJ42" s="138"/>
      <c r="DK42" s="138"/>
      <c r="DL42" s="138"/>
      <c r="DM42" s="138"/>
      <c r="DN42" s="138"/>
      <c r="DO42" s="138"/>
      <c r="DP42" s="138"/>
      <c r="DQ42" s="138"/>
      <c r="DR42" s="138"/>
      <c r="DS42" s="138"/>
      <c r="DT42" s="138"/>
      <c r="DU42" s="138"/>
    </row>
    <row r="43" spans="1:125" ht="15.95" customHeight="1" x14ac:dyDescent="0.25">
      <c r="A43" s="211" t="s">
        <v>326</v>
      </c>
      <c r="B43" s="168">
        <v>22</v>
      </c>
      <c r="C43" s="168">
        <v>23</v>
      </c>
      <c r="D43" s="168">
        <v>23</v>
      </c>
      <c r="E43" s="177">
        <v>38.978347999999997</v>
      </c>
      <c r="F43" s="177">
        <v>20.755351000000001</v>
      </c>
      <c r="G43" s="173" t="s">
        <v>156</v>
      </c>
      <c r="H43" s="152">
        <f t="shared" si="3"/>
        <v>0</v>
      </c>
      <c r="I43" s="152">
        <f t="shared" si="4"/>
        <v>0</v>
      </c>
      <c r="J43" s="152">
        <f t="shared" si="5"/>
        <v>0</v>
      </c>
      <c r="K43" s="152">
        <f>COUNTIFS(Operational!$E:$E,$G43,Operational!$I:$I,"*2G*",Operational!$L:$L,'List Table'!$D$2)</f>
        <v>0</v>
      </c>
      <c r="L43" s="152">
        <f>COUNTIFS(Operational!$E:$E,$G43,Operational!$I:$I,"*2G*",Operational!$L:$L,'List Table'!$D$3)</f>
        <v>0</v>
      </c>
      <c r="M43" s="152">
        <f>COUNTIFS(Operational!$E:$E,$G43,Operational!$I:$I,"*2G*",Operational!$L:$L,'List Table'!$D$4)</f>
        <v>0</v>
      </c>
      <c r="N43" s="152">
        <f>COUNTIFS(Operational!$E:$E,$G43,Operational!$I:$I,"*2G*",Operational!$L:$L,'List Table'!$D$5)</f>
        <v>0</v>
      </c>
      <c r="O43" s="152">
        <f>COUNTIFS(Operational!$E:$E,$G43,Operational!$I:$I,"*2G*",Operational!$L:$L,'List Table'!$D$6)</f>
        <v>0</v>
      </c>
      <c r="P43" s="152">
        <f>COUNTIFS(Operational!$E:$E,$G43,Operational!$I:$I,"*2G*",Operational!$L:$L,'List Table'!$D$7)</f>
        <v>0</v>
      </c>
      <c r="Q43" s="152">
        <f>COUNTIFS(Operational!$E:$E,$G43,Operational!$I:$I,"*2G*",Operational!$L:$L,'List Table'!$D$8)</f>
        <v>0</v>
      </c>
      <c r="R43" s="152">
        <f>COUNTIFS(Operational!$E:$E,$G43,Operational!$I:$I,"*2G*",Operational!$L:$L,'List Table'!$D$9)</f>
        <v>0</v>
      </c>
      <c r="S43" s="152">
        <f>COUNTIFS(Operational!$E:$E,$G43,Operational!$I:$I,"*2G*",Operational!$L:$L,'List Table'!$D$10)</f>
        <v>0</v>
      </c>
      <c r="T43" s="152">
        <f>COUNTIFS(Operational!$E:$E,$G43,Operational!$I:$I,"*2G*",Operational!$L:$L,'List Table'!$D$11)</f>
        <v>0</v>
      </c>
      <c r="U43" s="152">
        <f>COUNTIFS(Operational!$E:$E,$G43,Operational!$I:$I,"*2G*",Operational!$L:$L,'List Table'!$D$12)</f>
        <v>0</v>
      </c>
      <c r="V43" s="152">
        <f>COUNTIFS(Operational!$E:$E,$G43,Operational!$I:$I,"*2G*",Operational!$L:$L,'List Table'!$D$13)</f>
        <v>0</v>
      </c>
      <c r="W43" s="152">
        <f>COUNTIFS(Operational!$E:$E,$G43,Operational!$I:$I,"*2G*",Operational!$L:$L,'List Table'!$D$14)</f>
        <v>0</v>
      </c>
      <c r="X43" s="152">
        <f>COUNTIFS(Operational!$E:$E,$G43,Operational!$I:$I,"*2G*",Operational!$L:$L,'List Table'!$D$15)</f>
        <v>0</v>
      </c>
      <c r="Y43" s="152">
        <f>COUNTIFS(Operational!$E:$E,$G43,Operational!$I:$I,"*2G*",Operational!$L:$L,'List Table'!$D$16)</f>
        <v>0</v>
      </c>
      <c r="Z43" s="152">
        <f>COUNTIFS(Operational!$E:$E,$G43,Operational!$I:$I,"*2G*",Operational!$L:$L,'List Table'!$D$17)</f>
        <v>0</v>
      </c>
      <c r="AA43" s="152">
        <f>COUNTIFS(Operational!$E:$E,$G43,Operational!$I:$I,"*3G*",Operational!$L:$L,'List Table'!$D$2)</f>
        <v>0</v>
      </c>
      <c r="AB43" s="152">
        <f>COUNTIFS(Operational!$E:$E,$G43,Operational!$I:$I,"*3G*",Operational!$L:$L,'List Table'!$D$3)</f>
        <v>0</v>
      </c>
      <c r="AC43" s="152">
        <f>COUNTIFS(Operational!$E:$E,$G43,Operational!$I:$I,"*3G*",Operational!$L:$L,'List Table'!$D$4)</f>
        <v>0</v>
      </c>
      <c r="AD43" s="152">
        <f>COUNTIFS(Operational!$E:$E,$G43,Operational!$I:$I,"*3G*",Operational!$L:$L,'List Table'!$D$5)</f>
        <v>0</v>
      </c>
      <c r="AE43" s="152">
        <f>COUNTIFS(Operational!$E:$E,$G43,Operational!$I:$I,"*3G*",Operational!$L:$L,'List Table'!$D$6)</f>
        <v>0</v>
      </c>
      <c r="AF43" s="152">
        <f>COUNTIFS(Operational!$E:$E,$G43,Operational!$I:$I,"*3G*",Operational!$L:$L,'List Table'!$D$7)</f>
        <v>0</v>
      </c>
      <c r="AG43" s="152">
        <f>COUNTIFS(Operational!$E:$E,$G43,Operational!$I:$I,"*3G*",Operational!$L:$L,'List Table'!$D$8)</f>
        <v>0</v>
      </c>
      <c r="AH43" s="152">
        <f>COUNTIFS(Operational!$E:$E,$G43,Operational!$I:$I,"*3G*",Operational!$L:$L,'List Table'!$D$9)</f>
        <v>0</v>
      </c>
      <c r="AI43" s="152">
        <f>COUNTIFS(Operational!$E:$E,$G43,Operational!$I:$I,"*3G*",Operational!$L:$L,'List Table'!$D$10)</f>
        <v>0</v>
      </c>
      <c r="AJ43" s="152">
        <f>COUNTIFS(Operational!$E:$E,$G43,Operational!$I:$I,"*3G*",Operational!$L:$L,'List Table'!$D$11)</f>
        <v>0</v>
      </c>
      <c r="AK43" s="152">
        <f>COUNTIFS(Operational!$E:$E,$G43,Operational!$I:$I,"*3G*",Operational!$L:$L,'List Table'!$D$12)</f>
        <v>0</v>
      </c>
      <c r="AL43" s="152">
        <f>COUNTIFS(Operational!$E:$E,$G43,Operational!$I:$I,"*3G*",Operational!$L:$L,'List Table'!$D$13)</f>
        <v>0</v>
      </c>
      <c r="AM43" s="152">
        <f>COUNTIFS(Operational!$E:$E,$G43,Operational!$I:$I,"*3G*",Operational!$L:$L,'List Table'!$D$14)</f>
        <v>0</v>
      </c>
      <c r="AN43" s="152">
        <f>COUNTIFS(Operational!$E:$E,$G43,Operational!$I:$I,"*3G*",Operational!$L:$L,'List Table'!$D$15)</f>
        <v>0</v>
      </c>
      <c r="AO43" s="152">
        <f>COUNTIFS(Operational!$E:$E,$G43,Operational!$I:$I,"*3G*",Operational!$L:$L,'List Table'!$D$16)</f>
        <v>0</v>
      </c>
      <c r="AP43" s="152">
        <f>COUNTIFS(Operational!$E:$E,$G43,Operational!$I:$I,"*3G*",Operational!$L:$L,'List Table'!$D$17)</f>
        <v>0</v>
      </c>
      <c r="AQ43" s="152">
        <f>COUNTIFS(Operational!$E:$E,$G43,Operational!$I:$I,"*4G*",Operational!$L:$L,'List Table'!$D$2)</f>
        <v>0</v>
      </c>
      <c r="AR43" s="152">
        <f>COUNTIFS(Operational!$E:$E,$G43,Operational!$I:$I,"*4G*",Operational!$L:$L,'List Table'!$D$3)</f>
        <v>0</v>
      </c>
      <c r="AS43" s="152">
        <f>COUNTIFS(Operational!$E:$E,$G43,Operational!$I:$I,"*4G*",Operational!$L:$L,'List Table'!$D$4)</f>
        <v>0</v>
      </c>
      <c r="AT43" s="152">
        <f>COUNTIFS(Operational!$E:$E,$G43,Operational!$I:$I,"*4G*",Operational!$L:$L,'List Table'!$D$5)</f>
        <v>0</v>
      </c>
      <c r="AU43" s="152">
        <f>COUNTIFS(Operational!$E:$E,$G43,Operational!$I:$I,"*4G*",Operational!$L:$L,'List Table'!$D$6)</f>
        <v>0</v>
      </c>
      <c r="AV43" s="152">
        <f>COUNTIFS(Operational!$E:$E,$G43,Operational!$I:$I,"*4G*",Operational!$L:$L,'List Table'!$D$7)</f>
        <v>0</v>
      </c>
      <c r="AW43" s="152">
        <f>COUNTIFS(Operational!$E:$E,$G43,Operational!$I:$I,"*4G*",Operational!$L:$L,'List Table'!$D$8)</f>
        <v>0</v>
      </c>
      <c r="AX43" s="152">
        <f>COUNTIFS(Operational!$E:$E,$G43,Operational!$I:$I,"*4G*",Operational!$L:$L,'List Table'!$D$9)</f>
        <v>0</v>
      </c>
      <c r="AY43" s="152">
        <f>COUNTIFS(Operational!$E:$E,$G43,Operational!$I:$I,"*4G*",Operational!$L:$L,'List Table'!$D$10)</f>
        <v>0</v>
      </c>
      <c r="AZ43" s="152">
        <f>COUNTIFS(Operational!$E:$E,$G43,Operational!$I:$I,"*4G*",Operational!$L:$L,'List Table'!$D$11)</f>
        <v>0</v>
      </c>
      <c r="BA43" s="152">
        <f>COUNTIFS(Operational!$E:$E,$G43,Operational!$I:$I,"*4G*",Operational!$L:$L,'List Table'!$D$12)</f>
        <v>0</v>
      </c>
      <c r="BB43" s="152">
        <f>COUNTIFS(Operational!$E:$E,$G43,Operational!$I:$I,"*4G*",Operational!$L:$L,'List Table'!$D$13)</f>
        <v>0</v>
      </c>
      <c r="BC43" s="152">
        <f>COUNTIFS(Operational!$E:$E,$G43,Operational!$I:$I,"*4G*",Operational!$L:$L,'List Table'!$D$14)</f>
        <v>0</v>
      </c>
      <c r="BD43" s="152">
        <f>COUNTIFS(Operational!$E:$E,$G43,Operational!$I:$I,"*4G*",Operational!$L:$L,'List Table'!$D$15)</f>
        <v>0</v>
      </c>
      <c r="BE43" s="152">
        <f>COUNTIFS(Operational!$E:$E,$G43,Operational!$I:$I,"*4G*",Operational!$L:$L,'List Table'!$D$16)</f>
        <v>0</v>
      </c>
      <c r="BF43" s="152">
        <f>COUNTIFS(Operational!$E:$E,$G43,Operational!$I:$I,"*4G*",Operational!$L:$L,'List Table'!$D$17)</f>
        <v>0</v>
      </c>
      <c r="BG43" s="141"/>
      <c r="BH43" s="153">
        <f t="shared" si="6"/>
        <v>0</v>
      </c>
      <c r="BI43" s="153">
        <f t="shared" si="7"/>
        <v>0</v>
      </c>
      <c r="BJ43" s="153">
        <f t="shared" si="8"/>
        <v>0</v>
      </c>
      <c r="BK43" s="153">
        <f>COUNTIFS('Retention-Deployment'!$E:$E,$G43,'Retention-Deployment'!$I:$I,"*2G*",'Retention-Deployment'!$L:$L,'List Table'!$B$2)</f>
        <v>0</v>
      </c>
      <c r="BL43" s="153">
        <f>COUNTIFS('Retention-Deployment'!$E:$E,$G43,'Retention-Deployment'!$I:$I,"*2G*",'Retention-Deployment'!$L:$L,'List Table'!$B$3)</f>
        <v>0</v>
      </c>
      <c r="BM43" s="153">
        <f>COUNTIFS('Retention-Deployment'!$E:$E,$G43,'Retention-Deployment'!$I:$I,"*2G*",'Retention-Deployment'!$L:$L,'List Table'!$B$4)</f>
        <v>0</v>
      </c>
      <c r="BN43" s="153">
        <f>COUNTIFS('Retention-Deployment'!$E:$E,$G43,'Retention-Deployment'!$I:$I,"*2G*",'Retention-Deployment'!$L:$L,'List Table'!$B$5)</f>
        <v>0</v>
      </c>
      <c r="BO43" s="153">
        <f>COUNTIFS('Retention-Deployment'!$E:$E,$G43,'Retention-Deployment'!$I:$I,"*2G*",'Retention-Deployment'!$L:$L,'List Table'!$B$6)</f>
        <v>0</v>
      </c>
      <c r="BP43" s="153">
        <f>COUNTIFS('Retention-Deployment'!$E:$E,$G43,'Retention-Deployment'!$I:$I,"*2G*",'Retention-Deployment'!$L:$L,'List Table'!$B$7)</f>
        <v>0</v>
      </c>
      <c r="BQ43" s="153">
        <f>COUNTIFS('Retention-Deployment'!$E:$E,$G43,'Retention-Deployment'!$I:$I,"*2G*",'Retention-Deployment'!$L:$L,'List Table'!$B$8)</f>
        <v>0</v>
      </c>
      <c r="BR43" s="153">
        <f>COUNTIFS('Retention-Deployment'!$E:$E,$G43,'Retention-Deployment'!$I:$I,"*2G*",'Retention-Deployment'!$L:$L,'List Table'!$B$9)</f>
        <v>0</v>
      </c>
      <c r="BS43" s="153">
        <f>COUNTIFS('Retention-Deployment'!$E:$E,$G43,'Retention-Deployment'!$I:$I,"*2G*",'Retention-Deployment'!$L:$L,'List Table'!$B$10)</f>
        <v>0</v>
      </c>
      <c r="BT43" s="153">
        <f>COUNTIFS('Retention-Deployment'!$E:$E,$G43,'Retention-Deployment'!$I:$I,"*2G*",'Retention-Deployment'!$L:$L,'List Table'!$B$11)</f>
        <v>0</v>
      </c>
      <c r="BU43" s="153">
        <f>COUNTIFS('Retention-Deployment'!$E:$E,$G43,'Retention-Deployment'!$I:$I,"*2G*",'Retention-Deployment'!$L:$L,'List Table'!$B$12)</f>
        <v>0</v>
      </c>
      <c r="BV43" s="153">
        <f>COUNTIFS('Retention-Deployment'!$E:$E,$G43,'Retention-Deployment'!$I:$I,"*2G*",'Retention-Deployment'!$L:$L,'List Table'!$B$13)</f>
        <v>0</v>
      </c>
      <c r="BW43" s="153">
        <f>COUNTIFS('Retention-Deployment'!$E:$E,$G43,'Retention-Deployment'!$I:$I,"*2G*",'Retention-Deployment'!$L:$L,'List Table'!$B$14)</f>
        <v>0</v>
      </c>
      <c r="BX43" s="153">
        <f>COUNTIFS('Retention-Deployment'!$E:$E,$G43,'Retention-Deployment'!$I:$I,"*2G*",'Retention-Deployment'!$L:$L,'List Table'!$B$15)</f>
        <v>0</v>
      </c>
      <c r="BY43" s="153">
        <f>COUNTIFS('Retention-Deployment'!$E:$E,$G43,'Retention-Deployment'!$I:$I,"*3G*",'Retention-Deployment'!$L:$L,'List Table'!$B$2)</f>
        <v>0</v>
      </c>
      <c r="BZ43" s="153">
        <f>COUNTIFS('Retention-Deployment'!$E:$E,$G43,'Retention-Deployment'!$I:$I,"*3G*",'Retention-Deployment'!$L:$L,'List Table'!$B$3)</f>
        <v>0</v>
      </c>
      <c r="CA43" s="153">
        <f>COUNTIFS('Retention-Deployment'!$E:$E,$G43,'Retention-Deployment'!$I:$I,"*3G*",'Retention-Deployment'!$L:$L,'List Table'!$B$4)</f>
        <v>0</v>
      </c>
      <c r="CB43" s="153">
        <f>COUNTIFS('Retention-Deployment'!$E:$E,$G43,'Retention-Deployment'!$I:$I,"*3G*",'Retention-Deployment'!$L:$L,'List Table'!$B$5)</f>
        <v>0</v>
      </c>
      <c r="CC43" s="153">
        <f>COUNTIFS('Retention-Deployment'!$E:$E,$G43,'Retention-Deployment'!$I:$I,"*3G*",'Retention-Deployment'!$L:$L,'List Table'!$B$6)</f>
        <v>0</v>
      </c>
      <c r="CD43" s="153">
        <f>COUNTIFS('Retention-Deployment'!$E:$E,$G43,'Retention-Deployment'!$I:$I,"*3G*",'Retention-Deployment'!$L:$L,'List Table'!$B$7)</f>
        <v>0</v>
      </c>
      <c r="CE43" s="153">
        <f>COUNTIFS('Retention-Deployment'!$E:$E,$G43,'Retention-Deployment'!$I:$I,"*3G*",'Retention-Deployment'!$L:$L,'List Table'!$B$8)</f>
        <v>0</v>
      </c>
      <c r="CF43" s="153">
        <f>COUNTIFS('Retention-Deployment'!$E:$E,$G43,'Retention-Deployment'!$I:$I,"*3G*",'Retention-Deployment'!$L:$L,'List Table'!$B$9)</f>
        <v>0</v>
      </c>
      <c r="CG43" s="153">
        <f>COUNTIFS('Retention-Deployment'!$E:$E,$G43,'Retention-Deployment'!$I:$I,"*3G*",'Retention-Deployment'!$L:$L,'List Table'!$B$10)</f>
        <v>0</v>
      </c>
      <c r="CH43" s="153">
        <f>COUNTIFS('Retention-Deployment'!$E:$E,$G43,'Retention-Deployment'!$I:$I,"*3G*",'Retention-Deployment'!$L:$L,'List Table'!$B$11)</f>
        <v>0</v>
      </c>
      <c r="CI43" s="153">
        <f>COUNTIFS('Retention-Deployment'!$E:$E,$G43,'Retention-Deployment'!$I:$I,"*3G*",'Retention-Deployment'!$L:$L,'List Table'!$B$12)</f>
        <v>0</v>
      </c>
      <c r="CJ43" s="153">
        <f>COUNTIFS('Retention-Deployment'!$E:$E,$G43,'Retention-Deployment'!$I:$I,"*3G*",'Retention-Deployment'!$L:$L,'List Table'!$B$13)</f>
        <v>0</v>
      </c>
      <c r="CK43" s="153">
        <f>COUNTIFS('Retention-Deployment'!$E:$E,$G43,'Retention-Deployment'!$I:$I,"*3G*",'Retention-Deployment'!$L:$L,'List Table'!$B$14)</f>
        <v>0</v>
      </c>
      <c r="CL43" s="153">
        <f>COUNTIFS('Retention-Deployment'!$E:$E,$G43,'Retention-Deployment'!$I:$I,"*3G*",'Retention-Deployment'!$L:$L,'List Table'!$B$15)</f>
        <v>0</v>
      </c>
      <c r="CM43" s="153">
        <f>COUNTIFS('Retention-Deployment'!$E:$E,$G43,'Retention-Deployment'!$I:$I,"*4G*",'Retention-Deployment'!$L:$L,'List Table'!$B$2)</f>
        <v>0</v>
      </c>
      <c r="CN43" s="153">
        <f>COUNTIFS('Retention-Deployment'!$E:$E,$G43,'Retention-Deployment'!$I:$I,"*4G*",'Retention-Deployment'!$L:$L,'List Table'!$B$3)</f>
        <v>0</v>
      </c>
      <c r="CO43" s="153">
        <f>COUNTIFS('Retention-Deployment'!$E:$E,$G43,'Retention-Deployment'!$I:$I,"*4G*",'Retention-Deployment'!$L:$L,'List Table'!$B$4)</f>
        <v>0</v>
      </c>
      <c r="CP43" s="153">
        <f>COUNTIFS('Retention-Deployment'!$E:$E,$G43,'Retention-Deployment'!$I:$I,"*4G*",'Retention-Deployment'!$L:$L,'List Table'!$B$5)</f>
        <v>0</v>
      </c>
      <c r="CQ43" s="153">
        <f>COUNTIFS('Retention-Deployment'!$E:$E,$G43,'Retention-Deployment'!$I:$I,"*4G*",'Retention-Deployment'!$L:$L,'List Table'!$B$6)</f>
        <v>0</v>
      </c>
      <c r="CR43" s="153">
        <f>COUNTIFS('Retention-Deployment'!$E:$E,$G43,'Retention-Deployment'!$I:$I,"*4G*",'Retention-Deployment'!$L:$L,'List Table'!$B$7)</f>
        <v>0</v>
      </c>
      <c r="CS43" s="153">
        <f>COUNTIFS('Retention-Deployment'!$E:$E,$G43,'Retention-Deployment'!$I:$I,"*4G*",'Retention-Deployment'!$L:$L,'List Table'!$B$8)</f>
        <v>0</v>
      </c>
      <c r="CT43" s="153">
        <f>COUNTIFS('Retention-Deployment'!$E:$E,$G43,'Retention-Deployment'!$I:$I,"*4G*",'Retention-Deployment'!$L:$L,'List Table'!$B$9)</f>
        <v>0</v>
      </c>
      <c r="CU43" s="153">
        <f>COUNTIFS('Retention-Deployment'!$E:$E,$G43,'Retention-Deployment'!$I:$I,"*4G*",'Retention-Deployment'!$L:$L,'List Table'!$B$10)</f>
        <v>0</v>
      </c>
      <c r="CV43" s="153">
        <f>COUNTIFS('Retention-Deployment'!$E:$E,$G43,'Retention-Deployment'!$I:$I,"*4G*",'Retention-Deployment'!$L:$L,'List Table'!$B$11)</f>
        <v>0</v>
      </c>
      <c r="CW43" s="153">
        <f>COUNTIFS('Retention-Deployment'!$E:$E,$G43,'Retention-Deployment'!$I:$I,"*4G*",'Retention-Deployment'!$L:$L,'List Table'!$B$12)</f>
        <v>0</v>
      </c>
      <c r="CX43" s="153">
        <f>COUNTIFS('Retention-Deployment'!$E:$E,$G43,'Retention-Deployment'!$I:$I,"*4G*",'Retention-Deployment'!$L:$L,'List Table'!$B$13)</f>
        <v>0</v>
      </c>
      <c r="CY43" s="153">
        <f>COUNTIFS('Retention-Deployment'!$E:$E,$G43,'Retention-Deployment'!$I:$I,"*4G*",'Retention-Deployment'!$L:$L,'List Table'!$B$14)</f>
        <v>0</v>
      </c>
      <c r="CZ43" s="153">
        <f>COUNTIFS('Retention-Deployment'!$E:$E,$G43,'Retention-Deployment'!$I:$I,"*4G*",'Retention-Deployment'!$L:$L,'List Table'!$B$15)</f>
        <v>0</v>
      </c>
      <c r="DA43" s="141"/>
      <c r="DB43" s="154">
        <f>COUNTIFS(Licensing!$F:$F,$G43,Licensing!$J:$J,"*2G*")</f>
        <v>0</v>
      </c>
      <c r="DC43" s="154">
        <f>COUNTIFS(Licensing!$F:$F,$G43,Licensing!$J:$J,"*3G*")</f>
        <v>0</v>
      </c>
      <c r="DD43" s="154">
        <f>COUNTIFS(Licensing!$F:$F,$G43,Licensing!$J:$J,"*4G*")</f>
        <v>0</v>
      </c>
      <c r="DE43" s="141"/>
      <c r="DF43" s="155" t="str">
        <f t="shared" si="9"/>
        <v>PREVEZA</v>
      </c>
      <c r="DG43" s="142">
        <f t="shared" si="10"/>
        <v>0</v>
      </c>
      <c r="DH43" s="142">
        <f t="shared" si="11"/>
        <v>0</v>
      </c>
      <c r="DI43" s="142">
        <f t="shared" si="12"/>
        <v>0</v>
      </c>
      <c r="DJ43" s="138"/>
      <c r="DK43" s="138"/>
      <c r="DL43" s="138"/>
      <c r="DM43" s="138"/>
      <c r="DN43" s="138"/>
      <c r="DO43" s="138"/>
      <c r="DP43" s="138"/>
      <c r="DQ43" s="138"/>
      <c r="DR43" s="138"/>
      <c r="DS43" s="138"/>
      <c r="DT43" s="138"/>
      <c r="DU43" s="138"/>
    </row>
    <row r="44" spans="1:125" ht="15.95" customHeight="1" x14ac:dyDescent="0.25">
      <c r="A44" s="211" t="s">
        <v>326</v>
      </c>
      <c r="B44" s="168">
        <v>38</v>
      </c>
      <c r="C44" s="168">
        <v>31</v>
      </c>
      <c r="D44" s="168">
        <v>30</v>
      </c>
      <c r="E44" s="177">
        <v>35.265802000000001</v>
      </c>
      <c r="F44" s="177">
        <v>24.460777</v>
      </c>
      <c r="G44" s="173" t="s">
        <v>157</v>
      </c>
      <c r="H44" s="152">
        <f t="shared" si="3"/>
        <v>0</v>
      </c>
      <c r="I44" s="152">
        <f t="shared" si="4"/>
        <v>0</v>
      </c>
      <c r="J44" s="152">
        <f t="shared" si="5"/>
        <v>0</v>
      </c>
      <c r="K44" s="152">
        <f>COUNTIFS(Operational!$E:$E,$G44,Operational!$I:$I,"*2G*",Operational!$L:$L,'List Table'!$D$2)</f>
        <v>0</v>
      </c>
      <c r="L44" s="152">
        <f>COUNTIFS(Operational!$E:$E,$G44,Operational!$I:$I,"*2G*",Operational!$L:$L,'List Table'!$D$3)</f>
        <v>0</v>
      </c>
      <c r="M44" s="152">
        <f>COUNTIFS(Operational!$E:$E,$G44,Operational!$I:$I,"*2G*",Operational!$L:$L,'List Table'!$D$4)</f>
        <v>0</v>
      </c>
      <c r="N44" s="152">
        <f>COUNTIFS(Operational!$E:$E,$G44,Operational!$I:$I,"*2G*",Operational!$L:$L,'List Table'!$D$5)</f>
        <v>0</v>
      </c>
      <c r="O44" s="152">
        <f>COUNTIFS(Operational!$E:$E,$G44,Operational!$I:$I,"*2G*",Operational!$L:$L,'List Table'!$D$6)</f>
        <v>0</v>
      </c>
      <c r="P44" s="152">
        <f>COUNTIFS(Operational!$E:$E,$G44,Operational!$I:$I,"*2G*",Operational!$L:$L,'List Table'!$D$7)</f>
        <v>0</v>
      </c>
      <c r="Q44" s="152">
        <f>COUNTIFS(Operational!$E:$E,$G44,Operational!$I:$I,"*2G*",Operational!$L:$L,'List Table'!$D$8)</f>
        <v>0</v>
      </c>
      <c r="R44" s="152">
        <f>COUNTIFS(Operational!$E:$E,$G44,Operational!$I:$I,"*2G*",Operational!$L:$L,'List Table'!$D$9)</f>
        <v>0</v>
      </c>
      <c r="S44" s="152">
        <f>COUNTIFS(Operational!$E:$E,$G44,Operational!$I:$I,"*2G*",Operational!$L:$L,'List Table'!$D$10)</f>
        <v>0</v>
      </c>
      <c r="T44" s="152">
        <f>COUNTIFS(Operational!$E:$E,$G44,Operational!$I:$I,"*2G*",Operational!$L:$L,'List Table'!$D$11)</f>
        <v>0</v>
      </c>
      <c r="U44" s="152">
        <f>COUNTIFS(Operational!$E:$E,$G44,Operational!$I:$I,"*2G*",Operational!$L:$L,'List Table'!$D$12)</f>
        <v>0</v>
      </c>
      <c r="V44" s="152">
        <f>COUNTIFS(Operational!$E:$E,$G44,Operational!$I:$I,"*2G*",Operational!$L:$L,'List Table'!$D$13)</f>
        <v>0</v>
      </c>
      <c r="W44" s="152">
        <f>COUNTIFS(Operational!$E:$E,$G44,Operational!$I:$I,"*2G*",Operational!$L:$L,'List Table'!$D$14)</f>
        <v>0</v>
      </c>
      <c r="X44" s="152">
        <f>COUNTIFS(Operational!$E:$E,$G44,Operational!$I:$I,"*2G*",Operational!$L:$L,'List Table'!$D$15)</f>
        <v>0</v>
      </c>
      <c r="Y44" s="152">
        <f>COUNTIFS(Operational!$E:$E,$G44,Operational!$I:$I,"*2G*",Operational!$L:$L,'List Table'!$D$16)</f>
        <v>0</v>
      </c>
      <c r="Z44" s="152">
        <f>COUNTIFS(Operational!$E:$E,$G44,Operational!$I:$I,"*2G*",Operational!$L:$L,'List Table'!$D$17)</f>
        <v>0</v>
      </c>
      <c r="AA44" s="152">
        <f>COUNTIFS(Operational!$E:$E,$G44,Operational!$I:$I,"*3G*",Operational!$L:$L,'List Table'!$D$2)</f>
        <v>0</v>
      </c>
      <c r="AB44" s="152">
        <f>COUNTIFS(Operational!$E:$E,$G44,Operational!$I:$I,"*3G*",Operational!$L:$L,'List Table'!$D$3)</f>
        <v>0</v>
      </c>
      <c r="AC44" s="152">
        <f>COUNTIFS(Operational!$E:$E,$G44,Operational!$I:$I,"*3G*",Operational!$L:$L,'List Table'!$D$4)</f>
        <v>0</v>
      </c>
      <c r="AD44" s="152">
        <f>COUNTIFS(Operational!$E:$E,$G44,Operational!$I:$I,"*3G*",Operational!$L:$L,'List Table'!$D$5)</f>
        <v>0</v>
      </c>
      <c r="AE44" s="152">
        <f>COUNTIFS(Operational!$E:$E,$G44,Operational!$I:$I,"*3G*",Operational!$L:$L,'List Table'!$D$6)</f>
        <v>0</v>
      </c>
      <c r="AF44" s="152">
        <f>COUNTIFS(Operational!$E:$E,$G44,Operational!$I:$I,"*3G*",Operational!$L:$L,'List Table'!$D$7)</f>
        <v>0</v>
      </c>
      <c r="AG44" s="152">
        <f>COUNTIFS(Operational!$E:$E,$G44,Operational!$I:$I,"*3G*",Operational!$L:$L,'List Table'!$D$8)</f>
        <v>0</v>
      </c>
      <c r="AH44" s="152">
        <f>COUNTIFS(Operational!$E:$E,$G44,Operational!$I:$I,"*3G*",Operational!$L:$L,'List Table'!$D$9)</f>
        <v>0</v>
      </c>
      <c r="AI44" s="152">
        <f>COUNTIFS(Operational!$E:$E,$G44,Operational!$I:$I,"*3G*",Operational!$L:$L,'List Table'!$D$10)</f>
        <v>0</v>
      </c>
      <c r="AJ44" s="152">
        <f>COUNTIFS(Operational!$E:$E,$G44,Operational!$I:$I,"*3G*",Operational!$L:$L,'List Table'!$D$11)</f>
        <v>0</v>
      </c>
      <c r="AK44" s="152">
        <f>COUNTIFS(Operational!$E:$E,$G44,Operational!$I:$I,"*3G*",Operational!$L:$L,'List Table'!$D$12)</f>
        <v>0</v>
      </c>
      <c r="AL44" s="152">
        <f>COUNTIFS(Operational!$E:$E,$G44,Operational!$I:$I,"*3G*",Operational!$L:$L,'List Table'!$D$13)</f>
        <v>0</v>
      </c>
      <c r="AM44" s="152">
        <f>COUNTIFS(Operational!$E:$E,$G44,Operational!$I:$I,"*3G*",Operational!$L:$L,'List Table'!$D$14)</f>
        <v>0</v>
      </c>
      <c r="AN44" s="152">
        <f>COUNTIFS(Operational!$E:$E,$G44,Operational!$I:$I,"*3G*",Operational!$L:$L,'List Table'!$D$15)</f>
        <v>0</v>
      </c>
      <c r="AO44" s="152">
        <f>COUNTIFS(Operational!$E:$E,$G44,Operational!$I:$I,"*3G*",Operational!$L:$L,'List Table'!$D$16)</f>
        <v>0</v>
      </c>
      <c r="AP44" s="152">
        <f>COUNTIFS(Operational!$E:$E,$G44,Operational!$I:$I,"*3G*",Operational!$L:$L,'List Table'!$D$17)</f>
        <v>0</v>
      </c>
      <c r="AQ44" s="152">
        <f>COUNTIFS(Operational!$E:$E,$G44,Operational!$I:$I,"*4G*",Operational!$L:$L,'List Table'!$D$2)</f>
        <v>0</v>
      </c>
      <c r="AR44" s="152">
        <f>COUNTIFS(Operational!$E:$E,$G44,Operational!$I:$I,"*4G*",Operational!$L:$L,'List Table'!$D$3)</f>
        <v>0</v>
      </c>
      <c r="AS44" s="152">
        <f>COUNTIFS(Operational!$E:$E,$G44,Operational!$I:$I,"*4G*",Operational!$L:$L,'List Table'!$D$4)</f>
        <v>0</v>
      </c>
      <c r="AT44" s="152">
        <f>COUNTIFS(Operational!$E:$E,$G44,Operational!$I:$I,"*4G*",Operational!$L:$L,'List Table'!$D$5)</f>
        <v>0</v>
      </c>
      <c r="AU44" s="152">
        <f>COUNTIFS(Operational!$E:$E,$G44,Operational!$I:$I,"*4G*",Operational!$L:$L,'List Table'!$D$6)</f>
        <v>0</v>
      </c>
      <c r="AV44" s="152">
        <f>COUNTIFS(Operational!$E:$E,$G44,Operational!$I:$I,"*4G*",Operational!$L:$L,'List Table'!$D$7)</f>
        <v>0</v>
      </c>
      <c r="AW44" s="152">
        <f>COUNTIFS(Operational!$E:$E,$G44,Operational!$I:$I,"*4G*",Operational!$L:$L,'List Table'!$D$8)</f>
        <v>0</v>
      </c>
      <c r="AX44" s="152">
        <f>COUNTIFS(Operational!$E:$E,$G44,Operational!$I:$I,"*4G*",Operational!$L:$L,'List Table'!$D$9)</f>
        <v>0</v>
      </c>
      <c r="AY44" s="152">
        <f>COUNTIFS(Operational!$E:$E,$G44,Operational!$I:$I,"*4G*",Operational!$L:$L,'List Table'!$D$10)</f>
        <v>0</v>
      </c>
      <c r="AZ44" s="152">
        <f>COUNTIFS(Operational!$E:$E,$G44,Operational!$I:$I,"*4G*",Operational!$L:$L,'List Table'!$D$11)</f>
        <v>0</v>
      </c>
      <c r="BA44" s="152">
        <f>COUNTIFS(Operational!$E:$E,$G44,Operational!$I:$I,"*4G*",Operational!$L:$L,'List Table'!$D$12)</f>
        <v>0</v>
      </c>
      <c r="BB44" s="152">
        <f>COUNTIFS(Operational!$E:$E,$G44,Operational!$I:$I,"*4G*",Operational!$L:$L,'List Table'!$D$13)</f>
        <v>0</v>
      </c>
      <c r="BC44" s="152">
        <f>COUNTIFS(Operational!$E:$E,$G44,Operational!$I:$I,"*4G*",Operational!$L:$L,'List Table'!$D$14)</f>
        <v>0</v>
      </c>
      <c r="BD44" s="152">
        <f>COUNTIFS(Operational!$E:$E,$G44,Operational!$I:$I,"*4G*",Operational!$L:$L,'List Table'!$D$15)</f>
        <v>0</v>
      </c>
      <c r="BE44" s="152">
        <f>COUNTIFS(Operational!$E:$E,$G44,Operational!$I:$I,"*4G*",Operational!$L:$L,'List Table'!$D$16)</f>
        <v>0</v>
      </c>
      <c r="BF44" s="152">
        <f>COUNTIFS(Operational!$E:$E,$G44,Operational!$I:$I,"*4G*",Operational!$L:$L,'List Table'!$D$17)</f>
        <v>0</v>
      </c>
      <c r="BG44" s="141"/>
      <c r="BH44" s="153">
        <f t="shared" si="6"/>
        <v>0</v>
      </c>
      <c r="BI44" s="153">
        <f t="shared" si="7"/>
        <v>0</v>
      </c>
      <c r="BJ44" s="153">
        <f t="shared" si="8"/>
        <v>0</v>
      </c>
      <c r="BK44" s="153">
        <f>COUNTIFS('Retention-Deployment'!$E:$E,$G44,'Retention-Deployment'!$I:$I,"*2G*",'Retention-Deployment'!$L:$L,'List Table'!$B$2)</f>
        <v>0</v>
      </c>
      <c r="BL44" s="153">
        <f>COUNTIFS('Retention-Deployment'!$E:$E,$G44,'Retention-Deployment'!$I:$I,"*2G*",'Retention-Deployment'!$L:$L,'List Table'!$B$3)</f>
        <v>0</v>
      </c>
      <c r="BM44" s="153">
        <f>COUNTIFS('Retention-Deployment'!$E:$E,$G44,'Retention-Deployment'!$I:$I,"*2G*",'Retention-Deployment'!$L:$L,'List Table'!$B$4)</f>
        <v>0</v>
      </c>
      <c r="BN44" s="153">
        <f>COUNTIFS('Retention-Deployment'!$E:$E,$G44,'Retention-Deployment'!$I:$I,"*2G*",'Retention-Deployment'!$L:$L,'List Table'!$B$5)</f>
        <v>0</v>
      </c>
      <c r="BO44" s="153">
        <f>COUNTIFS('Retention-Deployment'!$E:$E,$G44,'Retention-Deployment'!$I:$I,"*2G*",'Retention-Deployment'!$L:$L,'List Table'!$B$6)</f>
        <v>0</v>
      </c>
      <c r="BP44" s="153">
        <f>COUNTIFS('Retention-Deployment'!$E:$E,$G44,'Retention-Deployment'!$I:$I,"*2G*",'Retention-Deployment'!$L:$L,'List Table'!$B$7)</f>
        <v>0</v>
      </c>
      <c r="BQ44" s="153">
        <f>COUNTIFS('Retention-Deployment'!$E:$E,$G44,'Retention-Deployment'!$I:$I,"*2G*",'Retention-Deployment'!$L:$L,'List Table'!$B$8)</f>
        <v>0</v>
      </c>
      <c r="BR44" s="153">
        <f>COUNTIFS('Retention-Deployment'!$E:$E,$G44,'Retention-Deployment'!$I:$I,"*2G*",'Retention-Deployment'!$L:$L,'List Table'!$B$9)</f>
        <v>0</v>
      </c>
      <c r="BS44" s="153">
        <f>COUNTIFS('Retention-Deployment'!$E:$E,$G44,'Retention-Deployment'!$I:$I,"*2G*",'Retention-Deployment'!$L:$L,'List Table'!$B$10)</f>
        <v>0</v>
      </c>
      <c r="BT44" s="153">
        <f>COUNTIFS('Retention-Deployment'!$E:$E,$G44,'Retention-Deployment'!$I:$I,"*2G*",'Retention-Deployment'!$L:$L,'List Table'!$B$11)</f>
        <v>0</v>
      </c>
      <c r="BU44" s="153">
        <f>COUNTIFS('Retention-Deployment'!$E:$E,$G44,'Retention-Deployment'!$I:$I,"*2G*",'Retention-Deployment'!$L:$L,'List Table'!$B$12)</f>
        <v>0</v>
      </c>
      <c r="BV44" s="153">
        <f>COUNTIFS('Retention-Deployment'!$E:$E,$G44,'Retention-Deployment'!$I:$I,"*2G*",'Retention-Deployment'!$L:$L,'List Table'!$B$13)</f>
        <v>0</v>
      </c>
      <c r="BW44" s="153">
        <f>COUNTIFS('Retention-Deployment'!$E:$E,$G44,'Retention-Deployment'!$I:$I,"*2G*",'Retention-Deployment'!$L:$L,'List Table'!$B$14)</f>
        <v>0</v>
      </c>
      <c r="BX44" s="153">
        <f>COUNTIFS('Retention-Deployment'!$E:$E,$G44,'Retention-Deployment'!$I:$I,"*2G*",'Retention-Deployment'!$L:$L,'List Table'!$B$15)</f>
        <v>0</v>
      </c>
      <c r="BY44" s="153">
        <f>COUNTIFS('Retention-Deployment'!$E:$E,$G44,'Retention-Deployment'!$I:$I,"*3G*",'Retention-Deployment'!$L:$L,'List Table'!$B$2)</f>
        <v>0</v>
      </c>
      <c r="BZ44" s="153">
        <f>COUNTIFS('Retention-Deployment'!$E:$E,$G44,'Retention-Deployment'!$I:$I,"*3G*",'Retention-Deployment'!$L:$L,'List Table'!$B$3)</f>
        <v>0</v>
      </c>
      <c r="CA44" s="153">
        <f>COUNTIFS('Retention-Deployment'!$E:$E,$G44,'Retention-Deployment'!$I:$I,"*3G*",'Retention-Deployment'!$L:$L,'List Table'!$B$4)</f>
        <v>0</v>
      </c>
      <c r="CB44" s="153">
        <f>COUNTIFS('Retention-Deployment'!$E:$E,$G44,'Retention-Deployment'!$I:$I,"*3G*",'Retention-Deployment'!$L:$L,'List Table'!$B$5)</f>
        <v>0</v>
      </c>
      <c r="CC44" s="153">
        <f>COUNTIFS('Retention-Deployment'!$E:$E,$G44,'Retention-Deployment'!$I:$I,"*3G*",'Retention-Deployment'!$L:$L,'List Table'!$B$6)</f>
        <v>0</v>
      </c>
      <c r="CD44" s="153">
        <f>COUNTIFS('Retention-Deployment'!$E:$E,$G44,'Retention-Deployment'!$I:$I,"*3G*",'Retention-Deployment'!$L:$L,'List Table'!$B$7)</f>
        <v>0</v>
      </c>
      <c r="CE44" s="153">
        <f>COUNTIFS('Retention-Deployment'!$E:$E,$G44,'Retention-Deployment'!$I:$I,"*3G*",'Retention-Deployment'!$L:$L,'List Table'!$B$8)</f>
        <v>0</v>
      </c>
      <c r="CF44" s="153">
        <f>COUNTIFS('Retention-Deployment'!$E:$E,$G44,'Retention-Deployment'!$I:$I,"*3G*",'Retention-Deployment'!$L:$L,'List Table'!$B$9)</f>
        <v>0</v>
      </c>
      <c r="CG44" s="153">
        <f>COUNTIFS('Retention-Deployment'!$E:$E,$G44,'Retention-Deployment'!$I:$I,"*3G*",'Retention-Deployment'!$L:$L,'List Table'!$B$10)</f>
        <v>0</v>
      </c>
      <c r="CH44" s="153">
        <f>COUNTIFS('Retention-Deployment'!$E:$E,$G44,'Retention-Deployment'!$I:$I,"*3G*",'Retention-Deployment'!$L:$L,'List Table'!$B$11)</f>
        <v>0</v>
      </c>
      <c r="CI44" s="153">
        <f>COUNTIFS('Retention-Deployment'!$E:$E,$G44,'Retention-Deployment'!$I:$I,"*3G*",'Retention-Deployment'!$L:$L,'List Table'!$B$12)</f>
        <v>0</v>
      </c>
      <c r="CJ44" s="153">
        <f>COUNTIFS('Retention-Deployment'!$E:$E,$G44,'Retention-Deployment'!$I:$I,"*3G*",'Retention-Deployment'!$L:$L,'List Table'!$B$13)</f>
        <v>0</v>
      </c>
      <c r="CK44" s="153">
        <f>COUNTIFS('Retention-Deployment'!$E:$E,$G44,'Retention-Deployment'!$I:$I,"*3G*",'Retention-Deployment'!$L:$L,'List Table'!$B$14)</f>
        <v>0</v>
      </c>
      <c r="CL44" s="153">
        <f>COUNTIFS('Retention-Deployment'!$E:$E,$G44,'Retention-Deployment'!$I:$I,"*3G*",'Retention-Deployment'!$L:$L,'List Table'!$B$15)</f>
        <v>0</v>
      </c>
      <c r="CM44" s="153">
        <f>COUNTIFS('Retention-Deployment'!$E:$E,$G44,'Retention-Deployment'!$I:$I,"*4G*",'Retention-Deployment'!$L:$L,'List Table'!$B$2)</f>
        <v>0</v>
      </c>
      <c r="CN44" s="153">
        <f>COUNTIFS('Retention-Deployment'!$E:$E,$G44,'Retention-Deployment'!$I:$I,"*4G*",'Retention-Deployment'!$L:$L,'List Table'!$B$3)</f>
        <v>0</v>
      </c>
      <c r="CO44" s="153">
        <f>COUNTIFS('Retention-Deployment'!$E:$E,$G44,'Retention-Deployment'!$I:$I,"*4G*",'Retention-Deployment'!$L:$L,'List Table'!$B$4)</f>
        <v>0</v>
      </c>
      <c r="CP44" s="153">
        <f>COUNTIFS('Retention-Deployment'!$E:$E,$G44,'Retention-Deployment'!$I:$I,"*4G*",'Retention-Deployment'!$L:$L,'List Table'!$B$5)</f>
        <v>0</v>
      </c>
      <c r="CQ44" s="153">
        <f>COUNTIFS('Retention-Deployment'!$E:$E,$G44,'Retention-Deployment'!$I:$I,"*4G*",'Retention-Deployment'!$L:$L,'List Table'!$B$6)</f>
        <v>0</v>
      </c>
      <c r="CR44" s="153">
        <f>COUNTIFS('Retention-Deployment'!$E:$E,$G44,'Retention-Deployment'!$I:$I,"*4G*",'Retention-Deployment'!$L:$L,'List Table'!$B$7)</f>
        <v>0</v>
      </c>
      <c r="CS44" s="153">
        <f>COUNTIFS('Retention-Deployment'!$E:$E,$G44,'Retention-Deployment'!$I:$I,"*4G*",'Retention-Deployment'!$L:$L,'List Table'!$B$8)</f>
        <v>0</v>
      </c>
      <c r="CT44" s="153">
        <f>COUNTIFS('Retention-Deployment'!$E:$E,$G44,'Retention-Deployment'!$I:$I,"*4G*",'Retention-Deployment'!$L:$L,'List Table'!$B$9)</f>
        <v>0</v>
      </c>
      <c r="CU44" s="153">
        <f>COUNTIFS('Retention-Deployment'!$E:$E,$G44,'Retention-Deployment'!$I:$I,"*4G*",'Retention-Deployment'!$L:$L,'List Table'!$B$10)</f>
        <v>0</v>
      </c>
      <c r="CV44" s="153">
        <f>COUNTIFS('Retention-Deployment'!$E:$E,$G44,'Retention-Deployment'!$I:$I,"*4G*",'Retention-Deployment'!$L:$L,'List Table'!$B$11)</f>
        <v>0</v>
      </c>
      <c r="CW44" s="153">
        <f>COUNTIFS('Retention-Deployment'!$E:$E,$G44,'Retention-Deployment'!$I:$I,"*4G*",'Retention-Deployment'!$L:$L,'List Table'!$B$12)</f>
        <v>0</v>
      </c>
      <c r="CX44" s="153">
        <f>COUNTIFS('Retention-Deployment'!$E:$E,$G44,'Retention-Deployment'!$I:$I,"*4G*",'Retention-Deployment'!$L:$L,'List Table'!$B$13)</f>
        <v>0</v>
      </c>
      <c r="CY44" s="153">
        <f>COUNTIFS('Retention-Deployment'!$E:$E,$G44,'Retention-Deployment'!$I:$I,"*4G*",'Retention-Deployment'!$L:$L,'List Table'!$B$14)</f>
        <v>0</v>
      </c>
      <c r="CZ44" s="153">
        <f>COUNTIFS('Retention-Deployment'!$E:$E,$G44,'Retention-Deployment'!$I:$I,"*4G*",'Retention-Deployment'!$L:$L,'List Table'!$B$15)</f>
        <v>0</v>
      </c>
      <c r="DA44" s="141"/>
      <c r="DB44" s="154">
        <f>COUNTIFS(Licensing!$F:$F,$G44,Licensing!$J:$J,"*2G*")</f>
        <v>0</v>
      </c>
      <c r="DC44" s="154">
        <f>COUNTIFS(Licensing!$F:$F,$G44,Licensing!$J:$J,"*3G*")</f>
        <v>0</v>
      </c>
      <c r="DD44" s="154">
        <f>COUNTIFS(Licensing!$F:$F,$G44,Licensing!$J:$J,"*4G*")</f>
        <v>0</v>
      </c>
      <c r="DE44" s="141"/>
      <c r="DF44" s="155" t="str">
        <f t="shared" si="9"/>
        <v>RETHYMNO</v>
      </c>
      <c r="DG44" s="142">
        <f t="shared" si="10"/>
        <v>0</v>
      </c>
      <c r="DH44" s="142">
        <f t="shared" si="11"/>
        <v>0</v>
      </c>
      <c r="DI44" s="142">
        <f t="shared" si="12"/>
        <v>0</v>
      </c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</row>
    <row r="45" spans="1:125" ht="15.95" customHeight="1" x14ac:dyDescent="0.25">
      <c r="A45" s="211" t="s">
        <v>326</v>
      </c>
      <c r="B45" s="168">
        <v>21</v>
      </c>
      <c r="C45" s="168">
        <v>8</v>
      </c>
      <c r="D45" s="168">
        <v>0</v>
      </c>
      <c r="E45" s="177">
        <v>41.214373999999999</v>
      </c>
      <c r="F45" s="177">
        <v>25.625111</v>
      </c>
      <c r="G45" s="173" t="s">
        <v>158</v>
      </c>
      <c r="H45" s="152">
        <f t="shared" si="3"/>
        <v>0</v>
      </c>
      <c r="I45" s="152">
        <f t="shared" si="4"/>
        <v>0</v>
      </c>
      <c r="J45" s="152">
        <f t="shared" si="5"/>
        <v>0</v>
      </c>
      <c r="K45" s="152">
        <f>COUNTIFS(Operational!$E:$E,$G45,Operational!$I:$I,"*2G*",Operational!$L:$L,'List Table'!$D$2)</f>
        <v>0</v>
      </c>
      <c r="L45" s="152">
        <f>COUNTIFS(Operational!$E:$E,$G45,Operational!$I:$I,"*2G*",Operational!$L:$L,'List Table'!$D$3)</f>
        <v>0</v>
      </c>
      <c r="M45" s="152">
        <f>COUNTIFS(Operational!$E:$E,$G45,Operational!$I:$I,"*2G*",Operational!$L:$L,'List Table'!$D$4)</f>
        <v>0</v>
      </c>
      <c r="N45" s="152">
        <f>COUNTIFS(Operational!$E:$E,$G45,Operational!$I:$I,"*2G*",Operational!$L:$L,'List Table'!$D$5)</f>
        <v>0</v>
      </c>
      <c r="O45" s="152">
        <f>COUNTIFS(Operational!$E:$E,$G45,Operational!$I:$I,"*2G*",Operational!$L:$L,'List Table'!$D$6)</f>
        <v>0</v>
      </c>
      <c r="P45" s="152">
        <f>COUNTIFS(Operational!$E:$E,$G45,Operational!$I:$I,"*2G*",Operational!$L:$L,'List Table'!$D$7)</f>
        <v>0</v>
      </c>
      <c r="Q45" s="152">
        <f>COUNTIFS(Operational!$E:$E,$G45,Operational!$I:$I,"*2G*",Operational!$L:$L,'List Table'!$D$8)</f>
        <v>0</v>
      </c>
      <c r="R45" s="152">
        <f>COUNTIFS(Operational!$E:$E,$G45,Operational!$I:$I,"*2G*",Operational!$L:$L,'List Table'!$D$9)</f>
        <v>0</v>
      </c>
      <c r="S45" s="152">
        <f>COUNTIFS(Operational!$E:$E,$G45,Operational!$I:$I,"*2G*",Operational!$L:$L,'List Table'!$D$10)</f>
        <v>0</v>
      </c>
      <c r="T45" s="152">
        <f>COUNTIFS(Operational!$E:$E,$G45,Operational!$I:$I,"*2G*",Operational!$L:$L,'List Table'!$D$11)</f>
        <v>0</v>
      </c>
      <c r="U45" s="152">
        <f>COUNTIFS(Operational!$E:$E,$G45,Operational!$I:$I,"*2G*",Operational!$L:$L,'List Table'!$D$12)</f>
        <v>0</v>
      </c>
      <c r="V45" s="152">
        <f>COUNTIFS(Operational!$E:$E,$G45,Operational!$I:$I,"*2G*",Operational!$L:$L,'List Table'!$D$13)</f>
        <v>0</v>
      </c>
      <c r="W45" s="152">
        <f>COUNTIFS(Operational!$E:$E,$G45,Operational!$I:$I,"*2G*",Operational!$L:$L,'List Table'!$D$14)</f>
        <v>0</v>
      </c>
      <c r="X45" s="152">
        <f>COUNTIFS(Operational!$E:$E,$G45,Operational!$I:$I,"*2G*",Operational!$L:$L,'List Table'!$D$15)</f>
        <v>0</v>
      </c>
      <c r="Y45" s="152">
        <f>COUNTIFS(Operational!$E:$E,$G45,Operational!$I:$I,"*2G*",Operational!$L:$L,'List Table'!$D$16)</f>
        <v>0</v>
      </c>
      <c r="Z45" s="152">
        <f>COUNTIFS(Operational!$E:$E,$G45,Operational!$I:$I,"*2G*",Operational!$L:$L,'List Table'!$D$17)</f>
        <v>0</v>
      </c>
      <c r="AA45" s="152">
        <f>COUNTIFS(Operational!$E:$E,$G45,Operational!$I:$I,"*3G*",Operational!$L:$L,'List Table'!$D$2)</f>
        <v>0</v>
      </c>
      <c r="AB45" s="152">
        <f>COUNTIFS(Operational!$E:$E,$G45,Operational!$I:$I,"*3G*",Operational!$L:$L,'List Table'!$D$3)</f>
        <v>0</v>
      </c>
      <c r="AC45" s="152">
        <f>COUNTIFS(Operational!$E:$E,$G45,Operational!$I:$I,"*3G*",Operational!$L:$L,'List Table'!$D$4)</f>
        <v>0</v>
      </c>
      <c r="AD45" s="152">
        <f>COUNTIFS(Operational!$E:$E,$G45,Operational!$I:$I,"*3G*",Operational!$L:$L,'List Table'!$D$5)</f>
        <v>0</v>
      </c>
      <c r="AE45" s="152">
        <f>COUNTIFS(Operational!$E:$E,$G45,Operational!$I:$I,"*3G*",Operational!$L:$L,'List Table'!$D$6)</f>
        <v>0</v>
      </c>
      <c r="AF45" s="152">
        <f>COUNTIFS(Operational!$E:$E,$G45,Operational!$I:$I,"*3G*",Operational!$L:$L,'List Table'!$D$7)</f>
        <v>0</v>
      </c>
      <c r="AG45" s="152">
        <f>COUNTIFS(Operational!$E:$E,$G45,Operational!$I:$I,"*3G*",Operational!$L:$L,'List Table'!$D$8)</f>
        <v>0</v>
      </c>
      <c r="AH45" s="152">
        <f>COUNTIFS(Operational!$E:$E,$G45,Operational!$I:$I,"*3G*",Operational!$L:$L,'List Table'!$D$9)</f>
        <v>0</v>
      </c>
      <c r="AI45" s="152">
        <f>COUNTIFS(Operational!$E:$E,$G45,Operational!$I:$I,"*3G*",Operational!$L:$L,'List Table'!$D$10)</f>
        <v>0</v>
      </c>
      <c r="AJ45" s="152">
        <f>COUNTIFS(Operational!$E:$E,$G45,Operational!$I:$I,"*3G*",Operational!$L:$L,'List Table'!$D$11)</f>
        <v>0</v>
      </c>
      <c r="AK45" s="152">
        <f>COUNTIFS(Operational!$E:$E,$G45,Operational!$I:$I,"*3G*",Operational!$L:$L,'List Table'!$D$12)</f>
        <v>0</v>
      </c>
      <c r="AL45" s="152">
        <f>COUNTIFS(Operational!$E:$E,$G45,Operational!$I:$I,"*3G*",Operational!$L:$L,'List Table'!$D$13)</f>
        <v>0</v>
      </c>
      <c r="AM45" s="152">
        <f>COUNTIFS(Operational!$E:$E,$G45,Operational!$I:$I,"*3G*",Operational!$L:$L,'List Table'!$D$14)</f>
        <v>0</v>
      </c>
      <c r="AN45" s="152">
        <f>COUNTIFS(Operational!$E:$E,$G45,Operational!$I:$I,"*3G*",Operational!$L:$L,'List Table'!$D$15)</f>
        <v>0</v>
      </c>
      <c r="AO45" s="152">
        <f>COUNTIFS(Operational!$E:$E,$G45,Operational!$I:$I,"*3G*",Operational!$L:$L,'List Table'!$D$16)</f>
        <v>0</v>
      </c>
      <c r="AP45" s="152">
        <f>COUNTIFS(Operational!$E:$E,$G45,Operational!$I:$I,"*3G*",Operational!$L:$L,'List Table'!$D$17)</f>
        <v>0</v>
      </c>
      <c r="AQ45" s="152">
        <f>COUNTIFS(Operational!$E:$E,$G45,Operational!$I:$I,"*4G*",Operational!$L:$L,'List Table'!$D$2)</f>
        <v>0</v>
      </c>
      <c r="AR45" s="152">
        <f>COUNTIFS(Operational!$E:$E,$G45,Operational!$I:$I,"*4G*",Operational!$L:$L,'List Table'!$D$3)</f>
        <v>0</v>
      </c>
      <c r="AS45" s="152">
        <f>COUNTIFS(Operational!$E:$E,$G45,Operational!$I:$I,"*4G*",Operational!$L:$L,'List Table'!$D$4)</f>
        <v>0</v>
      </c>
      <c r="AT45" s="152">
        <f>COUNTIFS(Operational!$E:$E,$G45,Operational!$I:$I,"*4G*",Operational!$L:$L,'List Table'!$D$5)</f>
        <v>0</v>
      </c>
      <c r="AU45" s="152">
        <f>COUNTIFS(Operational!$E:$E,$G45,Operational!$I:$I,"*4G*",Operational!$L:$L,'List Table'!$D$6)</f>
        <v>0</v>
      </c>
      <c r="AV45" s="152">
        <f>COUNTIFS(Operational!$E:$E,$G45,Operational!$I:$I,"*4G*",Operational!$L:$L,'List Table'!$D$7)</f>
        <v>0</v>
      </c>
      <c r="AW45" s="152">
        <f>COUNTIFS(Operational!$E:$E,$G45,Operational!$I:$I,"*4G*",Operational!$L:$L,'List Table'!$D$8)</f>
        <v>0</v>
      </c>
      <c r="AX45" s="152">
        <f>COUNTIFS(Operational!$E:$E,$G45,Operational!$I:$I,"*4G*",Operational!$L:$L,'List Table'!$D$9)</f>
        <v>0</v>
      </c>
      <c r="AY45" s="152">
        <f>COUNTIFS(Operational!$E:$E,$G45,Operational!$I:$I,"*4G*",Operational!$L:$L,'List Table'!$D$10)</f>
        <v>0</v>
      </c>
      <c r="AZ45" s="152">
        <f>COUNTIFS(Operational!$E:$E,$G45,Operational!$I:$I,"*4G*",Operational!$L:$L,'List Table'!$D$11)</f>
        <v>0</v>
      </c>
      <c r="BA45" s="152">
        <f>COUNTIFS(Operational!$E:$E,$G45,Operational!$I:$I,"*4G*",Operational!$L:$L,'List Table'!$D$12)</f>
        <v>0</v>
      </c>
      <c r="BB45" s="152">
        <f>COUNTIFS(Operational!$E:$E,$G45,Operational!$I:$I,"*4G*",Operational!$L:$L,'List Table'!$D$13)</f>
        <v>0</v>
      </c>
      <c r="BC45" s="152">
        <f>COUNTIFS(Operational!$E:$E,$G45,Operational!$I:$I,"*4G*",Operational!$L:$L,'List Table'!$D$14)</f>
        <v>0</v>
      </c>
      <c r="BD45" s="152">
        <f>COUNTIFS(Operational!$E:$E,$G45,Operational!$I:$I,"*4G*",Operational!$L:$L,'List Table'!$D$15)</f>
        <v>0</v>
      </c>
      <c r="BE45" s="152">
        <f>COUNTIFS(Operational!$E:$E,$G45,Operational!$I:$I,"*4G*",Operational!$L:$L,'List Table'!$D$16)</f>
        <v>0</v>
      </c>
      <c r="BF45" s="152">
        <f>COUNTIFS(Operational!$E:$E,$G45,Operational!$I:$I,"*4G*",Operational!$L:$L,'List Table'!$D$17)</f>
        <v>0</v>
      </c>
      <c r="BG45" s="141"/>
      <c r="BH45" s="153">
        <f t="shared" si="6"/>
        <v>0</v>
      </c>
      <c r="BI45" s="153">
        <f t="shared" si="7"/>
        <v>0</v>
      </c>
      <c r="BJ45" s="153">
        <f t="shared" si="8"/>
        <v>0</v>
      </c>
      <c r="BK45" s="153">
        <f>COUNTIFS('Retention-Deployment'!$E:$E,$G45,'Retention-Deployment'!$I:$I,"*2G*",'Retention-Deployment'!$L:$L,'List Table'!$B$2)</f>
        <v>0</v>
      </c>
      <c r="BL45" s="153">
        <f>COUNTIFS('Retention-Deployment'!$E:$E,$G45,'Retention-Deployment'!$I:$I,"*2G*",'Retention-Deployment'!$L:$L,'List Table'!$B$3)</f>
        <v>0</v>
      </c>
      <c r="BM45" s="153">
        <f>COUNTIFS('Retention-Deployment'!$E:$E,$G45,'Retention-Deployment'!$I:$I,"*2G*",'Retention-Deployment'!$L:$L,'List Table'!$B$4)</f>
        <v>0</v>
      </c>
      <c r="BN45" s="153">
        <f>COUNTIFS('Retention-Deployment'!$E:$E,$G45,'Retention-Deployment'!$I:$I,"*2G*",'Retention-Deployment'!$L:$L,'List Table'!$B$5)</f>
        <v>0</v>
      </c>
      <c r="BO45" s="153">
        <f>COUNTIFS('Retention-Deployment'!$E:$E,$G45,'Retention-Deployment'!$I:$I,"*2G*",'Retention-Deployment'!$L:$L,'List Table'!$B$6)</f>
        <v>0</v>
      </c>
      <c r="BP45" s="153">
        <f>COUNTIFS('Retention-Deployment'!$E:$E,$G45,'Retention-Deployment'!$I:$I,"*2G*",'Retention-Deployment'!$L:$L,'List Table'!$B$7)</f>
        <v>0</v>
      </c>
      <c r="BQ45" s="153">
        <f>COUNTIFS('Retention-Deployment'!$E:$E,$G45,'Retention-Deployment'!$I:$I,"*2G*",'Retention-Deployment'!$L:$L,'List Table'!$B$8)</f>
        <v>0</v>
      </c>
      <c r="BR45" s="153">
        <f>COUNTIFS('Retention-Deployment'!$E:$E,$G45,'Retention-Deployment'!$I:$I,"*2G*",'Retention-Deployment'!$L:$L,'List Table'!$B$9)</f>
        <v>0</v>
      </c>
      <c r="BS45" s="153">
        <f>COUNTIFS('Retention-Deployment'!$E:$E,$G45,'Retention-Deployment'!$I:$I,"*2G*",'Retention-Deployment'!$L:$L,'List Table'!$B$10)</f>
        <v>0</v>
      </c>
      <c r="BT45" s="153">
        <f>COUNTIFS('Retention-Deployment'!$E:$E,$G45,'Retention-Deployment'!$I:$I,"*2G*",'Retention-Deployment'!$L:$L,'List Table'!$B$11)</f>
        <v>0</v>
      </c>
      <c r="BU45" s="153">
        <f>COUNTIFS('Retention-Deployment'!$E:$E,$G45,'Retention-Deployment'!$I:$I,"*2G*",'Retention-Deployment'!$L:$L,'List Table'!$B$12)</f>
        <v>0</v>
      </c>
      <c r="BV45" s="153">
        <f>COUNTIFS('Retention-Deployment'!$E:$E,$G45,'Retention-Deployment'!$I:$I,"*2G*",'Retention-Deployment'!$L:$L,'List Table'!$B$13)</f>
        <v>0</v>
      </c>
      <c r="BW45" s="153">
        <f>COUNTIFS('Retention-Deployment'!$E:$E,$G45,'Retention-Deployment'!$I:$I,"*2G*",'Retention-Deployment'!$L:$L,'List Table'!$B$14)</f>
        <v>0</v>
      </c>
      <c r="BX45" s="153">
        <f>COUNTIFS('Retention-Deployment'!$E:$E,$G45,'Retention-Deployment'!$I:$I,"*2G*",'Retention-Deployment'!$L:$L,'List Table'!$B$15)</f>
        <v>0</v>
      </c>
      <c r="BY45" s="153">
        <f>COUNTIFS('Retention-Deployment'!$E:$E,$G45,'Retention-Deployment'!$I:$I,"*3G*",'Retention-Deployment'!$L:$L,'List Table'!$B$2)</f>
        <v>0</v>
      </c>
      <c r="BZ45" s="153">
        <f>COUNTIFS('Retention-Deployment'!$E:$E,$G45,'Retention-Deployment'!$I:$I,"*3G*",'Retention-Deployment'!$L:$L,'List Table'!$B$3)</f>
        <v>0</v>
      </c>
      <c r="CA45" s="153">
        <f>COUNTIFS('Retention-Deployment'!$E:$E,$G45,'Retention-Deployment'!$I:$I,"*3G*",'Retention-Deployment'!$L:$L,'List Table'!$B$4)</f>
        <v>0</v>
      </c>
      <c r="CB45" s="153">
        <f>COUNTIFS('Retention-Deployment'!$E:$E,$G45,'Retention-Deployment'!$I:$I,"*3G*",'Retention-Deployment'!$L:$L,'List Table'!$B$5)</f>
        <v>0</v>
      </c>
      <c r="CC45" s="153">
        <f>COUNTIFS('Retention-Deployment'!$E:$E,$G45,'Retention-Deployment'!$I:$I,"*3G*",'Retention-Deployment'!$L:$L,'List Table'!$B$6)</f>
        <v>0</v>
      </c>
      <c r="CD45" s="153">
        <f>COUNTIFS('Retention-Deployment'!$E:$E,$G45,'Retention-Deployment'!$I:$I,"*3G*",'Retention-Deployment'!$L:$L,'List Table'!$B$7)</f>
        <v>0</v>
      </c>
      <c r="CE45" s="153">
        <f>COUNTIFS('Retention-Deployment'!$E:$E,$G45,'Retention-Deployment'!$I:$I,"*3G*",'Retention-Deployment'!$L:$L,'List Table'!$B$8)</f>
        <v>0</v>
      </c>
      <c r="CF45" s="153">
        <f>COUNTIFS('Retention-Deployment'!$E:$E,$G45,'Retention-Deployment'!$I:$I,"*3G*",'Retention-Deployment'!$L:$L,'List Table'!$B$9)</f>
        <v>0</v>
      </c>
      <c r="CG45" s="153">
        <f>COUNTIFS('Retention-Deployment'!$E:$E,$G45,'Retention-Deployment'!$I:$I,"*3G*",'Retention-Deployment'!$L:$L,'List Table'!$B$10)</f>
        <v>0</v>
      </c>
      <c r="CH45" s="153">
        <f>COUNTIFS('Retention-Deployment'!$E:$E,$G45,'Retention-Deployment'!$I:$I,"*3G*",'Retention-Deployment'!$L:$L,'List Table'!$B$11)</f>
        <v>0</v>
      </c>
      <c r="CI45" s="153">
        <f>COUNTIFS('Retention-Deployment'!$E:$E,$G45,'Retention-Deployment'!$I:$I,"*3G*",'Retention-Deployment'!$L:$L,'List Table'!$B$12)</f>
        <v>0</v>
      </c>
      <c r="CJ45" s="153">
        <f>COUNTIFS('Retention-Deployment'!$E:$E,$G45,'Retention-Deployment'!$I:$I,"*3G*",'Retention-Deployment'!$L:$L,'List Table'!$B$13)</f>
        <v>0</v>
      </c>
      <c r="CK45" s="153">
        <f>COUNTIFS('Retention-Deployment'!$E:$E,$G45,'Retention-Deployment'!$I:$I,"*3G*",'Retention-Deployment'!$L:$L,'List Table'!$B$14)</f>
        <v>0</v>
      </c>
      <c r="CL45" s="153">
        <f>COUNTIFS('Retention-Deployment'!$E:$E,$G45,'Retention-Deployment'!$I:$I,"*3G*",'Retention-Deployment'!$L:$L,'List Table'!$B$15)</f>
        <v>0</v>
      </c>
      <c r="CM45" s="153">
        <f>COUNTIFS('Retention-Deployment'!$E:$E,$G45,'Retention-Deployment'!$I:$I,"*4G*",'Retention-Deployment'!$L:$L,'List Table'!$B$2)</f>
        <v>0</v>
      </c>
      <c r="CN45" s="153">
        <f>COUNTIFS('Retention-Deployment'!$E:$E,$G45,'Retention-Deployment'!$I:$I,"*4G*",'Retention-Deployment'!$L:$L,'List Table'!$B$3)</f>
        <v>0</v>
      </c>
      <c r="CO45" s="153">
        <f>COUNTIFS('Retention-Deployment'!$E:$E,$G45,'Retention-Deployment'!$I:$I,"*4G*",'Retention-Deployment'!$L:$L,'List Table'!$B$4)</f>
        <v>0</v>
      </c>
      <c r="CP45" s="153">
        <f>COUNTIFS('Retention-Deployment'!$E:$E,$G45,'Retention-Deployment'!$I:$I,"*4G*",'Retention-Deployment'!$L:$L,'List Table'!$B$5)</f>
        <v>0</v>
      </c>
      <c r="CQ45" s="153">
        <f>COUNTIFS('Retention-Deployment'!$E:$E,$G45,'Retention-Deployment'!$I:$I,"*4G*",'Retention-Deployment'!$L:$L,'List Table'!$B$6)</f>
        <v>0</v>
      </c>
      <c r="CR45" s="153">
        <f>COUNTIFS('Retention-Deployment'!$E:$E,$G45,'Retention-Deployment'!$I:$I,"*4G*",'Retention-Deployment'!$L:$L,'List Table'!$B$7)</f>
        <v>0</v>
      </c>
      <c r="CS45" s="153">
        <f>COUNTIFS('Retention-Deployment'!$E:$E,$G45,'Retention-Deployment'!$I:$I,"*4G*",'Retention-Deployment'!$L:$L,'List Table'!$B$8)</f>
        <v>0</v>
      </c>
      <c r="CT45" s="153">
        <f>COUNTIFS('Retention-Deployment'!$E:$E,$G45,'Retention-Deployment'!$I:$I,"*4G*",'Retention-Deployment'!$L:$L,'List Table'!$B$9)</f>
        <v>0</v>
      </c>
      <c r="CU45" s="153">
        <f>COUNTIFS('Retention-Deployment'!$E:$E,$G45,'Retention-Deployment'!$I:$I,"*4G*",'Retention-Deployment'!$L:$L,'List Table'!$B$10)</f>
        <v>0</v>
      </c>
      <c r="CV45" s="153">
        <f>COUNTIFS('Retention-Deployment'!$E:$E,$G45,'Retention-Deployment'!$I:$I,"*4G*",'Retention-Deployment'!$L:$L,'List Table'!$B$11)</f>
        <v>0</v>
      </c>
      <c r="CW45" s="153">
        <f>COUNTIFS('Retention-Deployment'!$E:$E,$G45,'Retention-Deployment'!$I:$I,"*4G*",'Retention-Deployment'!$L:$L,'List Table'!$B$12)</f>
        <v>0</v>
      </c>
      <c r="CX45" s="153">
        <f>COUNTIFS('Retention-Deployment'!$E:$E,$G45,'Retention-Deployment'!$I:$I,"*4G*",'Retention-Deployment'!$L:$L,'List Table'!$B$13)</f>
        <v>0</v>
      </c>
      <c r="CY45" s="153">
        <f>COUNTIFS('Retention-Deployment'!$E:$E,$G45,'Retention-Deployment'!$I:$I,"*4G*",'Retention-Deployment'!$L:$L,'List Table'!$B$14)</f>
        <v>0</v>
      </c>
      <c r="CZ45" s="153">
        <f>COUNTIFS('Retention-Deployment'!$E:$E,$G45,'Retention-Deployment'!$I:$I,"*4G*",'Retention-Deployment'!$L:$L,'List Table'!$B$15)</f>
        <v>0</v>
      </c>
      <c r="DA45" s="141"/>
      <c r="DB45" s="154">
        <f>COUNTIFS(Licensing!$F:$F,$G45,Licensing!$J:$J,"*2G*")</f>
        <v>0</v>
      </c>
      <c r="DC45" s="154">
        <f>COUNTIFS(Licensing!$F:$F,$G45,Licensing!$J:$J,"*3G*")</f>
        <v>0</v>
      </c>
      <c r="DD45" s="154">
        <f>COUNTIFS(Licensing!$F:$F,$G45,Licensing!$J:$J,"*4G*")</f>
        <v>0</v>
      </c>
      <c r="DE45" s="141"/>
      <c r="DF45" s="155" t="str">
        <f t="shared" si="9"/>
        <v>RODOPI</v>
      </c>
      <c r="DG45" s="142">
        <f t="shared" si="10"/>
        <v>0</v>
      </c>
      <c r="DH45" s="142">
        <f t="shared" si="11"/>
        <v>0</v>
      </c>
      <c r="DI45" s="142">
        <f t="shared" si="12"/>
        <v>0</v>
      </c>
      <c r="DJ45" s="138"/>
      <c r="DK45" s="138"/>
      <c r="DL45" s="138"/>
      <c r="DM45" s="138"/>
      <c r="DN45" s="138"/>
      <c r="DO45" s="138"/>
      <c r="DP45" s="138"/>
      <c r="DQ45" s="138"/>
      <c r="DR45" s="138"/>
      <c r="DS45" s="138"/>
      <c r="DT45" s="138"/>
      <c r="DU45" s="138"/>
    </row>
    <row r="46" spans="1:125" ht="15.95" customHeight="1" x14ac:dyDescent="0.25">
      <c r="A46" s="211" t="s">
        <v>326</v>
      </c>
      <c r="B46" s="168">
        <v>13</v>
      </c>
      <c r="C46" s="168">
        <v>7</v>
      </c>
      <c r="D46" s="168">
        <v>0</v>
      </c>
      <c r="E46" s="177">
        <v>37.745170000000002</v>
      </c>
      <c r="F46" s="177">
        <v>26.789749</v>
      </c>
      <c r="G46" s="173" t="s">
        <v>160</v>
      </c>
      <c r="H46" s="152">
        <f t="shared" si="3"/>
        <v>0</v>
      </c>
      <c r="I46" s="152">
        <f t="shared" si="4"/>
        <v>0</v>
      </c>
      <c r="J46" s="152">
        <f t="shared" si="5"/>
        <v>0</v>
      </c>
      <c r="K46" s="152">
        <f>COUNTIFS(Operational!$E:$E,$G46,Operational!$I:$I,"*2G*",Operational!$L:$L,'List Table'!$D$2)</f>
        <v>0</v>
      </c>
      <c r="L46" s="152">
        <f>COUNTIFS(Operational!$E:$E,$G46,Operational!$I:$I,"*2G*",Operational!$L:$L,'List Table'!$D$3)</f>
        <v>0</v>
      </c>
      <c r="M46" s="152">
        <f>COUNTIFS(Operational!$E:$E,$G46,Operational!$I:$I,"*2G*",Operational!$L:$L,'List Table'!$D$4)</f>
        <v>0</v>
      </c>
      <c r="N46" s="152">
        <f>COUNTIFS(Operational!$E:$E,$G46,Operational!$I:$I,"*2G*",Operational!$L:$L,'List Table'!$D$5)</f>
        <v>0</v>
      </c>
      <c r="O46" s="152">
        <f>COUNTIFS(Operational!$E:$E,$G46,Operational!$I:$I,"*2G*",Operational!$L:$L,'List Table'!$D$6)</f>
        <v>0</v>
      </c>
      <c r="P46" s="152">
        <f>COUNTIFS(Operational!$E:$E,$G46,Operational!$I:$I,"*2G*",Operational!$L:$L,'List Table'!$D$7)</f>
        <v>0</v>
      </c>
      <c r="Q46" s="152">
        <f>COUNTIFS(Operational!$E:$E,$G46,Operational!$I:$I,"*2G*",Operational!$L:$L,'List Table'!$D$8)</f>
        <v>0</v>
      </c>
      <c r="R46" s="152">
        <f>COUNTIFS(Operational!$E:$E,$G46,Operational!$I:$I,"*2G*",Operational!$L:$L,'List Table'!$D$9)</f>
        <v>0</v>
      </c>
      <c r="S46" s="152">
        <f>COUNTIFS(Operational!$E:$E,$G46,Operational!$I:$I,"*2G*",Operational!$L:$L,'List Table'!$D$10)</f>
        <v>0</v>
      </c>
      <c r="T46" s="152">
        <f>COUNTIFS(Operational!$E:$E,$G46,Operational!$I:$I,"*2G*",Operational!$L:$L,'List Table'!$D$11)</f>
        <v>0</v>
      </c>
      <c r="U46" s="152">
        <f>COUNTIFS(Operational!$E:$E,$G46,Operational!$I:$I,"*2G*",Operational!$L:$L,'List Table'!$D$12)</f>
        <v>0</v>
      </c>
      <c r="V46" s="152">
        <f>COUNTIFS(Operational!$E:$E,$G46,Operational!$I:$I,"*2G*",Operational!$L:$L,'List Table'!$D$13)</f>
        <v>0</v>
      </c>
      <c r="W46" s="152">
        <f>COUNTIFS(Operational!$E:$E,$G46,Operational!$I:$I,"*2G*",Operational!$L:$L,'List Table'!$D$14)</f>
        <v>0</v>
      </c>
      <c r="X46" s="152">
        <f>COUNTIFS(Operational!$E:$E,$G46,Operational!$I:$I,"*2G*",Operational!$L:$L,'List Table'!$D$15)</f>
        <v>0</v>
      </c>
      <c r="Y46" s="152">
        <f>COUNTIFS(Operational!$E:$E,$G46,Operational!$I:$I,"*2G*",Operational!$L:$L,'List Table'!$D$16)</f>
        <v>0</v>
      </c>
      <c r="Z46" s="152">
        <f>COUNTIFS(Operational!$E:$E,$G46,Operational!$I:$I,"*2G*",Operational!$L:$L,'List Table'!$D$17)</f>
        <v>0</v>
      </c>
      <c r="AA46" s="152">
        <f>COUNTIFS(Operational!$E:$E,$G46,Operational!$I:$I,"*3G*",Operational!$L:$L,'List Table'!$D$2)</f>
        <v>0</v>
      </c>
      <c r="AB46" s="152">
        <f>COUNTIFS(Operational!$E:$E,$G46,Operational!$I:$I,"*3G*",Operational!$L:$L,'List Table'!$D$3)</f>
        <v>0</v>
      </c>
      <c r="AC46" s="152">
        <f>COUNTIFS(Operational!$E:$E,$G46,Operational!$I:$I,"*3G*",Operational!$L:$L,'List Table'!$D$4)</f>
        <v>0</v>
      </c>
      <c r="AD46" s="152">
        <f>COUNTIFS(Operational!$E:$E,$G46,Operational!$I:$I,"*3G*",Operational!$L:$L,'List Table'!$D$5)</f>
        <v>0</v>
      </c>
      <c r="AE46" s="152">
        <f>COUNTIFS(Operational!$E:$E,$G46,Operational!$I:$I,"*3G*",Operational!$L:$L,'List Table'!$D$6)</f>
        <v>0</v>
      </c>
      <c r="AF46" s="152">
        <f>COUNTIFS(Operational!$E:$E,$G46,Operational!$I:$I,"*3G*",Operational!$L:$L,'List Table'!$D$7)</f>
        <v>0</v>
      </c>
      <c r="AG46" s="152">
        <f>COUNTIFS(Operational!$E:$E,$G46,Operational!$I:$I,"*3G*",Operational!$L:$L,'List Table'!$D$8)</f>
        <v>0</v>
      </c>
      <c r="AH46" s="152">
        <f>COUNTIFS(Operational!$E:$E,$G46,Operational!$I:$I,"*3G*",Operational!$L:$L,'List Table'!$D$9)</f>
        <v>0</v>
      </c>
      <c r="AI46" s="152">
        <f>COUNTIFS(Operational!$E:$E,$G46,Operational!$I:$I,"*3G*",Operational!$L:$L,'List Table'!$D$10)</f>
        <v>0</v>
      </c>
      <c r="AJ46" s="152">
        <f>COUNTIFS(Operational!$E:$E,$G46,Operational!$I:$I,"*3G*",Operational!$L:$L,'List Table'!$D$11)</f>
        <v>0</v>
      </c>
      <c r="AK46" s="152">
        <f>COUNTIFS(Operational!$E:$E,$G46,Operational!$I:$I,"*3G*",Operational!$L:$L,'List Table'!$D$12)</f>
        <v>0</v>
      </c>
      <c r="AL46" s="152">
        <f>COUNTIFS(Operational!$E:$E,$G46,Operational!$I:$I,"*3G*",Operational!$L:$L,'List Table'!$D$13)</f>
        <v>0</v>
      </c>
      <c r="AM46" s="152">
        <f>COUNTIFS(Operational!$E:$E,$G46,Operational!$I:$I,"*3G*",Operational!$L:$L,'List Table'!$D$14)</f>
        <v>0</v>
      </c>
      <c r="AN46" s="152">
        <f>COUNTIFS(Operational!$E:$E,$G46,Operational!$I:$I,"*3G*",Operational!$L:$L,'List Table'!$D$15)</f>
        <v>0</v>
      </c>
      <c r="AO46" s="152">
        <f>COUNTIFS(Operational!$E:$E,$G46,Operational!$I:$I,"*3G*",Operational!$L:$L,'List Table'!$D$16)</f>
        <v>0</v>
      </c>
      <c r="AP46" s="152">
        <f>COUNTIFS(Operational!$E:$E,$G46,Operational!$I:$I,"*3G*",Operational!$L:$L,'List Table'!$D$17)</f>
        <v>0</v>
      </c>
      <c r="AQ46" s="152">
        <f>COUNTIFS(Operational!$E:$E,$G46,Operational!$I:$I,"*4G*",Operational!$L:$L,'List Table'!$D$2)</f>
        <v>0</v>
      </c>
      <c r="AR46" s="152">
        <f>COUNTIFS(Operational!$E:$E,$G46,Operational!$I:$I,"*4G*",Operational!$L:$L,'List Table'!$D$3)</f>
        <v>0</v>
      </c>
      <c r="AS46" s="152">
        <f>COUNTIFS(Operational!$E:$E,$G46,Operational!$I:$I,"*4G*",Operational!$L:$L,'List Table'!$D$4)</f>
        <v>0</v>
      </c>
      <c r="AT46" s="152">
        <f>COUNTIFS(Operational!$E:$E,$G46,Operational!$I:$I,"*4G*",Operational!$L:$L,'List Table'!$D$5)</f>
        <v>0</v>
      </c>
      <c r="AU46" s="152">
        <f>COUNTIFS(Operational!$E:$E,$G46,Operational!$I:$I,"*4G*",Operational!$L:$L,'List Table'!$D$6)</f>
        <v>0</v>
      </c>
      <c r="AV46" s="152">
        <f>COUNTIFS(Operational!$E:$E,$G46,Operational!$I:$I,"*4G*",Operational!$L:$L,'List Table'!$D$7)</f>
        <v>0</v>
      </c>
      <c r="AW46" s="152">
        <f>COUNTIFS(Operational!$E:$E,$G46,Operational!$I:$I,"*4G*",Operational!$L:$L,'List Table'!$D$8)</f>
        <v>0</v>
      </c>
      <c r="AX46" s="152">
        <f>COUNTIFS(Operational!$E:$E,$G46,Operational!$I:$I,"*4G*",Operational!$L:$L,'List Table'!$D$9)</f>
        <v>0</v>
      </c>
      <c r="AY46" s="152">
        <f>COUNTIFS(Operational!$E:$E,$G46,Operational!$I:$I,"*4G*",Operational!$L:$L,'List Table'!$D$10)</f>
        <v>0</v>
      </c>
      <c r="AZ46" s="152">
        <f>COUNTIFS(Operational!$E:$E,$G46,Operational!$I:$I,"*4G*",Operational!$L:$L,'List Table'!$D$11)</f>
        <v>0</v>
      </c>
      <c r="BA46" s="152">
        <f>COUNTIFS(Operational!$E:$E,$G46,Operational!$I:$I,"*4G*",Operational!$L:$L,'List Table'!$D$12)</f>
        <v>0</v>
      </c>
      <c r="BB46" s="152">
        <f>COUNTIFS(Operational!$E:$E,$G46,Operational!$I:$I,"*4G*",Operational!$L:$L,'List Table'!$D$13)</f>
        <v>0</v>
      </c>
      <c r="BC46" s="152">
        <f>COUNTIFS(Operational!$E:$E,$G46,Operational!$I:$I,"*4G*",Operational!$L:$L,'List Table'!$D$14)</f>
        <v>0</v>
      </c>
      <c r="BD46" s="152">
        <f>COUNTIFS(Operational!$E:$E,$G46,Operational!$I:$I,"*4G*",Operational!$L:$L,'List Table'!$D$15)</f>
        <v>0</v>
      </c>
      <c r="BE46" s="152">
        <f>COUNTIFS(Operational!$E:$E,$G46,Operational!$I:$I,"*4G*",Operational!$L:$L,'List Table'!$D$16)</f>
        <v>0</v>
      </c>
      <c r="BF46" s="152">
        <f>COUNTIFS(Operational!$E:$E,$G46,Operational!$I:$I,"*4G*",Operational!$L:$L,'List Table'!$D$17)</f>
        <v>0</v>
      </c>
      <c r="BG46" s="141"/>
      <c r="BH46" s="153">
        <f t="shared" si="6"/>
        <v>0</v>
      </c>
      <c r="BI46" s="153">
        <f t="shared" si="7"/>
        <v>0</v>
      </c>
      <c r="BJ46" s="153">
        <f t="shared" si="8"/>
        <v>0</v>
      </c>
      <c r="BK46" s="153">
        <f>COUNTIFS('Retention-Deployment'!$E:$E,$G46,'Retention-Deployment'!$I:$I,"*2G*",'Retention-Deployment'!$L:$L,'List Table'!$B$2)</f>
        <v>0</v>
      </c>
      <c r="BL46" s="153">
        <f>COUNTIFS('Retention-Deployment'!$E:$E,$G46,'Retention-Deployment'!$I:$I,"*2G*",'Retention-Deployment'!$L:$L,'List Table'!$B$3)</f>
        <v>0</v>
      </c>
      <c r="BM46" s="153">
        <f>COUNTIFS('Retention-Deployment'!$E:$E,$G46,'Retention-Deployment'!$I:$I,"*2G*",'Retention-Deployment'!$L:$L,'List Table'!$B$4)</f>
        <v>0</v>
      </c>
      <c r="BN46" s="153">
        <f>COUNTIFS('Retention-Deployment'!$E:$E,$G46,'Retention-Deployment'!$I:$I,"*2G*",'Retention-Deployment'!$L:$L,'List Table'!$B$5)</f>
        <v>0</v>
      </c>
      <c r="BO46" s="153">
        <f>COUNTIFS('Retention-Deployment'!$E:$E,$G46,'Retention-Deployment'!$I:$I,"*2G*",'Retention-Deployment'!$L:$L,'List Table'!$B$6)</f>
        <v>0</v>
      </c>
      <c r="BP46" s="153">
        <f>COUNTIFS('Retention-Deployment'!$E:$E,$G46,'Retention-Deployment'!$I:$I,"*2G*",'Retention-Deployment'!$L:$L,'List Table'!$B$7)</f>
        <v>0</v>
      </c>
      <c r="BQ46" s="153">
        <f>COUNTIFS('Retention-Deployment'!$E:$E,$G46,'Retention-Deployment'!$I:$I,"*2G*",'Retention-Deployment'!$L:$L,'List Table'!$B$8)</f>
        <v>0</v>
      </c>
      <c r="BR46" s="153">
        <f>COUNTIFS('Retention-Deployment'!$E:$E,$G46,'Retention-Deployment'!$I:$I,"*2G*",'Retention-Deployment'!$L:$L,'List Table'!$B$9)</f>
        <v>0</v>
      </c>
      <c r="BS46" s="153">
        <f>COUNTIFS('Retention-Deployment'!$E:$E,$G46,'Retention-Deployment'!$I:$I,"*2G*",'Retention-Deployment'!$L:$L,'List Table'!$B$10)</f>
        <v>0</v>
      </c>
      <c r="BT46" s="153">
        <f>COUNTIFS('Retention-Deployment'!$E:$E,$G46,'Retention-Deployment'!$I:$I,"*2G*",'Retention-Deployment'!$L:$L,'List Table'!$B$11)</f>
        <v>0</v>
      </c>
      <c r="BU46" s="153">
        <f>COUNTIFS('Retention-Deployment'!$E:$E,$G46,'Retention-Deployment'!$I:$I,"*2G*",'Retention-Deployment'!$L:$L,'List Table'!$B$12)</f>
        <v>0</v>
      </c>
      <c r="BV46" s="153">
        <f>COUNTIFS('Retention-Deployment'!$E:$E,$G46,'Retention-Deployment'!$I:$I,"*2G*",'Retention-Deployment'!$L:$L,'List Table'!$B$13)</f>
        <v>0</v>
      </c>
      <c r="BW46" s="153">
        <f>COUNTIFS('Retention-Deployment'!$E:$E,$G46,'Retention-Deployment'!$I:$I,"*2G*",'Retention-Deployment'!$L:$L,'List Table'!$B$14)</f>
        <v>0</v>
      </c>
      <c r="BX46" s="153">
        <f>COUNTIFS('Retention-Deployment'!$E:$E,$G46,'Retention-Deployment'!$I:$I,"*2G*",'Retention-Deployment'!$L:$L,'List Table'!$B$15)</f>
        <v>0</v>
      </c>
      <c r="BY46" s="153">
        <f>COUNTIFS('Retention-Deployment'!$E:$E,$G46,'Retention-Deployment'!$I:$I,"*3G*",'Retention-Deployment'!$L:$L,'List Table'!$B$2)</f>
        <v>0</v>
      </c>
      <c r="BZ46" s="153">
        <f>COUNTIFS('Retention-Deployment'!$E:$E,$G46,'Retention-Deployment'!$I:$I,"*3G*",'Retention-Deployment'!$L:$L,'List Table'!$B$3)</f>
        <v>0</v>
      </c>
      <c r="CA46" s="153">
        <f>COUNTIFS('Retention-Deployment'!$E:$E,$G46,'Retention-Deployment'!$I:$I,"*3G*",'Retention-Deployment'!$L:$L,'List Table'!$B$4)</f>
        <v>0</v>
      </c>
      <c r="CB46" s="153">
        <f>COUNTIFS('Retention-Deployment'!$E:$E,$G46,'Retention-Deployment'!$I:$I,"*3G*",'Retention-Deployment'!$L:$L,'List Table'!$B$5)</f>
        <v>0</v>
      </c>
      <c r="CC46" s="153">
        <f>COUNTIFS('Retention-Deployment'!$E:$E,$G46,'Retention-Deployment'!$I:$I,"*3G*",'Retention-Deployment'!$L:$L,'List Table'!$B$6)</f>
        <v>0</v>
      </c>
      <c r="CD46" s="153">
        <f>COUNTIFS('Retention-Deployment'!$E:$E,$G46,'Retention-Deployment'!$I:$I,"*3G*",'Retention-Deployment'!$L:$L,'List Table'!$B$7)</f>
        <v>0</v>
      </c>
      <c r="CE46" s="153">
        <f>COUNTIFS('Retention-Deployment'!$E:$E,$G46,'Retention-Deployment'!$I:$I,"*3G*",'Retention-Deployment'!$L:$L,'List Table'!$B$8)</f>
        <v>0</v>
      </c>
      <c r="CF46" s="153">
        <f>COUNTIFS('Retention-Deployment'!$E:$E,$G46,'Retention-Deployment'!$I:$I,"*3G*",'Retention-Deployment'!$L:$L,'List Table'!$B$9)</f>
        <v>0</v>
      </c>
      <c r="CG46" s="153">
        <f>COUNTIFS('Retention-Deployment'!$E:$E,$G46,'Retention-Deployment'!$I:$I,"*3G*",'Retention-Deployment'!$L:$L,'List Table'!$B$10)</f>
        <v>0</v>
      </c>
      <c r="CH46" s="153">
        <f>COUNTIFS('Retention-Deployment'!$E:$E,$G46,'Retention-Deployment'!$I:$I,"*3G*",'Retention-Deployment'!$L:$L,'List Table'!$B$11)</f>
        <v>0</v>
      </c>
      <c r="CI46" s="153">
        <f>COUNTIFS('Retention-Deployment'!$E:$E,$G46,'Retention-Deployment'!$I:$I,"*3G*",'Retention-Deployment'!$L:$L,'List Table'!$B$12)</f>
        <v>0</v>
      </c>
      <c r="CJ46" s="153">
        <f>COUNTIFS('Retention-Deployment'!$E:$E,$G46,'Retention-Deployment'!$I:$I,"*3G*",'Retention-Deployment'!$L:$L,'List Table'!$B$13)</f>
        <v>0</v>
      </c>
      <c r="CK46" s="153">
        <f>COUNTIFS('Retention-Deployment'!$E:$E,$G46,'Retention-Deployment'!$I:$I,"*3G*",'Retention-Deployment'!$L:$L,'List Table'!$B$14)</f>
        <v>0</v>
      </c>
      <c r="CL46" s="153">
        <f>COUNTIFS('Retention-Deployment'!$E:$E,$G46,'Retention-Deployment'!$I:$I,"*3G*",'Retention-Deployment'!$L:$L,'List Table'!$B$15)</f>
        <v>0</v>
      </c>
      <c r="CM46" s="153">
        <f>COUNTIFS('Retention-Deployment'!$E:$E,$G46,'Retention-Deployment'!$I:$I,"*4G*",'Retention-Deployment'!$L:$L,'List Table'!$B$2)</f>
        <v>0</v>
      </c>
      <c r="CN46" s="153">
        <f>COUNTIFS('Retention-Deployment'!$E:$E,$G46,'Retention-Deployment'!$I:$I,"*4G*",'Retention-Deployment'!$L:$L,'List Table'!$B$3)</f>
        <v>0</v>
      </c>
      <c r="CO46" s="153">
        <f>COUNTIFS('Retention-Deployment'!$E:$E,$G46,'Retention-Deployment'!$I:$I,"*4G*",'Retention-Deployment'!$L:$L,'List Table'!$B$4)</f>
        <v>0</v>
      </c>
      <c r="CP46" s="153">
        <f>COUNTIFS('Retention-Deployment'!$E:$E,$G46,'Retention-Deployment'!$I:$I,"*4G*",'Retention-Deployment'!$L:$L,'List Table'!$B$5)</f>
        <v>0</v>
      </c>
      <c r="CQ46" s="153">
        <f>COUNTIFS('Retention-Deployment'!$E:$E,$G46,'Retention-Deployment'!$I:$I,"*4G*",'Retention-Deployment'!$L:$L,'List Table'!$B$6)</f>
        <v>0</v>
      </c>
      <c r="CR46" s="153">
        <f>COUNTIFS('Retention-Deployment'!$E:$E,$G46,'Retention-Deployment'!$I:$I,"*4G*",'Retention-Deployment'!$L:$L,'List Table'!$B$7)</f>
        <v>0</v>
      </c>
      <c r="CS46" s="153">
        <f>COUNTIFS('Retention-Deployment'!$E:$E,$G46,'Retention-Deployment'!$I:$I,"*4G*",'Retention-Deployment'!$L:$L,'List Table'!$B$8)</f>
        <v>0</v>
      </c>
      <c r="CT46" s="153">
        <f>COUNTIFS('Retention-Deployment'!$E:$E,$G46,'Retention-Deployment'!$I:$I,"*4G*",'Retention-Deployment'!$L:$L,'List Table'!$B$9)</f>
        <v>0</v>
      </c>
      <c r="CU46" s="153">
        <f>COUNTIFS('Retention-Deployment'!$E:$E,$G46,'Retention-Deployment'!$I:$I,"*4G*",'Retention-Deployment'!$L:$L,'List Table'!$B$10)</f>
        <v>0</v>
      </c>
      <c r="CV46" s="153">
        <f>COUNTIFS('Retention-Deployment'!$E:$E,$G46,'Retention-Deployment'!$I:$I,"*4G*",'Retention-Deployment'!$L:$L,'List Table'!$B$11)</f>
        <v>0</v>
      </c>
      <c r="CW46" s="153">
        <f>COUNTIFS('Retention-Deployment'!$E:$E,$G46,'Retention-Deployment'!$I:$I,"*4G*",'Retention-Deployment'!$L:$L,'List Table'!$B$12)</f>
        <v>0</v>
      </c>
      <c r="CX46" s="153">
        <f>COUNTIFS('Retention-Deployment'!$E:$E,$G46,'Retention-Deployment'!$I:$I,"*4G*",'Retention-Deployment'!$L:$L,'List Table'!$B$13)</f>
        <v>0</v>
      </c>
      <c r="CY46" s="153">
        <f>COUNTIFS('Retention-Deployment'!$E:$E,$G46,'Retention-Deployment'!$I:$I,"*4G*",'Retention-Deployment'!$L:$L,'List Table'!$B$14)</f>
        <v>0</v>
      </c>
      <c r="CZ46" s="153">
        <f>COUNTIFS('Retention-Deployment'!$E:$E,$G46,'Retention-Deployment'!$I:$I,"*4G*",'Retention-Deployment'!$L:$L,'List Table'!$B$15)</f>
        <v>0</v>
      </c>
      <c r="DA46" s="141"/>
      <c r="DB46" s="154">
        <f>COUNTIFS(Licensing!$F:$F,$G46,Licensing!$J:$J,"*2G*")</f>
        <v>0</v>
      </c>
      <c r="DC46" s="154">
        <f>COUNTIFS(Licensing!$F:$F,$G46,Licensing!$J:$J,"*3G*")</f>
        <v>0</v>
      </c>
      <c r="DD46" s="154">
        <f>COUNTIFS(Licensing!$F:$F,$G46,Licensing!$J:$J,"*4G*")</f>
        <v>0</v>
      </c>
      <c r="DE46" s="141"/>
      <c r="DF46" s="155" t="str">
        <f t="shared" si="9"/>
        <v>SAMOS</v>
      </c>
      <c r="DG46" s="142">
        <f t="shared" si="10"/>
        <v>0</v>
      </c>
      <c r="DH46" s="142">
        <f t="shared" si="11"/>
        <v>0</v>
      </c>
      <c r="DI46" s="142">
        <f t="shared" si="12"/>
        <v>0</v>
      </c>
      <c r="DJ46" s="138"/>
      <c r="DK46" s="138"/>
      <c r="DL46" s="138"/>
      <c r="DM46" s="138"/>
      <c r="DN46" s="138"/>
      <c r="DO46" s="138"/>
      <c r="DP46" s="138"/>
      <c r="DQ46" s="138"/>
      <c r="DR46" s="138"/>
      <c r="DS46" s="138"/>
      <c r="DT46" s="138"/>
      <c r="DU46" s="138"/>
    </row>
    <row r="47" spans="1:125" ht="15.95" customHeight="1" x14ac:dyDescent="0.25">
      <c r="A47" s="211" t="s">
        <v>326</v>
      </c>
      <c r="B47" s="168">
        <v>28</v>
      </c>
      <c r="C47" s="168">
        <v>9</v>
      </c>
      <c r="D47" s="168">
        <v>0</v>
      </c>
      <c r="E47" s="177">
        <v>41.086362000000001</v>
      </c>
      <c r="F47" s="177">
        <v>23.54008</v>
      </c>
      <c r="G47" s="173" t="s">
        <v>163</v>
      </c>
      <c r="H47" s="152">
        <f t="shared" si="3"/>
        <v>0</v>
      </c>
      <c r="I47" s="152">
        <f t="shared" si="4"/>
        <v>0</v>
      </c>
      <c r="J47" s="152">
        <f t="shared" si="5"/>
        <v>0</v>
      </c>
      <c r="K47" s="152">
        <f>COUNTIFS(Operational!$E:$E,$G47,Operational!$I:$I,"*2G*",Operational!$L:$L,'List Table'!$D$2)</f>
        <v>0</v>
      </c>
      <c r="L47" s="152">
        <f>COUNTIFS(Operational!$E:$E,$G47,Operational!$I:$I,"*2G*",Operational!$L:$L,'List Table'!$D$3)</f>
        <v>0</v>
      </c>
      <c r="M47" s="152">
        <f>COUNTIFS(Operational!$E:$E,$G47,Operational!$I:$I,"*2G*",Operational!$L:$L,'List Table'!$D$4)</f>
        <v>0</v>
      </c>
      <c r="N47" s="152">
        <f>COUNTIFS(Operational!$E:$E,$G47,Operational!$I:$I,"*2G*",Operational!$L:$L,'List Table'!$D$5)</f>
        <v>0</v>
      </c>
      <c r="O47" s="152">
        <f>COUNTIFS(Operational!$E:$E,$G47,Operational!$I:$I,"*2G*",Operational!$L:$L,'List Table'!$D$6)</f>
        <v>0</v>
      </c>
      <c r="P47" s="152">
        <f>COUNTIFS(Operational!$E:$E,$G47,Operational!$I:$I,"*2G*",Operational!$L:$L,'List Table'!$D$7)</f>
        <v>0</v>
      </c>
      <c r="Q47" s="152">
        <f>COUNTIFS(Operational!$E:$E,$G47,Operational!$I:$I,"*2G*",Operational!$L:$L,'List Table'!$D$8)</f>
        <v>0</v>
      </c>
      <c r="R47" s="152">
        <f>COUNTIFS(Operational!$E:$E,$G47,Operational!$I:$I,"*2G*",Operational!$L:$L,'List Table'!$D$9)</f>
        <v>0</v>
      </c>
      <c r="S47" s="152">
        <f>COUNTIFS(Operational!$E:$E,$G47,Operational!$I:$I,"*2G*",Operational!$L:$L,'List Table'!$D$10)</f>
        <v>0</v>
      </c>
      <c r="T47" s="152">
        <f>COUNTIFS(Operational!$E:$E,$G47,Operational!$I:$I,"*2G*",Operational!$L:$L,'List Table'!$D$11)</f>
        <v>0</v>
      </c>
      <c r="U47" s="152">
        <f>COUNTIFS(Operational!$E:$E,$G47,Operational!$I:$I,"*2G*",Operational!$L:$L,'List Table'!$D$12)</f>
        <v>0</v>
      </c>
      <c r="V47" s="152">
        <f>COUNTIFS(Operational!$E:$E,$G47,Operational!$I:$I,"*2G*",Operational!$L:$L,'List Table'!$D$13)</f>
        <v>0</v>
      </c>
      <c r="W47" s="152">
        <f>COUNTIFS(Operational!$E:$E,$G47,Operational!$I:$I,"*2G*",Operational!$L:$L,'List Table'!$D$14)</f>
        <v>0</v>
      </c>
      <c r="X47" s="152">
        <f>COUNTIFS(Operational!$E:$E,$G47,Operational!$I:$I,"*2G*",Operational!$L:$L,'List Table'!$D$15)</f>
        <v>0</v>
      </c>
      <c r="Y47" s="152">
        <f>COUNTIFS(Operational!$E:$E,$G47,Operational!$I:$I,"*2G*",Operational!$L:$L,'List Table'!$D$16)</f>
        <v>0</v>
      </c>
      <c r="Z47" s="152">
        <f>COUNTIFS(Operational!$E:$E,$G47,Operational!$I:$I,"*2G*",Operational!$L:$L,'List Table'!$D$17)</f>
        <v>0</v>
      </c>
      <c r="AA47" s="152">
        <f>COUNTIFS(Operational!$E:$E,$G47,Operational!$I:$I,"*3G*",Operational!$L:$L,'List Table'!$D$2)</f>
        <v>0</v>
      </c>
      <c r="AB47" s="152">
        <f>COUNTIFS(Operational!$E:$E,$G47,Operational!$I:$I,"*3G*",Operational!$L:$L,'List Table'!$D$3)</f>
        <v>0</v>
      </c>
      <c r="AC47" s="152">
        <f>COUNTIFS(Operational!$E:$E,$G47,Operational!$I:$I,"*3G*",Operational!$L:$L,'List Table'!$D$4)</f>
        <v>0</v>
      </c>
      <c r="AD47" s="152">
        <f>COUNTIFS(Operational!$E:$E,$G47,Operational!$I:$I,"*3G*",Operational!$L:$L,'List Table'!$D$5)</f>
        <v>0</v>
      </c>
      <c r="AE47" s="152">
        <f>COUNTIFS(Operational!$E:$E,$G47,Operational!$I:$I,"*3G*",Operational!$L:$L,'List Table'!$D$6)</f>
        <v>0</v>
      </c>
      <c r="AF47" s="152">
        <f>COUNTIFS(Operational!$E:$E,$G47,Operational!$I:$I,"*3G*",Operational!$L:$L,'List Table'!$D$7)</f>
        <v>0</v>
      </c>
      <c r="AG47" s="152">
        <f>COUNTIFS(Operational!$E:$E,$G47,Operational!$I:$I,"*3G*",Operational!$L:$L,'List Table'!$D$8)</f>
        <v>0</v>
      </c>
      <c r="AH47" s="152">
        <f>COUNTIFS(Operational!$E:$E,$G47,Operational!$I:$I,"*3G*",Operational!$L:$L,'List Table'!$D$9)</f>
        <v>0</v>
      </c>
      <c r="AI47" s="152">
        <f>COUNTIFS(Operational!$E:$E,$G47,Operational!$I:$I,"*3G*",Operational!$L:$L,'List Table'!$D$10)</f>
        <v>0</v>
      </c>
      <c r="AJ47" s="152">
        <f>COUNTIFS(Operational!$E:$E,$G47,Operational!$I:$I,"*3G*",Operational!$L:$L,'List Table'!$D$11)</f>
        <v>0</v>
      </c>
      <c r="AK47" s="152">
        <f>COUNTIFS(Operational!$E:$E,$G47,Operational!$I:$I,"*3G*",Operational!$L:$L,'List Table'!$D$12)</f>
        <v>0</v>
      </c>
      <c r="AL47" s="152">
        <f>COUNTIFS(Operational!$E:$E,$G47,Operational!$I:$I,"*3G*",Operational!$L:$L,'List Table'!$D$13)</f>
        <v>0</v>
      </c>
      <c r="AM47" s="152">
        <f>COUNTIFS(Operational!$E:$E,$G47,Operational!$I:$I,"*3G*",Operational!$L:$L,'List Table'!$D$14)</f>
        <v>0</v>
      </c>
      <c r="AN47" s="152">
        <f>COUNTIFS(Operational!$E:$E,$G47,Operational!$I:$I,"*3G*",Operational!$L:$L,'List Table'!$D$15)</f>
        <v>0</v>
      </c>
      <c r="AO47" s="152">
        <f>COUNTIFS(Operational!$E:$E,$G47,Operational!$I:$I,"*3G*",Operational!$L:$L,'List Table'!$D$16)</f>
        <v>0</v>
      </c>
      <c r="AP47" s="152">
        <f>COUNTIFS(Operational!$E:$E,$G47,Operational!$I:$I,"*3G*",Operational!$L:$L,'List Table'!$D$17)</f>
        <v>0</v>
      </c>
      <c r="AQ47" s="152">
        <f>COUNTIFS(Operational!$E:$E,$G47,Operational!$I:$I,"*4G*",Operational!$L:$L,'List Table'!$D$2)</f>
        <v>0</v>
      </c>
      <c r="AR47" s="152">
        <f>COUNTIFS(Operational!$E:$E,$G47,Operational!$I:$I,"*4G*",Operational!$L:$L,'List Table'!$D$3)</f>
        <v>0</v>
      </c>
      <c r="AS47" s="152">
        <f>COUNTIFS(Operational!$E:$E,$G47,Operational!$I:$I,"*4G*",Operational!$L:$L,'List Table'!$D$4)</f>
        <v>0</v>
      </c>
      <c r="AT47" s="152">
        <f>COUNTIFS(Operational!$E:$E,$G47,Operational!$I:$I,"*4G*",Operational!$L:$L,'List Table'!$D$5)</f>
        <v>0</v>
      </c>
      <c r="AU47" s="152">
        <f>COUNTIFS(Operational!$E:$E,$G47,Operational!$I:$I,"*4G*",Operational!$L:$L,'List Table'!$D$6)</f>
        <v>0</v>
      </c>
      <c r="AV47" s="152">
        <f>COUNTIFS(Operational!$E:$E,$G47,Operational!$I:$I,"*4G*",Operational!$L:$L,'List Table'!$D$7)</f>
        <v>0</v>
      </c>
      <c r="AW47" s="152">
        <f>COUNTIFS(Operational!$E:$E,$G47,Operational!$I:$I,"*4G*",Operational!$L:$L,'List Table'!$D$8)</f>
        <v>0</v>
      </c>
      <c r="AX47" s="152">
        <f>COUNTIFS(Operational!$E:$E,$G47,Operational!$I:$I,"*4G*",Operational!$L:$L,'List Table'!$D$9)</f>
        <v>0</v>
      </c>
      <c r="AY47" s="152">
        <f>COUNTIFS(Operational!$E:$E,$G47,Operational!$I:$I,"*4G*",Operational!$L:$L,'List Table'!$D$10)</f>
        <v>0</v>
      </c>
      <c r="AZ47" s="152">
        <f>COUNTIFS(Operational!$E:$E,$G47,Operational!$I:$I,"*4G*",Operational!$L:$L,'List Table'!$D$11)</f>
        <v>0</v>
      </c>
      <c r="BA47" s="152">
        <f>COUNTIFS(Operational!$E:$E,$G47,Operational!$I:$I,"*4G*",Operational!$L:$L,'List Table'!$D$12)</f>
        <v>0</v>
      </c>
      <c r="BB47" s="152">
        <f>COUNTIFS(Operational!$E:$E,$G47,Operational!$I:$I,"*4G*",Operational!$L:$L,'List Table'!$D$13)</f>
        <v>0</v>
      </c>
      <c r="BC47" s="152">
        <f>COUNTIFS(Operational!$E:$E,$G47,Operational!$I:$I,"*4G*",Operational!$L:$L,'List Table'!$D$14)</f>
        <v>0</v>
      </c>
      <c r="BD47" s="152">
        <f>COUNTIFS(Operational!$E:$E,$G47,Operational!$I:$I,"*4G*",Operational!$L:$L,'List Table'!$D$15)</f>
        <v>0</v>
      </c>
      <c r="BE47" s="152">
        <f>COUNTIFS(Operational!$E:$E,$G47,Operational!$I:$I,"*4G*",Operational!$L:$L,'List Table'!$D$16)</f>
        <v>0</v>
      </c>
      <c r="BF47" s="152">
        <f>COUNTIFS(Operational!$E:$E,$G47,Operational!$I:$I,"*4G*",Operational!$L:$L,'List Table'!$D$17)</f>
        <v>0</v>
      </c>
      <c r="BG47" s="141"/>
      <c r="BH47" s="153">
        <f t="shared" si="6"/>
        <v>0</v>
      </c>
      <c r="BI47" s="153">
        <f t="shared" si="7"/>
        <v>0</v>
      </c>
      <c r="BJ47" s="153">
        <f t="shared" si="8"/>
        <v>0</v>
      </c>
      <c r="BK47" s="153">
        <f>COUNTIFS('Retention-Deployment'!$E:$E,$G47,'Retention-Deployment'!$I:$I,"*2G*",'Retention-Deployment'!$L:$L,'List Table'!$B$2)</f>
        <v>0</v>
      </c>
      <c r="BL47" s="153">
        <f>COUNTIFS('Retention-Deployment'!$E:$E,$G47,'Retention-Deployment'!$I:$I,"*2G*",'Retention-Deployment'!$L:$L,'List Table'!$B$3)</f>
        <v>0</v>
      </c>
      <c r="BM47" s="153">
        <f>COUNTIFS('Retention-Deployment'!$E:$E,$G47,'Retention-Deployment'!$I:$I,"*2G*",'Retention-Deployment'!$L:$L,'List Table'!$B$4)</f>
        <v>0</v>
      </c>
      <c r="BN47" s="153">
        <f>COUNTIFS('Retention-Deployment'!$E:$E,$G47,'Retention-Deployment'!$I:$I,"*2G*",'Retention-Deployment'!$L:$L,'List Table'!$B$5)</f>
        <v>0</v>
      </c>
      <c r="BO47" s="153">
        <f>COUNTIFS('Retention-Deployment'!$E:$E,$G47,'Retention-Deployment'!$I:$I,"*2G*",'Retention-Deployment'!$L:$L,'List Table'!$B$6)</f>
        <v>0</v>
      </c>
      <c r="BP47" s="153">
        <f>COUNTIFS('Retention-Deployment'!$E:$E,$G47,'Retention-Deployment'!$I:$I,"*2G*",'Retention-Deployment'!$L:$L,'List Table'!$B$7)</f>
        <v>0</v>
      </c>
      <c r="BQ47" s="153">
        <f>COUNTIFS('Retention-Deployment'!$E:$E,$G47,'Retention-Deployment'!$I:$I,"*2G*",'Retention-Deployment'!$L:$L,'List Table'!$B$8)</f>
        <v>0</v>
      </c>
      <c r="BR47" s="153">
        <f>COUNTIFS('Retention-Deployment'!$E:$E,$G47,'Retention-Deployment'!$I:$I,"*2G*",'Retention-Deployment'!$L:$L,'List Table'!$B$9)</f>
        <v>0</v>
      </c>
      <c r="BS47" s="153">
        <f>COUNTIFS('Retention-Deployment'!$E:$E,$G47,'Retention-Deployment'!$I:$I,"*2G*",'Retention-Deployment'!$L:$L,'List Table'!$B$10)</f>
        <v>0</v>
      </c>
      <c r="BT47" s="153">
        <f>COUNTIFS('Retention-Deployment'!$E:$E,$G47,'Retention-Deployment'!$I:$I,"*2G*",'Retention-Deployment'!$L:$L,'List Table'!$B$11)</f>
        <v>0</v>
      </c>
      <c r="BU47" s="153">
        <f>COUNTIFS('Retention-Deployment'!$E:$E,$G47,'Retention-Deployment'!$I:$I,"*2G*",'Retention-Deployment'!$L:$L,'List Table'!$B$12)</f>
        <v>0</v>
      </c>
      <c r="BV47" s="153">
        <f>COUNTIFS('Retention-Deployment'!$E:$E,$G47,'Retention-Deployment'!$I:$I,"*2G*",'Retention-Deployment'!$L:$L,'List Table'!$B$13)</f>
        <v>0</v>
      </c>
      <c r="BW47" s="153">
        <f>COUNTIFS('Retention-Deployment'!$E:$E,$G47,'Retention-Deployment'!$I:$I,"*2G*",'Retention-Deployment'!$L:$L,'List Table'!$B$14)</f>
        <v>0</v>
      </c>
      <c r="BX47" s="153">
        <f>COUNTIFS('Retention-Deployment'!$E:$E,$G47,'Retention-Deployment'!$I:$I,"*2G*",'Retention-Deployment'!$L:$L,'List Table'!$B$15)</f>
        <v>0</v>
      </c>
      <c r="BY47" s="153">
        <f>COUNTIFS('Retention-Deployment'!$E:$E,$G47,'Retention-Deployment'!$I:$I,"*3G*",'Retention-Deployment'!$L:$L,'List Table'!$B$2)</f>
        <v>0</v>
      </c>
      <c r="BZ47" s="153">
        <f>COUNTIFS('Retention-Deployment'!$E:$E,$G47,'Retention-Deployment'!$I:$I,"*3G*",'Retention-Deployment'!$L:$L,'List Table'!$B$3)</f>
        <v>0</v>
      </c>
      <c r="CA47" s="153">
        <f>COUNTIFS('Retention-Deployment'!$E:$E,$G47,'Retention-Deployment'!$I:$I,"*3G*",'Retention-Deployment'!$L:$L,'List Table'!$B$4)</f>
        <v>0</v>
      </c>
      <c r="CB47" s="153">
        <f>COUNTIFS('Retention-Deployment'!$E:$E,$G47,'Retention-Deployment'!$I:$I,"*3G*",'Retention-Deployment'!$L:$L,'List Table'!$B$5)</f>
        <v>0</v>
      </c>
      <c r="CC47" s="153">
        <f>COUNTIFS('Retention-Deployment'!$E:$E,$G47,'Retention-Deployment'!$I:$I,"*3G*",'Retention-Deployment'!$L:$L,'List Table'!$B$6)</f>
        <v>0</v>
      </c>
      <c r="CD47" s="153">
        <f>COUNTIFS('Retention-Deployment'!$E:$E,$G47,'Retention-Deployment'!$I:$I,"*3G*",'Retention-Deployment'!$L:$L,'List Table'!$B$7)</f>
        <v>0</v>
      </c>
      <c r="CE47" s="153">
        <f>COUNTIFS('Retention-Deployment'!$E:$E,$G47,'Retention-Deployment'!$I:$I,"*3G*",'Retention-Deployment'!$L:$L,'List Table'!$B$8)</f>
        <v>0</v>
      </c>
      <c r="CF47" s="153">
        <f>COUNTIFS('Retention-Deployment'!$E:$E,$G47,'Retention-Deployment'!$I:$I,"*3G*",'Retention-Deployment'!$L:$L,'List Table'!$B$9)</f>
        <v>0</v>
      </c>
      <c r="CG47" s="153">
        <f>COUNTIFS('Retention-Deployment'!$E:$E,$G47,'Retention-Deployment'!$I:$I,"*3G*",'Retention-Deployment'!$L:$L,'List Table'!$B$10)</f>
        <v>0</v>
      </c>
      <c r="CH47" s="153">
        <f>COUNTIFS('Retention-Deployment'!$E:$E,$G47,'Retention-Deployment'!$I:$I,"*3G*",'Retention-Deployment'!$L:$L,'List Table'!$B$11)</f>
        <v>0</v>
      </c>
      <c r="CI47" s="153">
        <f>COUNTIFS('Retention-Deployment'!$E:$E,$G47,'Retention-Deployment'!$I:$I,"*3G*",'Retention-Deployment'!$L:$L,'List Table'!$B$12)</f>
        <v>0</v>
      </c>
      <c r="CJ47" s="153">
        <f>COUNTIFS('Retention-Deployment'!$E:$E,$G47,'Retention-Deployment'!$I:$I,"*3G*",'Retention-Deployment'!$L:$L,'List Table'!$B$13)</f>
        <v>0</v>
      </c>
      <c r="CK47" s="153">
        <f>COUNTIFS('Retention-Deployment'!$E:$E,$G47,'Retention-Deployment'!$I:$I,"*3G*",'Retention-Deployment'!$L:$L,'List Table'!$B$14)</f>
        <v>0</v>
      </c>
      <c r="CL47" s="153">
        <f>COUNTIFS('Retention-Deployment'!$E:$E,$G47,'Retention-Deployment'!$I:$I,"*3G*",'Retention-Deployment'!$L:$L,'List Table'!$B$15)</f>
        <v>0</v>
      </c>
      <c r="CM47" s="153">
        <f>COUNTIFS('Retention-Deployment'!$E:$E,$G47,'Retention-Deployment'!$I:$I,"*4G*",'Retention-Deployment'!$L:$L,'List Table'!$B$2)</f>
        <v>0</v>
      </c>
      <c r="CN47" s="153">
        <f>COUNTIFS('Retention-Deployment'!$E:$E,$G47,'Retention-Deployment'!$I:$I,"*4G*",'Retention-Deployment'!$L:$L,'List Table'!$B$3)</f>
        <v>0</v>
      </c>
      <c r="CO47" s="153">
        <f>COUNTIFS('Retention-Deployment'!$E:$E,$G47,'Retention-Deployment'!$I:$I,"*4G*",'Retention-Deployment'!$L:$L,'List Table'!$B$4)</f>
        <v>0</v>
      </c>
      <c r="CP47" s="153">
        <f>COUNTIFS('Retention-Deployment'!$E:$E,$G47,'Retention-Deployment'!$I:$I,"*4G*",'Retention-Deployment'!$L:$L,'List Table'!$B$5)</f>
        <v>0</v>
      </c>
      <c r="CQ47" s="153">
        <f>COUNTIFS('Retention-Deployment'!$E:$E,$G47,'Retention-Deployment'!$I:$I,"*4G*",'Retention-Deployment'!$L:$L,'List Table'!$B$6)</f>
        <v>0</v>
      </c>
      <c r="CR47" s="153">
        <f>COUNTIFS('Retention-Deployment'!$E:$E,$G47,'Retention-Deployment'!$I:$I,"*4G*",'Retention-Deployment'!$L:$L,'List Table'!$B$7)</f>
        <v>0</v>
      </c>
      <c r="CS47" s="153">
        <f>COUNTIFS('Retention-Deployment'!$E:$E,$G47,'Retention-Deployment'!$I:$I,"*4G*",'Retention-Deployment'!$L:$L,'List Table'!$B$8)</f>
        <v>0</v>
      </c>
      <c r="CT47" s="153">
        <f>COUNTIFS('Retention-Deployment'!$E:$E,$G47,'Retention-Deployment'!$I:$I,"*4G*",'Retention-Deployment'!$L:$L,'List Table'!$B$9)</f>
        <v>0</v>
      </c>
      <c r="CU47" s="153">
        <f>COUNTIFS('Retention-Deployment'!$E:$E,$G47,'Retention-Deployment'!$I:$I,"*4G*",'Retention-Deployment'!$L:$L,'List Table'!$B$10)</f>
        <v>0</v>
      </c>
      <c r="CV47" s="153">
        <f>COUNTIFS('Retention-Deployment'!$E:$E,$G47,'Retention-Deployment'!$I:$I,"*4G*",'Retention-Deployment'!$L:$L,'List Table'!$B$11)</f>
        <v>0</v>
      </c>
      <c r="CW47" s="153">
        <f>COUNTIFS('Retention-Deployment'!$E:$E,$G47,'Retention-Deployment'!$I:$I,"*4G*",'Retention-Deployment'!$L:$L,'List Table'!$B$12)</f>
        <v>0</v>
      </c>
      <c r="CX47" s="153">
        <f>COUNTIFS('Retention-Deployment'!$E:$E,$G47,'Retention-Deployment'!$I:$I,"*4G*",'Retention-Deployment'!$L:$L,'List Table'!$B$13)</f>
        <v>0</v>
      </c>
      <c r="CY47" s="153">
        <f>COUNTIFS('Retention-Deployment'!$E:$E,$G47,'Retention-Deployment'!$I:$I,"*4G*",'Retention-Deployment'!$L:$L,'List Table'!$B$14)</f>
        <v>0</v>
      </c>
      <c r="CZ47" s="153">
        <f>COUNTIFS('Retention-Deployment'!$E:$E,$G47,'Retention-Deployment'!$I:$I,"*4G*",'Retention-Deployment'!$L:$L,'List Table'!$B$15)</f>
        <v>0</v>
      </c>
      <c r="DA47" s="141"/>
      <c r="DB47" s="154">
        <f>COUNTIFS(Licensing!$F:$F,$G47,Licensing!$J:$J,"*2G*")</f>
        <v>0</v>
      </c>
      <c r="DC47" s="154">
        <f>COUNTIFS(Licensing!$F:$F,$G47,Licensing!$J:$J,"*3G*")</f>
        <v>0</v>
      </c>
      <c r="DD47" s="154">
        <f>COUNTIFS(Licensing!$F:$F,$G47,Licensing!$J:$J,"*4G*")</f>
        <v>0</v>
      </c>
      <c r="DE47" s="141"/>
      <c r="DF47" s="155" t="str">
        <f t="shared" si="9"/>
        <v>SERRES</v>
      </c>
      <c r="DG47" s="142">
        <f t="shared" si="10"/>
        <v>0</v>
      </c>
      <c r="DH47" s="142">
        <f t="shared" si="11"/>
        <v>0</v>
      </c>
      <c r="DI47" s="142">
        <f t="shared" si="12"/>
        <v>0</v>
      </c>
      <c r="DJ47" s="138"/>
      <c r="DK47" s="138"/>
      <c r="DL47" s="138"/>
      <c r="DM47" s="138"/>
      <c r="DN47" s="138"/>
      <c r="DO47" s="138"/>
      <c r="DP47" s="138"/>
      <c r="DQ47" s="138"/>
      <c r="DR47" s="138"/>
      <c r="DS47" s="138"/>
      <c r="DT47" s="138"/>
      <c r="DU47" s="138"/>
    </row>
    <row r="48" spans="1:125" ht="15.95" customHeight="1" x14ac:dyDescent="0.25">
      <c r="A48" s="211" t="s">
        <v>326</v>
      </c>
      <c r="B48" s="168">
        <v>25</v>
      </c>
      <c r="C48" s="168">
        <v>25</v>
      </c>
      <c r="D48" s="168">
        <v>21</v>
      </c>
      <c r="E48" s="177">
        <v>39.523372000000002</v>
      </c>
      <c r="F48" s="177">
        <v>20.356090999999999</v>
      </c>
      <c r="G48" s="173" t="s">
        <v>167</v>
      </c>
      <c r="H48" s="152">
        <f t="shared" si="3"/>
        <v>1</v>
      </c>
      <c r="I48" s="152">
        <f t="shared" si="4"/>
        <v>0</v>
      </c>
      <c r="J48" s="152">
        <f t="shared" si="5"/>
        <v>0</v>
      </c>
      <c r="K48" s="152">
        <f>COUNTIFS(Operational!$E:$E,$G48,Operational!$I:$I,"*2G*",Operational!$L:$L,'List Table'!$D$2)</f>
        <v>0</v>
      </c>
      <c r="L48" s="152">
        <f>COUNTIFS(Operational!$E:$E,$G48,Operational!$I:$I,"*2G*",Operational!$L:$L,'List Table'!$D$3)</f>
        <v>0</v>
      </c>
      <c r="M48" s="152">
        <f>COUNTIFS(Operational!$E:$E,$G48,Operational!$I:$I,"*2G*",Operational!$L:$L,'List Table'!$D$4)</f>
        <v>0</v>
      </c>
      <c r="N48" s="152">
        <f>COUNTIFS(Operational!$E:$E,$G48,Operational!$I:$I,"*2G*",Operational!$L:$L,'List Table'!$D$5)</f>
        <v>0</v>
      </c>
      <c r="O48" s="152">
        <f>COUNTIFS(Operational!$E:$E,$G48,Operational!$I:$I,"*2G*",Operational!$L:$L,'List Table'!$D$6)</f>
        <v>0</v>
      </c>
      <c r="P48" s="152">
        <f>COUNTIFS(Operational!$E:$E,$G48,Operational!$I:$I,"*2G*",Operational!$L:$L,'List Table'!$D$7)</f>
        <v>0</v>
      </c>
      <c r="Q48" s="152">
        <f>COUNTIFS(Operational!$E:$E,$G48,Operational!$I:$I,"*2G*",Operational!$L:$L,'List Table'!$D$8)</f>
        <v>0</v>
      </c>
      <c r="R48" s="152">
        <f>COUNTIFS(Operational!$E:$E,$G48,Operational!$I:$I,"*2G*",Operational!$L:$L,'List Table'!$D$9)</f>
        <v>0</v>
      </c>
      <c r="S48" s="152">
        <f>COUNTIFS(Operational!$E:$E,$G48,Operational!$I:$I,"*2G*",Operational!$L:$L,'List Table'!$D$10)</f>
        <v>0</v>
      </c>
      <c r="T48" s="152">
        <f>COUNTIFS(Operational!$E:$E,$G48,Operational!$I:$I,"*2G*",Operational!$L:$L,'List Table'!$D$11)</f>
        <v>0</v>
      </c>
      <c r="U48" s="152">
        <f>COUNTIFS(Operational!$E:$E,$G48,Operational!$I:$I,"*2G*",Operational!$L:$L,'List Table'!$D$12)</f>
        <v>0</v>
      </c>
      <c r="V48" s="152">
        <f>COUNTIFS(Operational!$E:$E,$G48,Operational!$I:$I,"*2G*",Operational!$L:$L,'List Table'!$D$13)</f>
        <v>1</v>
      </c>
      <c r="W48" s="152">
        <f>COUNTIFS(Operational!$E:$E,$G48,Operational!$I:$I,"*2G*",Operational!$L:$L,'List Table'!$D$14)</f>
        <v>0</v>
      </c>
      <c r="X48" s="152">
        <f>COUNTIFS(Operational!$E:$E,$G48,Operational!$I:$I,"*2G*",Operational!$L:$L,'List Table'!$D$15)</f>
        <v>0</v>
      </c>
      <c r="Y48" s="152">
        <f>COUNTIFS(Operational!$E:$E,$G48,Operational!$I:$I,"*2G*",Operational!$L:$L,'List Table'!$D$16)</f>
        <v>0</v>
      </c>
      <c r="Z48" s="152">
        <f>COUNTIFS(Operational!$E:$E,$G48,Operational!$I:$I,"*2G*",Operational!$L:$L,'List Table'!$D$17)</f>
        <v>0</v>
      </c>
      <c r="AA48" s="152">
        <f>COUNTIFS(Operational!$E:$E,$G48,Operational!$I:$I,"*3G*",Operational!$L:$L,'List Table'!$D$2)</f>
        <v>0</v>
      </c>
      <c r="AB48" s="152">
        <f>COUNTIFS(Operational!$E:$E,$G48,Operational!$I:$I,"*3G*",Operational!$L:$L,'List Table'!$D$3)</f>
        <v>0</v>
      </c>
      <c r="AC48" s="152">
        <f>COUNTIFS(Operational!$E:$E,$G48,Operational!$I:$I,"*3G*",Operational!$L:$L,'List Table'!$D$4)</f>
        <v>0</v>
      </c>
      <c r="AD48" s="152">
        <f>COUNTIFS(Operational!$E:$E,$G48,Operational!$I:$I,"*3G*",Operational!$L:$L,'List Table'!$D$5)</f>
        <v>0</v>
      </c>
      <c r="AE48" s="152">
        <f>COUNTIFS(Operational!$E:$E,$G48,Operational!$I:$I,"*3G*",Operational!$L:$L,'List Table'!$D$6)</f>
        <v>0</v>
      </c>
      <c r="AF48" s="152">
        <f>COUNTIFS(Operational!$E:$E,$G48,Operational!$I:$I,"*3G*",Operational!$L:$L,'List Table'!$D$7)</f>
        <v>0</v>
      </c>
      <c r="AG48" s="152">
        <f>COUNTIFS(Operational!$E:$E,$G48,Operational!$I:$I,"*3G*",Operational!$L:$L,'List Table'!$D$8)</f>
        <v>0</v>
      </c>
      <c r="AH48" s="152">
        <f>COUNTIFS(Operational!$E:$E,$G48,Operational!$I:$I,"*3G*",Operational!$L:$L,'List Table'!$D$9)</f>
        <v>0</v>
      </c>
      <c r="AI48" s="152">
        <f>COUNTIFS(Operational!$E:$E,$G48,Operational!$I:$I,"*3G*",Operational!$L:$L,'List Table'!$D$10)</f>
        <v>0</v>
      </c>
      <c r="AJ48" s="152">
        <f>COUNTIFS(Operational!$E:$E,$G48,Operational!$I:$I,"*3G*",Operational!$L:$L,'List Table'!$D$11)</f>
        <v>0</v>
      </c>
      <c r="AK48" s="152">
        <f>COUNTIFS(Operational!$E:$E,$G48,Operational!$I:$I,"*3G*",Operational!$L:$L,'List Table'!$D$12)</f>
        <v>0</v>
      </c>
      <c r="AL48" s="152">
        <f>COUNTIFS(Operational!$E:$E,$G48,Operational!$I:$I,"*3G*",Operational!$L:$L,'List Table'!$D$13)</f>
        <v>0</v>
      </c>
      <c r="AM48" s="152">
        <f>COUNTIFS(Operational!$E:$E,$G48,Operational!$I:$I,"*3G*",Operational!$L:$L,'List Table'!$D$14)</f>
        <v>0</v>
      </c>
      <c r="AN48" s="152">
        <f>COUNTIFS(Operational!$E:$E,$G48,Operational!$I:$I,"*3G*",Operational!$L:$L,'List Table'!$D$15)</f>
        <v>0</v>
      </c>
      <c r="AO48" s="152">
        <f>COUNTIFS(Operational!$E:$E,$G48,Operational!$I:$I,"*3G*",Operational!$L:$L,'List Table'!$D$16)</f>
        <v>0</v>
      </c>
      <c r="AP48" s="152">
        <f>COUNTIFS(Operational!$E:$E,$G48,Operational!$I:$I,"*3G*",Operational!$L:$L,'List Table'!$D$17)</f>
        <v>0</v>
      </c>
      <c r="AQ48" s="152">
        <f>COUNTIFS(Operational!$E:$E,$G48,Operational!$I:$I,"*4G*",Operational!$L:$L,'List Table'!$D$2)</f>
        <v>0</v>
      </c>
      <c r="AR48" s="152">
        <f>COUNTIFS(Operational!$E:$E,$G48,Operational!$I:$I,"*4G*",Operational!$L:$L,'List Table'!$D$3)</f>
        <v>0</v>
      </c>
      <c r="AS48" s="152">
        <f>COUNTIFS(Operational!$E:$E,$G48,Operational!$I:$I,"*4G*",Operational!$L:$L,'List Table'!$D$4)</f>
        <v>0</v>
      </c>
      <c r="AT48" s="152">
        <f>COUNTIFS(Operational!$E:$E,$G48,Operational!$I:$I,"*4G*",Operational!$L:$L,'List Table'!$D$5)</f>
        <v>0</v>
      </c>
      <c r="AU48" s="152">
        <f>COUNTIFS(Operational!$E:$E,$G48,Operational!$I:$I,"*4G*",Operational!$L:$L,'List Table'!$D$6)</f>
        <v>0</v>
      </c>
      <c r="AV48" s="152">
        <f>COUNTIFS(Operational!$E:$E,$G48,Operational!$I:$I,"*4G*",Operational!$L:$L,'List Table'!$D$7)</f>
        <v>0</v>
      </c>
      <c r="AW48" s="152">
        <f>COUNTIFS(Operational!$E:$E,$G48,Operational!$I:$I,"*4G*",Operational!$L:$L,'List Table'!$D$8)</f>
        <v>0</v>
      </c>
      <c r="AX48" s="152">
        <f>COUNTIFS(Operational!$E:$E,$G48,Operational!$I:$I,"*4G*",Operational!$L:$L,'List Table'!$D$9)</f>
        <v>0</v>
      </c>
      <c r="AY48" s="152">
        <f>COUNTIFS(Operational!$E:$E,$G48,Operational!$I:$I,"*4G*",Operational!$L:$L,'List Table'!$D$10)</f>
        <v>0</v>
      </c>
      <c r="AZ48" s="152">
        <f>COUNTIFS(Operational!$E:$E,$G48,Operational!$I:$I,"*4G*",Operational!$L:$L,'List Table'!$D$11)</f>
        <v>0</v>
      </c>
      <c r="BA48" s="152">
        <f>COUNTIFS(Operational!$E:$E,$G48,Operational!$I:$I,"*4G*",Operational!$L:$L,'List Table'!$D$12)</f>
        <v>0</v>
      </c>
      <c r="BB48" s="152">
        <f>COUNTIFS(Operational!$E:$E,$G48,Operational!$I:$I,"*4G*",Operational!$L:$L,'List Table'!$D$13)</f>
        <v>0</v>
      </c>
      <c r="BC48" s="152">
        <f>COUNTIFS(Operational!$E:$E,$G48,Operational!$I:$I,"*4G*",Operational!$L:$L,'List Table'!$D$14)</f>
        <v>0</v>
      </c>
      <c r="BD48" s="152">
        <f>COUNTIFS(Operational!$E:$E,$G48,Operational!$I:$I,"*4G*",Operational!$L:$L,'List Table'!$D$15)</f>
        <v>0</v>
      </c>
      <c r="BE48" s="152">
        <f>COUNTIFS(Operational!$E:$E,$G48,Operational!$I:$I,"*4G*",Operational!$L:$L,'List Table'!$D$16)</f>
        <v>0</v>
      </c>
      <c r="BF48" s="152">
        <f>COUNTIFS(Operational!$E:$E,$G48,Operational!$I:$I,"*4G*",Operational!$L:$L,'List Table'!$D$17)</f>
        <v>0</v>
      </c>
      <c r="BG48" s="141"/>
      <c r="BH48" s="153">
        <f t="shared" si="6"/>
        <v>0</v>
      </c>
      <c r="BI48" s="153">
        <f t="shared" si="7"/>
        <v>0</v>
      </c>
      <c r="BJ48" s="153">
        <f t="shared" si="8"/>
        <v>0</v>
      </c>
      <c r="BK48" s="153">
        <f>COUNTIFS('Retention-Deployment'!$E:$E,$G48,'Retention-Deployment'!$I:$I,"*2G*",'Retention-Deployment'!$L:$L,'List Table'!$B$2)</f>
        <v>0</v>
      </c>
      <c r="BL48" s="153">
        <f>COUNTIFS('Retention-Deployment'!$E:$E,$G48,'Retention-Deployment'!$I:$I,"*2G*",'Retention-Deployment'!$L:$L,'List Table'!$B$3)</f>
        <v>0</v>
      </c>
      <c r="BM48" s="153">
        <f>COUNTIFS('Retention-Deployment'!$E:$E,$G48,'Retention-Deployment'!$I:$I,"*2G*",'Retention-Deployment'!$L:$L,'List Table'!$B$4)</f>
        <v>0</v>
      </c>
      <c r="BN48" s="153">
        <f>COUNTIFS('Retention-Deployment'!$E:$E,$G48,'Retention-Deployment'!$I:$I,"*2G*",'Retention-Deployment'!$L:$L,'List Table'!$B$5)</f>
        <v>0</v>
      </c>
      <c r="BO48" s="153">
        <f>COUNTIFS('Retention-Deployment'!$E:$E,$G48,'Retention-Deployment'!$I:$I,"*2G*",'Retention-Deployment'!$L:$L,'List Table'!$B$6)</f>
        <v>0</v>
      </c>
      <c r="BP48" s="153">
        <f>COUNTIFS('Retention-Deployment'!$E:$E,$G48,'Retention-Deployment'!$I:$I,"*2G*",'Retention-Deployment'!$L:$L,'List Table'!$B$7)</f>
        <v>0</v>
      </c>
      <c r="BQ48" s="153">
        <f>COUNTIFS('Retention-Deployment'!$E:$E,$G48,'Retention-Deployment'!$I:$I,"*2G*",'Retention-Deployment'!$L:$L,'List Table'!$B$8)</f>
        <v>0</v>
      </c>
      <c r="BR48" s="153">
        <f>COUNTIFS('Retention-Deployment'!$E:$E,$G48,'Retention-Deployment'!$I:$I,"*2G*",'Retention-Deployment'!$L:$L,'List Table'!$B$9)</f>
        <v>0</v>
      </c>
      <c r="BS48" s="153">
        <f>COUNTIFS('Retention-Deployment'!$E:$E,$G48,'Retention-Deployment'!$I:$I,"*2G*",'Retention-Deployment'!$L:$L,'List Table'!$B$10)</f>
        <v>0</v>
      </c>
      <c r="BT48" s="153">
        <f>COUNTIFS('Retention-Deployment'!$E:$E,$G48,'Retention-Deployment'!$I:$I,"*2G*",'Retention-Deployment'!$L:$L,'List Table'!$B$11)</f>
        <v>0</v>
      </c>
      <c r="BU48" s="153">
        <f>COUNTIFS('Retention-Deployment'!$E:$E,$G48,'Retention-Deployment'!$I:$I,"*2G*",'Retention-Deployment'!$L:$L,'List Table'!$B$12)</f>
        <v>0</v>
      </c>
      <c r="BV48" s="153">
        <f>COUNTIFS('Retention-Deployment'!$E:$E,$G48,'Retention-Deployment'!$I:$I,"*2G*",'Retention-Deployment'!$L:$L,'List Table'!$B$13)</f>
        <v>0</v>
      </c>
      <c r="BW48" s="153">
        <f>COUNTIFS('Retention-Deployment'!$E:$E,$G48,'Retention-Deployment'!$I:$I,"*2G*",'Retention-Deployment'!$L:$L,'List Table'!$B$14)</f>
        <v>0</v>
      </c>
      <c r="BX48" s="153">
        <f>COUNTIFS('Retention-Deployment'!$E:$E,$G48,'Retention-Deployment'!$I:$I,"*2G*",'Retention-Deployment'!$L:$L,'List Table'!$B$15)</f>
        <v>0</v>
      </c>
      <c r="BY48" s="153">
        <f>COUNTIFS('Retention-Deployment'!$E:$E,$G48,'Retention-Deployment'!$I:$I,"*3G*",'Retention-Deployment'!$L:$L,'List Table'!$B$2)</f>
        <v>0</v>
      </c>
      <c r="BZ48" s="153">
        <f>COUNTIFS('Retention-Deployment'!$E:$E,$G48,'Retention-Deployment'!$I:$I,"*3G*",'Retention-Deployment'!$L:$L,'List Table'!$B$3)</f>
        <v>0</v>
      </c>
      <c r="CA48" s="153">
        <f>COUNTIFS('Retention-Deployment'!$E:$E,$G48,'Retention-Deployment'!$I:$I,"*3G*",'Retention-Deployment'!$L:$L,'List Table'!$B$4)</f>
        <v>0</v>
      </c>
      <c r="CB48" s="153">
        <f>COUNTIFS('Retention-Deployment'!$E:$E,$G48,'Retention-Deployment'!$I:$I,"*3G*",'Retention-Deployment'!$L:$L,'List Table'!$B$5)</f>
        <v>0</v>
      </c>
      <c r="CC48" s="153">
        <f>COUNTIFS('Retention-Deployment'!$E:$E,$G48,'Retention-Deployment'!$I:$I,"*3G*",'Retention-Deployment'!$L:$L,'List Table'!$B$6)</f>
        <v>0</v>
      </c>
      <c r="CD48" s="153">
        <f>COUNTIFS('Retention-Deployment'!$E:$E,$G48,'Retention-Deployment'!$I:$I,"*3G*",'Retention-Deployment'!$L:$L,'List Table'!$B$7)</f>
        <v>0</v>
      </c>
      <c r="CE48" s="153">
        <f>COUNTIFS('Retention-Deployment'!$E:$E,$G48,'Retention-Deployment'!$I:$I,"*3G*",'Retention-Deployment'!$L:$L,'List Table'!$B$8)</f>
        <v>0</v>
      </c>
      <c r="CF48" s="153">
        <f>COUNTIFS('Retention-Deployment'!$E:$E,$G48,'Retention-Deployment'!$I:$I,"*3G*",'Retention-Deployment'!$L:$L,'List Table'!$B$9)</f>
        <v>0</v>
      </c>
      <c r="CG48" s="153">
        <f>COUNTIFS('Retention-Deployment'!$E:$E,$G48,'Retention-Deployment'!$I:$I,"*3G*",'Retention-Deployment'!$L:$L,'List Table'!$B$10)</f>
        <v>0</v>
      </c>
      <c r="CH48" s="153">
        <f>COUNTIFS('Retention-Deployment'!$E:$E,$G48,'Retention-Deployment'!$I:$I,"*3G*",'Retention-Deployment'!$L:$L,'List Table'!$B$11)</f>
        <v>0</v>
      </c>
      <c r="CI48" s="153">
        <f>COUNTIFS('Retention-Deployment'!$E:$E,$G48,'Retention-Deployment'!$I:$I,"*3G*",'Retention-Deployment'!$L:$L,'List Table'!$B$12)</f>
        <v>0</v>
      </c>
      <c r="CJ48" s="153">
        <f>COUNTIFS('Retention-Deployment'!$E:$E,$G48,'Retention-Deployment'!$I:$I,"*3G*",'Retention-Deployment'!$L:$L,'List Table'!$B$13)</f>
        <v>0</v>
      </c>
      <c r="CK48" s="153">
        <f>COUNTIFS('Retention-Deployment'!$E:$E,$G48,'Retention-Deployment'!$I:$I,"*3G*",'Retention-Deployment'!$L:$L,'List Table'!$B$14)</f>
        <v>0</v>
      </c>
      <c r="CL48" s="153">
        <f>COUNTIFS('Retention-Deployment'!$E:$E,$G48,'Retention-Deployment'!$I:$I,"*3G*",'Retention-Deployment'!$L:$L,'List Table'!$B$15)</f>
        <v>0</v>
      </c>
      <c r="CM48" s="153">
        <f>COUNTIFS('Retention-Deployment'!$E:$E,$G48,'Retention-Deployment'!$I:$I,"*4G*",'Retention-Deployment'!$L:$L,'List Table'!$B$2)</f>
        <v>0</v>
      </c>
      <c r="CN48" s="153">
        <f>COUNTIFS('Retention-Deployment'!$E:$E,$G48,'Retention-Deployment'!$I:$I,"*4G*",'Retention-Deployment'!$L:$L,'List Table'!$B$3)</f>
        <v>0</v>
      </c>
      <c r="CO48" s="153">
        <f>COUNTIFS('Retention-Deployment'!$E:$E,$G48,'Retention-Deployment'!$I:$I,"*4G*",'Retention-Deployment'!$L:$L,'List Table'!$B$4)</f>
        <v>0</v>
      </c>
      <c r="CP48" s="153">
        <f>COUNTIFS('Retention-Deployment'!$E:$E,$G48,'Retention-Deployment'!$I:$I,"*4G*",'Retention-Deployment'!$L:$L,'List Table'!$B$5)</f>
        <v>0</v>
      </c>
      <c r="CQ48" s="153">
        <f>COUNTIFS('Retention-Deployment'!$E:$E,$G48,'Retention-Deployment'!$I:$I,"*4G*",'Retention-Deployment'!$L:$L,'List Table'!$B$6)</f>
        <v>0</v>
      </c>
      <c r="CR48" s="153">
        <f>COUNTIFS('Retention-Deployment'!$E:$E,$G48,'Retention-Deployment'!$I:$I,"*4G*",'Retention-Deployment'!$L:$L,'List Table'!$B$7)</f>
        <v>0</v>
      </c>
      <c r="CS48" s="153">
        <f>COUNTIFS('Retention-Deployment'!$E:$E,$G48,'Retention-Deployment'!$I:$I,"*4G*",'Retention-Deployment'!$L:$L,'List Table'!$B$8)</f>
        <v>0</v>
      </c>
      <c r="CT48" s="153">
        <f>COUNTIFS('Retention-Deployment'!$E:$E,$G48,'Retention-Deployment'!$I:$I,"*4G*",'Retention-Deployment'!$L:$L,'List Table'!$B$9)</f>
        <v>0</v>
      </c>
      <c r="CU48" s="153">
        <f>COUNTIFS('Retention-Deployment'!$E:$E,$G48,'Retention-Deployment'!$I:$I,"*4G*",'Retention-Deployment'!$L:$L,'List Table'!$B$10)</f>
        <v>0</v>
      </c>
      <c r="CV48" s="153">
        <f>COUNTIFS('Retention-Deployment'!$E:$E,$G48,'Retention-Deployment'!$I:$I,"*4G*",'Retention-Deployment'!$L:$L,'List Table'!$B$11)</f>
        <v>0</v>
      </c>
      <c r="CW48" s="153">
        <f>COUNTIFS('Retention-Deployment'!$E:$E,$G48,'Retention-Deployment'!$I:$I,"*4G*",'Retention-Deployment'!$L:$L,'List Table'!$B$12)</f>
        <v>0</v>
      </c>
      <c r="CX48" s="153">
        <f>COUNTIFS('Retention-Deployment'!$E:$E,$G48,'Retention-Deployment'!$I:$I,"*4G*",'Retention-Deployment'!$L:$L,'List Table'!$B$13)</f>
        <v>0</v>
      </c>
      <c r="CY48" s="153">
        <f>COUNTIFS('Retention-Deployment'!$E:$E,$G48,'Retention-Deployment'!$I:$I,"*4G*",'Retention-Deployment'!$L:$L,'List Table'!$B$14)</f>
        <v>0</v>
      </c>
      <c r="CZ48" s="153">
        <f>COUNTIFS('Retention-Deployment'!$E:$E,$G48,'Retention-Deployment'!$I:$I,"*4G*",'Retention-Deployment'!$L:$L,'List Table'!$B$15)</f>
        <v>0</v>
      </c>
      <c r="DA48" s="141"/>
      <c r="DB48" s="154">
        <f>COUNTIFS(Licensing!$F:$F,$G48,Licensing!$J:$J,"*2G*")</f>
        <v>0</v>
      </c>
      <c r="DC48" s="154">
        <f>COUNTIFS(Licensing!$F:$F,$G48,Licensing!$J:$J,"*3G*")</f>
        <v>0</v>
      </c>
      <c r="DD48" s="154">
        <f>COUNTIFS(Licensing!$F:$F,$G48,Licensing!$J:$J,"*4G*")</f>
        <v>0</v>
      </c>
      <c r="DE48" s="141"/>
      <c r="DF48" s="155" t="str">
        <f t="shared" si="9"/>
        <v>THESPROTIA</v>
      </c>
      <c r="DG48" s="142">
        <f t="shared" si="10"/>
        <v>1</v>
      </c>
      <c r="DH48" s="142">
        <f t="shared" si="11"/>
        <v>0</v>
      </c>
      <c r="DI48" s="142">
        <f t="shared" si="12"/>
        <v>0</v>
      </c>
      <c r="DJ48" s="138"/>
      <c r="DK48" s="138"/>
      <c r="DL48" s="138"/>
      <c r="DM48" s="138"/>
      <c r="DN48" s="138"/>
      <c r="DO48" s="138"/>
      <c r="DP48" s="138"/>
      <c r="DQ48" s="138"/>
      <c r="DR48" s="138"/>
      <c r="DS48" s="138"/>
      <c r="DT48" s="138"/>
      <c r="DU48" s="138"/>
    </row>
    <row r="49" spans="1:125" ht="15.95" customHeight="1" x14ac:dyDescent="0.25">
      <c r="A49" s="211" t="s">
        <v>326</v>
      </c>
      <c r="B49" s="168">
        <v>231</v>
      </c>
      <c r="C49" s="168">
        <v>153</v>
      </c>
      <c r="D49" s="168">
        <v>75</v>
      </c>
      <c r="E49" s="177">
        <v>40.641841999999997</v>
      </c>
      <c r="F49" s="177">
        <v>22.907923</v>
      </c>
      <c r="G49" s="173" t="s">
        <v>97</v>
      </c>
      <c r="H49" s="152">
        <f t="shared" si="3"/>
        <v>0</v>
      </c>
      <c r="I49" s="152">
        <f t="shared" si="4"/>
        <v>0</v>
      </c>
      <c r="J49" s="152">
        <f t="shared" si="5"/>
        <v>0</v>
      </c>
      <c r="K49" s="152">
        <f>COUNTIFS(Operational!$E:$E,$G49,Operational!$I:$I,"*2G*",Operational!$L:$L,'List Table'!$D$2)</f>
        <v>0</v>
      </c>
      <c r="L49" s="152">
        <f>COUNTIFS(Operational!$E:$E,$G49,Operational!$I:$I,"*2G*",Operational!$L:$L,'List Table'!$D$3)</f>
        <v>0</v>
      </c>
      <c r="M49" s="152">
        <f>COUNTIFS(Operational!$E:$E,$G49,Operational!$I:$I,"*2G*",Operational!$L:$L,'List Table'!$D$4)</f>
        <v>0</v>
      </c>
      <c r="N49" s="152">
        <f>COUNTIFS(Operational!$E:$E,$G49,Operational!$I:$I,"*2G*",Operational!$L:$L,'List Table'!$D$5)</f>
        <v>0</v>
      </c>
      <c r="O49" s="152">
        <f>COUNTIFS(Operational!$E:$E,$G49,Operational!$I:$I,"*2G*",Operational!$L:$L,'List Table'!$D$6)</f>
        <v>0</v>
      </c>
      <c r="P49" s="152">
        <f>COUNTIFS(Operational!$E:$E,$G49,Operational!$I:$I,"*2G*",Operational!$L:$L,'List Table'!$D$7)</f>
        <v>0</v>
      </c>
      <c r="Q49" s="152">
        <f>COUNTIFS(Operational!$E:$E,$G49,Operational!$I:$I,"*2G*",Operational!$L:$L,'List Table'!$D$8)</f>
        <v>0</v>
      </c>
      <c r="R49" s="152">
        <f>COUNTIFS(Operational!$E:$E,$G49,Operational!$I:$I,"*2G*",Operational!$L:$L,'List Table'!$D$9)</f>
        <v>0</v>
      </c>
      <c r="S49" s="152">
        <f>COUNTIFS(Operational!$E:$E,$G49,Operational!$I:$I,"*2G*",Operational!$L:$L,'List Table'!$D$10)</f>
        <v>0</v>
      </c>
      <c r="T49" s="152">
        <f>COUNTIFS(Operational!$E:$E,$G49,Operational!$I:$I,"*2G*",Operational!$L:$L,'List Table'!$D$11)</f>
        <v>0</v>
      </c>
      <c r="U49" s="152">
        <f>COUNTIFS(Operational!$E:$E,$G49,Operational!$I:$I,"*2G*",Operational!$L:$L,'List Table'!$D$12)</f>
        <v>0</v>
      </c>
      <c r="V49" s="152">
        <f>COUNTIFS(Operational!$E:$E,$G49,Operational!$I:$I,"*2G*",Operational!$L:$L,'List Table'!$D$13)</f>
        <v>0</v>
      </c>
      <c r="W49" s="152">
        <f>COUNTIFS(Operational!$E:$E,$G49,Operational!$I:$I,"*2G*",Operational!$L:$L,'List Table'!$D$14)</f>
        <v>0</v>
      </c>
      <c r="X49" s="152">
        <f>COUNTIFS(Operational!$E:$E,$G49,Operational!$I:$I,"*2G*",Operational!$L:$L,'List Table'!$D$15)</f>
        <v>0</v>
      </c>
      <c r="Y49" s="152">
        <f>COUNTIFS(Operational!$E:$E,$G49,Operational!$I:$I,"*2G*",Operational!$L:$L,'List Table'!$D$16)</f>
        <v>0</v>
      </c>
      <c r="Z49" s="152">
        <f>COUNTIFS(Operational!$E:$E,$G49,Operational!$I:$I,"*2G*",Operational!$L:$L,'List Table'!$D$17)</f>
        <v>0</v>
      </c>
      <c r="AA49" s="152">
        <f>COUNTIFS(Operational!$E:$E,$G49,Operational!$I:$I,"*3G*",Operational!$L:$L,'List Table'!$D$2)</f>
        <v>0</v>
      </c>
      <c r="AB49" s="152">
        <f>COUNTIFS(Operational!$E:$E,$G49,Operational!$I:$I,"*3G*",Operational!$L:$L,'List Table'!$D$3)</f>
        <v>0</v>
      </c>
      <c r="AC49" s="152">
        <f>COUNTIFS(Operational!$E:$E,$G49,Operational!$I:$I,"*3G*",Operational!$L:$L,'List Table'!$D$4)</f>
        <v>0</v>
      </c>
      <c r="AD49" s="152">
        <f>COUNTIFS(Operational!$E:$E,$G49,Operational!$I:$I,"*3G*",Operational!$L:$L,'List Table'!$D$5)</f>
        <v>0</v>
      </c>
      <c r="AE49" s="152">
        <f>COUNTIFS(Operational!$E:$E,$G49,Operational!$I:$I,"*3G*",Operational!$L:$L,'List Table'!$D$6)</f>
        <v>0</v>
      </c>
      <c r="AF49" s="152">
        <f>COUNTIFS(Operational!$E:$E,$G49,Operational!$I:$I,"*3G*",Operational!$L:$L,'List Table'!$D$7)</f>
        <v>0</v>
      </c>
      <c r="AG49" s="152">
        <f>COUNTIFS(Operational!$E:$E,$G49,Operational!$I:$I,"*3G*",Operational!$L:$L,'List Table'!$D$8)</f>
        <v>0</v>
      </c>
      <c r="AH49" s="152">
        <f>COUNTIFS(Operational!$E:$E,$G49,Operational!$I:$I,"*3G*",Operational!$L:$L,'List Table'!$D$9)</f>
        <v>0</v>
      </c>
      <c r="AI49" s="152">
        <f>COUNTIFS(Operational!$E:$E,$G49,Operational!$I:$I,"*3G*",Operational!$L:$L,'List Table'!$D$10)</f>
        <v>0</v>
      </c>
      <c r="AJ49" s="152">
        <f>COUNTIFS(Operational!$E:$E,$G49,Operational!$I:$I,"*3G*",Operational!$L:$L,'List Table'!$D$11)</f>
        <v>0</v>
      </c>
      <c r="AK49" s="152">
        <f>COUNTIFS(Operational!$E:$E,$G49,Operational!$I:$I,"*3G*",Operational!$L:$L,'List Table'!$D$12)</f>
        <v>0</v>
      </c>
      <c r="AL49" s="152">
        <f>COUNTIFS(Operational!$E:$E,$G49,Operational!$I:$I,"*3G*",Operational!$L:$L,'List Table'!$D$13)</f>
        <v>0</v>
      </c>
      <c r="AM49" s="152">
        <f>COUNTIFS(Operational!$E:$E,$G49,Operational!$I:$I,"*3G*",Operational!$L:$L,'List Table'!$D$14)</f>
        <v>0</v>
      </c>
      <c r="AN49" s="152">
        <f>COUNTIFS(Operational!$E:$E,$G49,Operational!$I:$I,"*3G*",Operational!$L:$L,'List Table'!$D$15)</f>
        <v>0</v>
      </c>
      <c r="AO49" s="152">
        <f>COUNTIFS(Operational!$E:$E,$G49,Operational!$I:$I,"*3G*",Operational!$L:$L,'List Table'!$D$16)</f>
        <v>0</v>
      </c>
      <c r="AP49" s="152">
        <f>COUNTIFS(Operational!$E:$E,$G49,Operational!$I:$I,"*3G*",Operational!$L:$L,'List Table'!$D$17)</f>
        <v>0</v>
      </c>
      <c r="AQ49" s="152">
        <f>COUNTIFS(Operational!$E:$E,$G49,Operational!$I:$I,"*4G*",Operational!$L:$L,'List Table'!$D$2)</f>
        <v>0</v>
      </c>
      <c r="AR49" s="152">
        <f>COUNTIFS(Operational!$E:$E,$G49,Operational!$I:$I,"*4G*",Operational!$L:$L,'List Table'!$D$3)</f>
        <v>0</v>
      </c>
      <c r="AS49" s="152">
        <f>COUNTIFS(Operational!$E:$E,$G49,Operational!$I:$I,"*4G*",Operational!$L:$L,'List Table'!$D$4)</f>
        <v>0</v>
      </c>
      <c r="AT49" s="152">
        <f>COUNTIFS(Operational!$E:$E,$G49,Operational!$I:$I,"*4G*",Operational!$L:$L,'List Table'!$D$5)</f>
        <v>0</v>
      </c>
      <c r="AU49" s="152">
        <f>COUNTIFS(Operational!$E:$E,$G49,Operational!$I:$I,"*4G*",Operational!$L:$L,'List Table'!$D$6)</f>
        <v>0</v>
      </c>
      <c r="AV49" s="152">
        <f>COUNTIFS(Operational!$E:$E,$G49,Operational!$I:$I,"*4G*",Operational!$L:$L,'List Table'!$D$7)</f>
        <v>0</v>
      </c>
      <c r="AW49" s="152">
        <f>COUNTIFS(Operational!$E:$E,$G49,Operational!$I:$I,"*4G*",Operational!$L:$L,'List Table'!$D$8)</f>
        <v>0</v>
      </c>
      <c r="AX49" s="152">
        <f>COUNTIFS(Operational!$E:$E,$G49,Operational!$I:$I,"*4G*",Operational!$L:$L,'List Table'!$D$9)</f>
        <v>0</v>
      </c>
      <c r="AY49" s="152">
        <f>COUNTIFS(Operational!$E:$E,$G49,Operational!$I:$I,"*4G*",Operational!$L:$L,'List Table'!$D$10)</f>
        <v>0</v>
      </c>
      <c r="AZ49" s="152">
        <f>COUNTIFS(Operational!$E:$E,$G49,Operational!$I:$I,"*4G*",Operational!$L:$L,'List Table'!$D$11)</f>
        <v>0</v>
      </c>
      <c r="BA49" s="152">
        <f>COUNTIFS(Operational!$E:$E,$G49,Operational!$I:$I,"*4G*",Operational!$L:$L,'List Table'!$D$12)</f>
        <v>0</v>
      </c>
      <c r="BB49" s="152">
        <f>COUNTIFS(Operational!$E:$E,$G49,Operational!$I:$I,"*4G*",Operational!$L:$L,'List Table'!$D$13)</f>
        <v>0</v>
      </c>
      <c r="BC49" s="152">
        <f>COUNTIFS(Operational!$E:$E,$G49,Operational!$I:$I,"*4G*",Operational!$L:$L,'List Table'!$D$14)</f>
        <v>0</v>
      </c>
      <c r="BD49" s="152">
        <f>COUNTIFS(Operational!$E:$E,$G49,Operational!$I:$I,"*4G*",Operational!$L:$L,'List Table'!$D$15)</f>
        <v>0</v>
      </c>
      <c r="BE49" s="152">
        <f>COUNTIFS(Operational!$E:$E,$G49,Operational!$I:$I,"*4G*",Operational!$L:$L,'List Table'!$D$16)</f>
        <v>0</v>
      </c>
      <c r="BF49" s="152">
        <f>COUNTIFS(Operational!$E:$E,$G49,Operational!$I:$I,"*4G*",Operational!$L:$L,'List Table'!$D$17)</f>
        <v>0</v>
      </c>
      <c r="BG49" s="141"/>
      <c r="BH49" s="153">
        <f t="shared" si="6"/>
        <v>1</v>
      </c>
      <c r="BI49" s="153">
        <f t="shared" si="7"/>
        <v>1</v>
      </c>
      <c r="BJ49" s="153">
        <f t="shared" si="8"/>
        <v>0</v>
      </c>
      <c r="BK49" s="153">
        <f>COUNTIFS('Retention-Deployment'!$E:$E,$G49,'Retention-Deployment'!$I:$I,"*2G*",'Retention-Deployment'!$L:$L,'List Table'!$B$2)</f>
        <v>0</v>
      </c>
      <c r="BL49" s="153">
        <f>COUNTIFS('Retention-Deployment'!$E:$E,$G49,'Retention-Deployment'!$I:$I,"*2G*",'Retention-Deployment'!$L:$L,'List Table'!$B$3)</f>
        <v>0</v>
      </c>
      <c r="BM49" s="153">
        <f>COUNTIFS('Retention-Deployment'!$E:$E,$G49,'Retention-Deployment'!$I:$I,"*2G*",'Retention-Deployment'!$L:$L,'List Table'!$B$4)</f>
        <v>0</v>
      </c>
      <c r="BN49" s="153">
        <f>COUNTIFS('Retention-Deployment'!$E:$E,$G49,'Retention-Deployment'!$I:$I,"*2G*",'Retention-Deployment'!$L:$L,'List Table'!$B$5)</f>
        <v>0</v>
      </c>
      <c r="BO49" s="153">
        <f>COUNTIFS('Retention-Deployment'!$E:$E,$G49,'Retention-Deployment'!$I:$I,"*2G*",'Retention-Deployment'!$L:$L,'List Table'!$B$6)</f>
        <v>0</v>
      </c>
      <c r="BP49" s="153">
        <f>COUNTIFS('Retention-Deployment'!$E:$E,$G49,'Retention-Deployment'!$I:$I,"*2G*",'Retention-Deployment'!$L:$L,'List Table'!$B$7)</f>
        <v>0</v>
      </c>
      <c r="BQ49" s="153">
        <f>COUNTIFS('Retention-Deployment'!$E:$E,$G49,'Retention-Deployment'!$I:$I,"*2G*",'Retention-Deployment'!$L:$L,'List Table'!$B$8)</f>
        <v>0</v>
      </c>
      <c r="BR49" s="153">
        <f>COUNTIFS('Retention-Deployment'!$E:$E,$G49,'Retention-Deployment'!$I:$I,"*2G*",'Retention-Deployment'!$L:$L,'List Table'!$B$9)</f>
        <v>0</v>
      </c>
      <c r="BS49" s="153">
        <f>COUNTIFS('Retention-Deployment'!$E:$E,$G49,'Retention-Deployment'!$I:$I,"*2G*",'Retention-Deployment'!$L:$L,'List Table'!$B$10)</f>
        <v>0</v>
      </c>
      <c r="BT49" s="153">
        <f>COUNTIFS('Retention-Deployment'!$E:$E,$G49,'Retention-Deployment'!$I:$I,"*2G*",'Retention-Deployment'!$L:$L,'List Table'!$B$11)</f>
        <v>0</v>
      </c>
      <c r="BU49" s="153">
        <f>COUNTIFS('Retention-Deployment'!$E:$E,$G49,'Retention-Deployment'!$I:$I,"*2G*",'Retention-Deployment'!$L:$L,'List Table'!$B$12)</f>
        <v>0</v>
      </c>
      <c r="BV49" s="153">
        <f>COUNTIFS('Retention-Deployment'!$E:$E,$G49,'Retention-Deployment'!$I:$I,"*2G*",'Retention-Deployment'!$L:$L,'List Table'!$B$13)</f>
        <v>0</v>
      </c>
      <c r="BW49" s="153">
        <f>COUNTIFS('Retention-Deployment'!$E:$E,$G49,'Retention-Deployment'!$I:$I,"*2G*",'Retention-Deployment'!$L:$L,'List Table'!$B$14)</f>
        <v>1</v>
      </c>
      <c r="BX49" s="153">
        <f>COUNTIFS('Retention-Deployment'!$E:$E,$G49,'Retention-Deployment'!$I:$I,"*2G*",'Retention-Deployment'!$L:$L,'List Table'!$B$15)</f>
        <v>0</v>
      </c>
      <c r="BY49" s="153">
        <f>COUNTIFS('Retention-Deployment'!$E:$E,$G49,'Retention-Deployment'!$I:$I,"*3G*",'Retention-Deployment'!$L:$L,'List Table'!$B$2)</f>
        <v>0</v>
      </c>
      <c r="BZ49" s="153">
        <f>COUNTIFS('Retention-Deployment'!$E:$E,$G49,'Retention-Deployment'!$I:$I,"*3G*",'Retention-Deployment'!$L:$L,'List Table'!$B$3)</f>
        <v>0</v>
      </c>
      <c r="CA49" s="153">
        <f>COUNTIFS('Retention-Deployment'!$E:$E,$G49,'Retention-Deployment'!$I:$I,"*3G*",'Retention-Deployment'!$L:$L,'List Table'!$B$4)</f>
        <v>0</v>
      </c>
      <c r="CB49" s="153">
        <f>COUNTIFS('Retention-Deployment'!$E:$E,$G49,'Retention-Deployment'!$I:$I,"*3G*",'Retention-Deployment'!$L:$L,'List Table'!$B$5)</f>
        <v>0</v>
      </c>
      <c r="CC49" s="153">
        <f>COUNTIFS('Retention-Deployment'!$E:$E,$G49,'Retention-Deployment'!$I:$I,"*3G*",'Retention-Deployment'!$L:$L,'List Table'!$B$6)</f>
        <v>0</v>
      </c>
      <c r="CD49" s="153">
        <f>COUNTIFS('Retention-Deployment'!$E:$E,$G49,'Retention-Deployment'!$I:$I,"*3G*",'Retention-Deployment'!$L:$L,'List Table'!$B$7)</f>
        <v>0</v>
      </c>
      <c r="CE49" s="153">
        <f>COUNTIFS('Retention-Deployment'!$E:$E,$G49,'Retention-Deployment'!$I:$I,"*3G*",'Retention-Deployment'!$L:$L,'List Table'!$B$8)</f>
        <v>0</v>
      </c>
      <c r="CF49" s="153">
        <f>COUNTIFS('Retention-Deployment'!$E:$E,$G49,'Retention-Deployment'!$I:$I,"*3G*",'Retention-Deployment'!$L:$L,'List Table'!$B$9)</f>
        <v>0</v>
      </c>
      <c r="CG49" s="153">
        <f>COUNTIFS('Retention-Deployment'!$E:$E,$G49,'Retention-Deployment'!$I:$I,"*3G*",'Retention-Deployment'!$L:$L,'List Table'!$B$10)</f>
        <v>0</v>
      </c>
      <c r="CH49" s="153">
        <f>COUNTIFS('Retention-Deployment'!$E:$E,$G49,'Retention-Deployment'!$I:$I,"*3G*",'Retention-Deployment'!$L:$L,'List Table'!$B$11)</f>
        <v>0</v>
      </c>
      <c r="CI49" s="153">
        <f>COUNTIFS('Retention-Deployment'!$E:$E,$G49,'Retention-Deployment'!$I:$I,"*3G*",'Retention-Deployment'!$L:$L,'List Table'!$B$12)</f>
        <v>0</v>
      </c>
      <c r="CJ49" s="153">
        <f>COUNTIFS('Retention-Deployment'!$E:$E,$G49,'Retention-Deployment'!$I:$I,"*3G*",'Retention-Deployment'!$L:$L,'List Table'!$B$13)</f>
        <v>0</v>
      </c>
      <c r="CK49" s="153">
        <f>COUNTIFS('Retention-Deployment'!$E:$E,$G49,'Retention-Deployment'!$I:$I,"*3G*",'Retention-Deployment'!$L:$L,'List Table'!$B$14)</f>
        <v>1</v>
      </c>
      <c r="CL49" s="153">
        <f>COUNTIFS('Retention-Deployment'!$E:$E,$G49,'Retention-Deployment'!$I:$I,"*3G*",'Retention-Deployment'!$L:$L,'List Table'!$B$15)</f>
        <v>0</v>
      </c>
      <c r="CM49" s="153">
        <f>COUNTIFS('Retention-Deployment'!$E:$E,$G49,'Retention-Deployment'!$I:$I,"*4G*",'Retention-Deployment'!$L:$L,'List Table'!$B$2)</f>
        <v>0</v>
      </c>
      <c r="CN49" s="153">
        <f>COUNTIFS('Retention-Deployment'!$E:$E,$G49,'Retention-Deployment'!$I:$I,"*4G*",'Retention-Deployment'!$L:$L,'List Table'!$B$3)</f>
        <v>0</v>
      </c>
      <c r="CO49" s="153">
        <f>COUNTIFS('Retention-Deployment'!$E:$E,$G49,'Retention-Deployment'!$I:$I,"*4G*",'Retention-Deployment'!$L:$L,'List Table'!$B$4)</f>
        <v>0</v>
      </c>
      <c r="CP49" s="153">
        <f>COUNTIFS('Retention-Deployment'!$E:$E,$G49,'Retention-Deployment'!$I:$I,"*4G*",'Retention-Deployment'!$L:$L,'List Table'!$B$5)</f>
        <v>0</v>
      </c>
      <c r="CQ49" s="153">
        <f>COUNTIFS('Retention-Deployment'!$E:$E,$G49,'Retention-Deployment'!$I:$I,"*4G*",'Retention-Deployment'!$L:$L,'List Table'!$B$6)</f>
        <v>0</v>
      </c>
      <c r="CR49" s="153">
        <f>COUNTIFS('Retention-Deployment'!$E:$E,$G49,'Retention-Deployment'!$I:$I,"*4G*",'Retention-Deployment'!$L:$L,'List Table'!$B$7)</f>
        <v>0</v>
      </c>
      <c r="CS49" s="153">
        <f>COUNTIFS('Retention-Deployment'!$E:$E,$G49,'Retention-Deployment'!$I:$I,"*4G*",'Retention-Deployment'!$L:$L,'List Table'!$B$8)</f>
        <v>0</v>
      </c>
      <c r="CT49" s="153">
        <f>COUNTIFS('Retention-Deployment'!$E:$E,$G49,'Retention-Deployment'!$I:$I,"*4G*",'Retention-Deployment'!$L:$L,'List Table'!$B$9)</f>
        <v>0</v>
      </c>
      <c r="CU49" s="153">
        <f>COUNTIFS('Retention-Deployment'!$E:$E,$G49,'Retention-Deployment'!$I:$I,"*4G*",'Retention-Deployment'!$L:$L,'List Table'!$B$10)</f>
        <v>0</v>
      </c>
      <c r="CV49" s="153">
        <f>COUNTIFS('Retention-Deployment'!$E:$E,$G49,'Retention-Deployment'!$I:$I,"*4G*",'Retention-Deployment'!$L:$L,'List Table'!$B$11)</f>
        <v>0</v>
      </c>
      <c r="CW49" s="153">
        <f>COUNTIFS('Retention-Deployment'!$E:$E,$G49,'Retention-Deployment'!$I:$I,"*4G*",'Retention-Deployment'!$L:$L,'List Table'!$B$12)</f>
        <v>0</v>
      </c>
      <c r="CX49" s="153">
        <f>COUNTIFS('Retention-Deployment'!$E:$E,$G49,'Retention-Deployment'!$I:$I,"*4G*",'Retention-Deployment'!$L:$L,'List Table'!$B$13)</f>
        <v>0</v>
      </c>
      <c r="CY49" s="153">
        <f>COUNTIFS('Retention-Deployment'!$E:$E,$G49,'Retention-Deployment'!$I:$I,"*4G*",'Retention-Deployment'!$L:$L,'List Table'!$B$14)</f>
        <v>0</v>
      </c>
      <c r="CZ49" s="153">
        <f>COUNTIFS('Retention-Deployment'!$E:$E,$G49,'Retention-Deployment'!$I:$I,"*4G*",'Retention-Deployment'!$L:$L,'List Table'!$B$15)</f>
        <v>0</v>
      </c>
      <c r="DA49" s="141"/>
      <c r="DB49" s="154">
        <f>COUNTIFS(Licensing!$F:$F,$G49,Licensing!$J:$J,"*2G*")</f>
        <v>7</v>
      </c>
      <c r="DC49" s="154">
        <f>COUNTIFS(Licensing!$F:$F,$G49,Licensing!$J:$J,"*3G*")</f>
        <v>5</v>
      </c>
      <c r="DD49" s="154">
        <f>COUNTIFS(Licensing!$F:$F,$G49,Licensing!$J:$J,"*4G*")</f>
        <v>2</v>
      </c>
      <c r="DE49" s="141"/>
      <c r="DF49" s="155" t="str">
        <f t="shared" si="9"/>
        <v>THESSALONIKI</v>
      </c>
      <c r="DG49" s="142">
        <f t="shared" si="10"/>
        <v>8</v>
      </c>
      <c r="DH49" s="142">
        <f t="shared" si="11"/>
        <v>6</v>
      </c>
      <c r="DI49" s="142">
        <f t="shared" si="12"/>
        <v>2</v>
      </c>
      <c r="DJ49" s="138"/>
      <c r="DK49" s="138"/>
      <c r="DL49" s="138"/>
      <c r="DM49" s="138"/>
      <c r="DN49" s="138"/>
      <c r="DO49" s="138"/>
      <c r="DP49" s="138"/>
      <c r="DQ49" s="138"/>
      <c r="DR49" s="138"/>
      <c r="DS49" s="138"/>
      <c r="DT49" s="138"/>
      <c r="DU49" s="138"/>
    </row>
    <row r="50" spans="1:125" ht="15.95" customHeight="1" x14ac:dyDescent="0.25">
      <c r="A50" s="211" t="s">
        <v>326</v>
      </c>
      <c r="B50" s="168">
        <v>26</v>
      </c>
      <c r="C50" s="168">
        <v>6</v>
      </c>
      <c r="D50" s="168">
        <v>0</v>
      </c>
      <c r="E50" s="177">
        <v>39.569651</v>
      </c>
      <c r="F50" s="177">
        <v>21.782782000000001</v>
      </c>
      <c r="G50" s="173" t="s">
        <v>170</v>
      </c>
      <c r="H50" s="152">
        <f t="shared" si="3"/>
        <v>0</v>
      </c>
      <c r="I50" s="152">
        <f t="shared" si="4"/>
        <v>0</v>
      </c>
      <c r="J50" s="152">
        <f t="shared" si="5"/>
        <v>0</v>
      </c>
      <c r="K50" s="152">
        <f>COUNTIFS(Operational!$E:$E,$G50,Operational!$I:$I,"*2G*",Operational!$L:$L,'List Table'!$D$2)</f>
        <v>0</v>
      </c>
      <c r="L50" s="152">
        <f>COUNTIFS(Operational!$E:$E,$G50,Operational!$I:$I,"*2G*",Operational!$L:$L,'List Table'!$D$3)</f>
        <v>0</v>
      </c>
      <c r="M50" s="152">
        <f>COUNTIFS(Operational!$E:$E,$G50,Operational!$I:$I,"*2G*",Operational!$L:$L,'List Table'!$D$4)</f>
        <v>0</v>
      </c>
      <c r="N50" s="152">
        <f>COUNTIFS(Operational!$E:$E,$G50,Operational!$I:$I,"*2G*",Operational!$L:$L,'List Table'!$D$5)</f>
        <v>0</v>
      </c>
      <c r="O50" s="152">
        <f>COUNTIFS(Operational!$E:$E,$G50,Operational!$I:$I,"*2G*",Operational!$L:$L,'List Table'!$D$6)</f>
        <v>0</v>
      </c>
      <c r="P50" s="152">
        <f>COUNTIFS(Operational!$E:$E,$G50,Operational!$I:$I,"*2G*",Operational!$L:$L,'List Table'!$D$7)</f>
        <v>0</v>
      </c>
      <c r="Q50" s="152">
        <f>COUNTIFS(Operational!$E:$E,$G50,Operational!$I:$I,"*2G*",Operational!$L:$L,'List Table'!$D$8)</f>
        <v>0</v>
      </c>
      <c r="R50" s="152">
        <f>COUNTIFS(Operational!$E:$E,$G50,Operational!$I:$I,"*2G*",Operational!$L:$L,'List Table'!$D$9)</f>
        <v>0</v>
      </c>
      <c r="S50" s="152">
        <f>COUNTIFS(Operational!$E:$E,$G50,Operational!$I:$I,"*2G*",Operational!$L:$L,'List Table'!$D$10)</f>
        <v>0</v>
      </c>
      <c r="T50" s="152">
        <f>COUNTIFS(Operational!$E:$E,$G50,Operational!$I:$I,"*2G*",Operational!$L:$L,'List Table'!$D$11)</f>
        <v>0</v>
      </c>
      <c r="U50" s="152">
        <f>COUNTIFS(Operational!$E:$E,$G50,Operational!$I:$I,"*2G*",Operational!$L:$L,'List Table'!$D$12)</f>
        <v>0</v>
      </c>
      <c r="V50" s="152">
        <f>COUNTIFS(Operational!$E:$E,$G50,Operational!$I:$I,"*2G*",Operational!$L:$L,'List Table'!$D$13)</f>
        <v>0</v>
      </c>
      <c r="W50" s="152">
        <f>COUNTIFS(Operational!$E:$E,$G50,Operational!$I:$I,"*2G*",Operational!$L:$L,'List Table'!$D$14)</f>
        <v>0</v>
      </c>
      <c r="X50" s="152">
        <f>COUNTIFS(Operational!$E:$E,$G50,Operational!$I:$I,"*2G*",Operational!$L:$L,'List Table'!$D$15)</f>
        <v>0</v>
      </c>
      <c r="Y50" s="152">
        <f>COUNTIFS(Operational!$E:$E,$G50,Operational!$I:$I,"*2G*",Operational!$L:$L,'List Table'!$D$16)</f>
        <v>0</v>
      </c>
      <c r="Z50" s="152">
        <f>COUNTIFS(Operational!$E:$E,$G50,Operational!$I:$I,"*2G*",Operational!$L:$L,'List Table'!$D$17)</f>
        <v>0</v>
      </c>
      <c r="AA50" s="152">
        <f>COUNTIFS(Operational!$E:$E,$G50,Operational!$I:$I,"*3G*",Operational!$L:$L,'List Table'!$D$2)</f>
        <v>0</v>
      </c>
      <c r="AB50" s="152">
        <f>COUNTIFS(Operational!$E:$E,$G50,Operational!$I:$I,"*3G*",Operational!$L:$L,'List Table'!$D$3)</f>
        <v>0</v>
      </c>
      <c r="AC50" s="152">
        <f>COUNTIFS(Operational!$E:$E,$G50,Operational!$I:$I,"*3G*",Operational!$L:$L,'List Table'!$D$4)</f>
        <v>0</v>
      </c>
      <c r="AD50" s="152">
        <f>COUNTIFS(Operational!$E:$E,$G50,Operational!$I:$I,"*3G*",Operational!$L:$L,'List Table'!$D$5)</f>
        <v>0</v>
      </c>
      <c r="AE50" s="152">
        <f>COUNTIFS(Operational!$E:$E,$G50,Operational!$I:$I,"*3G*",Operational!$L:$L,'List Table'!$D$6)</f>
        <v>0</v>
      </c>
      <c r="AF50" s="152">
        <f>COUNTIFS(Operational!$E:$E,$G50,Operational!$I:$I,"*3G*",Operational!$L:$L,'List Table'!$D$7)</f>
        <v>0</v>
      </c>
      <c r="AG50" s="152">
        <f>COUNTIFS(Operational!$E:$E,$G50,Operational!$I:$I,"*3G*",Operational!$L:$L,'List Table'!$D$8)</f>
        <v>0</v>
      </c>
      <c r="AH50" s="152">
        <f>COUNTIFS(Operational!$E:$E,$G50,Operational!$I:$I,"*3G*",Operational!$L:$L,'List Table'!$D$9)</f>
        <v>0</v>
      </c>
      <c r="AI50" s="152">
        <f>COUNTIFS(Operational!$E:$E,$G50,Operational!$I:$I,"*3G*",Operational!$L:$L,'List Table'!$D$10)</f>
        <v>0</v>
      </c>
      <c r="AJ50" s="152">
        <f>COUNTIFS(Operational!$E:$E,$G50,Operational!$I:$I,"*3G*",Operational!$L:$L,'List Table'!$D$11)</f>
        <v>0</v>
      </c>
      <c r="AK50" s="152">
        <f>COUNTIFS(Operational!$E:$E,$G50,Operational!$I:$I,"*3G*",Operational!$L:$L,'List Table'!$D$12)</f>
        <v>0</v>
      </c>
      <c r="AL50" s="152">
        <f>COUNTIFS(Operational!$E:$E,$G50,Operational!$I:$I,"*3G*",Operational!$L:$L,'List Table'!$D$13)</f>
        <v>0</v>
      </c>
      <c r="AM50" s="152">
        <f>COUNTIFS(Operational!$E:$E,$G50,Operational!$I:$I,"*3G*",Operational!$L:$L,'List Table'!$D$14)</f>
        <v>0</v>
      </c>
      <c r="AN50" s="152">
        <f>COUNTIFS(Operational!$E:$E,$G50,Operational!$I:$I,"*3G*",Operational!$L:$L,'List Table'!$D$15)</f>
        <v>0</v>
      </c>
      <c r="AO50" s="152">
        <f>COUNTIFS(Operational!$E:$E,$G50,Operational!$I:$I,"*3G*",Operational!$L:$L,'List Table'!$D$16)</f>
        <v>0</v>
      </c>
      <c r="AP50" s="152">
        <f>COUNTIFS(Operational!$E:$E,$G50,Operational!$I:$I,"*3G*",Operational!$L:$L,'List Table'!$D$17)</f>
        <v>0</v>
      </c>
      <c r="AQ50" s="152">
        <f>COUNTIFS(Operational!$E:$E,$G50,Operational!$I:$I,"*4G*",Operational!$L:$L,'List Table'!$D$2)</f>
        <v>0</v>
      </c>
      <c r="AR50" s="152">
        <f>COUNTIFS(Operational!$E:$E,$G50,Operational!$I:$I,"*4G*",Operational!$L:$L,'List Table'!$D$3)</f>
        <v>0</v>
      </c>
      <c r="AS50" s="152">
        <f>COUNTIFS(Operational!$E:$E,$G50,Operational!$I:$I,"*4G*",Operational!$L:$L,'List Table'!$D$4)</f>
        <v>0</v>
      </c>
      <c r="AT50" s="152">
        <f>COUNTIFS(Operational!$E:$E,$G50,Operational!$I:$I,"*4G*",Operational!$L:$L,'List Table'!$D$5)</f>
        <v>0</v>
      </c>
      <c r="AU50" s="152">
        <f>COUNTIFS(Operational!$E:$E,$G50,Operational!$I:$I,"*4G*",Operational!$L:$L,'List Table'!$D$6)</f>
        <v>0</v>
      </c>
      <c r="AV50" s="152">
        <f>COUNTIFS(Operational!$E:$E,$G50,Operational!$I:$I,"*4G*",Operational!$L:$L,'List Table'!$D$7)</f>
        <v>0</v>
      </c>
      <c r="AW50" s="152">
        <f>COUNTIFS(Operational!$E:$E,$G50,Operational!$I:$I,"*4G*",Operational!$L:$L,'List Table'!$D$8)</f>
        <v>0</v>
      </c>
      <c r="AX50" s="152">
        <f>COUNTIFS(Operational!$E:$E,$G50,Operational!$I:$I,"*4G*",Operational!$L:$L,'List Table'!$D$9)</f>
        <v>0</v>
      </c>
      <c r="AY50" s="152">
        <f>COUNTIFS(Operational!$E:$E,$G50,Operational!$I:$I,"*4G*",Operational!$L:$L,'List Table'!$D$10)</f>
        <v>0</v>
      </c>
      <c r="AZ50" s="152">
        <f>COUNTIFS(Operational!$E:$E,$G50,Operational!$I:$I,"*4G*",Operational!$L:$L,'List Table'!$D$11)</f>
        <v>0</v>
      </c>
      <c r="BA50" s="152">
        <f>COUNTIFS(Operational!$E:$E,$G50,Operational!$I:$I,"*4G*",Operational!$L:$L,'List Table'!$D$12)</f>
        <v>0</v>
      </c>
      <c r="BB50" s="152">
        <f>COUNTIFS(Operational!$E:$E,$G50,Operational!$I:$I,"*4G*",Operational!$L:$L,'List Table'!$D$13)</f>
        <v>0</v>
      </c>
      <c r="BC50" s="152">
        <f>COUNTIFS(Operational!$E:$E,$G50,Operational!$I:$I,"*4G*",Operational!$L:$L,'List Table'!$D$14)</f>
        <v>0</v>
      </c>
      <c r="BD50" s="152">
        <f>COUNTIFS(Operational!$E:$E,$G50,Operational!$I:$I,"*4G*",Operational!$L:$L,'List Table'!$D$15)</f>
        <v>0</v>
      </c>
      <c r="BE50" s="152">
        <f>COUNTIFS(Operational!$E:$E,$G50,Operational!$I:$I,"*4G*",Operational!$L:$L,'List Table'!$D$16)</f>
        <v>0</v>
      </c>
      <c r="BF50" s="152">
        <f>COUNTIFS(Operational!$E:$E,$G50,Operational!$I:$I,"*4G*",Operational!$L:$L,'List Table'!$D$17)</f>
        <v>0</v>
      </c>
      <c r="BG50" s="141"/>
      <c r="BH50" s="153">
        <f t="shared" si="6"/>
        <v>0</v>
      </c>
      <c r="BI50" s="153">
        <f t="shared" si="7"/>
        <v>0</v>
      </c>
      <c r="BJ50" s="153">
        <f t="shared" si="8"/>
        <v>0</v>
      </c>
      <c r="BK50" s="153">
        <f>COUNTIFS('Retention-Deployment'!$E:$E,$G50,'Retention-Deployment'!$I:$I,"*2G*",'Retention-Deployment'!$L:$L,'List Table'!$B$2)</f>
        <v>0</v>
      </c>
      <c r="BL50" s="153">
        <f>COUNTIFS('Retention-Deployment'!$E:$E,$G50,'Retention-Deployment'!$I:$I,"*2G*",'Retention-Deployment'!$L:$L,'List Table'!$B$3)</f>
        <v>0</v>
      </c>
      <c r="BM50" s="153">
        <f>COUNTIFS('Retention-Deployment'!$E:$E,$G50,'Retention-Deployment'!$I:$I,"*2G*",'Retention-Deployment'!$L:$L,'List Table'!$B$4)</f>
        <v>0</v>
      </c>
      <c r="BN50" s="153">
        <f>COUNTIFS('Retention-Deployment'!$E:$E,$G50,'Retention-Deployment'!$I:$I,"*2G*",'Retention-Deployment'!$L:$L,'List Table'!$B$5)</f>
        <v>0</v>
      </c>
      <c r="BO50" s="153">
        <f>COUNTIFS('Retention-Deployment'!$E:$E,$G50,'Retention-Deployment'!$I:$I,"*2G*",'Retention-Deployment'!$L:$L,'List Table'!$B$6)</f>
        <v>0</v>
      </c>
      <c r="BP50" s="153">
        <f>COUNTIFS('Retention-Deployment'!$E:$E,$G50,'Retention-Deployment'!$I:$I,"*2G*",'Retention-Deployment'!$L:$L,'List Table'!$B$7)</f>
        <v>0</v>
      </c>
      <c r="BQ50" s="153">
        <f>COUNTIFS('Retention-Deployment'!$E:$E,$G50,'Retention-Deployment'!$I:$I,"*2G*",'Retention-Deployment'!$L:$L,'List Table'!$B$8)</f>
        <v>0</v>
      </c>
      <c r="BR50" s="153">
        <f>COUNTIFS('Retention-Deployment'!$E:$E,$G50,'Retention-Deployment'!$I:$I,"*2G*",'Retention-Deployment'!$L:$L,'List Table'!$B$9)</f>
        <v>0</v>
      </c>
      <c r="BS50" s="153">
        <f>COUNTIFS('Retention-Deployment'!$E:$E,$G50,'Retention-Deployment'!$I:$I,"*2G*",'Retention-Deployment'!$L:$L,'List Table'!$B$10)</f>
        <v>0</v>
      </c>
      <c r="BT50" s="153">
        <f>COUNTIFS('Retention-Deployment'!$E:$E,$G50,'Retention-Deployment'!$I:$I,"*2G*",'Retention-Deployment'!$L:$L,'List Table'!$B$11)</f>
        <v>0</v>
      </c>
      <c r="BU50" s="153">
        <f>COUNTIFS('Retention-Deployment'!$E:$E,$G50,'Retention-Deployment'!$I:$I,"*2G*",'Retention-Deployment'!$L:$L,'List Table'!$B$12)</f>
        <v>0</v>
      </c>
      <c r="BV50" s="153">
        <f>COUNTIFS('Retention-Deployment'!$E:$E,$G50,'Retention-Deployment'!$I:$I,"*2G*",'Retention-Deployment'!$L:$L,'List Table'!$B$13)</f>
        <v>0</v>
      </c>
      <c r="BW50" s="153">
        <f>COUNTIFS('Retention-Deployment'!$E:$E,$G50,'Retention-Deployment'!$I:$I,"*2G*",'Retention-Deployment'!$L:$L,'List Table'!$B$14)</f>
        <v>0</v>
      </c>
      <c r="BX50" s="153">
        <f>COUNTIFS('Retention-Deployment'!$E:$E,$G50,'Retention-Deployment'!$I:$I,"*2G*",'Retention-Deployment'!$L:$L,'List Table'!$B$15)</f>
        <v>0</v>
      </c>
      <c r="BY50" s="153">
        <f>COUNTIFS('Retention-Deployment'!$E:$E,$G50,'Retention-Deployment'!$I:$I,"*3G*",'Retention-Deployment'!$L:$L,'List Table'!$B$2)</f>
        <v>0</v>
      </c>
      <c r="BZ50" s="153">
        <f>COUNTIFS('Retention-Deployment'!$E:$E,$G50,'Retention-Deployment'!$I:$I,"*3G*",'Retention-Deployment'!$L:$L,'List Table'!$B$3)</f>
        <v>0</v>
      </c>
      <c r="CA50" s="153">
        <f>COUNTIFS('Retention-Deployment'!$E:$E,$G50,'Retention-Deployment'!$I:$I,"*3G*",'Retention-Deployment'!$L:$L,'List Table'!$B$4)</f>
        <v>0</v>
      </c>
      <c r="CB50" s="153">
        <f>COUNTIFS('Retention-Deployment'!$E:$E,$G50,'Retention-Deployment'!$I:$I,"*3G*",'Retention-Deployment'!$L:$L,'List Table'!$B$5)</f>
        <v>0</v>
      </c>
      <c r="CC50" s="153">
        <f>COUNTIFS('Retention-Deployment'!$E:$E,$G50,'Retention-Deployment'!$I:$I,"*3G*",'Retention-Deployment'!$L:$L,'List Table'!$B$6)</f>
        <v>0</v>
      </c>
      <c r="CD50" s="153">
        <f>COUNTIFS('Retention-Deployment'!$E:$E,$G50,'Retention-Deployment'!$I:$I,"*3G*",'Retention-Deployment'!$L:$L,'List Table'!$B$7)</f>
        <v>0</v>
      </c>
      <c r="CE50" s="153">
        <f>COUNTIFS('Retention-Deployment'!$E:$E,$G50,'Retention-Deployment'!$I:$I,"*3G*",'Retention-Deployment'!$L:$L,'List Table'!$B$8)</f>
        <v>0</v>
      </c>
      <c r="CF50" s="153">
        <f>COUNTIFS('Retention-Deployment'!$E:$E,$G50,'Retention-Deployment'!$I:$I,"*3G*",'Retention-Deployment'!$L:$L,'List Table'!$B$9)</f>
        <v>0</v>
      </c>
      <c r="CG50" s="153">
        <f>COUNTIFS('Retention-Deployment'!$E:$E,$G50,'Retention-Deployment'!$I:$I,"*3G*",'Retention-Deployment'!$L:$L,'List Table'!$B$10)</f>
        <v>0</v>
      </c>
      <c r="CH50" s="153">
        <f>COUNTIFS('Retention-Deployment'!$E:$E,$G50,'Retention-Deployment'!$I:$I,"*3G*",'Retention-Deployment'!$L:$L,'List Table'!$B$11)</f>
        <v>0</v>
      </c>
      <c r="CI50" s="153">
        <f>COUNTIFS('Retention-Deployment'!$E:$E,$G50,'Retention-Deployment'!$I:$I,"*3G*",'Retention-Deployment'!$L:$L,'List Table'!$B$12)</f>
        <v>0</v>
      </c>
      <c r="CJ50" s="153">
        <f>COUNTIFS('Retention-Deployment'!$E:$E,$G50,'Retention-Deployment'!$I:$I,"*3G*",'Retention-Deployment'!$L:$L,'List Table'!$B$13)</f>
        <v>0</v>
      </c>
      <c r="CK50" s="153">
        <f>COUNTIFS('Retention-Deployment'!$E:$E,$G50,'Retention-Deployment'!$I:$I,"*3G*",'Retention-Deployment'!$L:$L,'List Table'!$B$14)</f>
        <v>0</v>
      </c>
      <c r="CL50" s="153">
        <f>COUNTIFS('Retention-Deployment'!$E:$E,$G50,'Retention-Deployment'!$I:$I,"*3G*",'Retention-Deployment'!$L:$L,'List Table'!$B$15)</f>
        <v>0</v>
      </c>
      <c r="CM50" s="153">
        <f>COUNTIFS('Retention-Deployment'!$E:$E,$G50,'Retention-Deployment'!$I:$I,"*4G*",'Retention-Deployment'!$L:$L,'List Table'!$B$2)</f>
        <v>0</v>
      </c>
      <c r="CN50" s="153">
        <f>COUNTIFS('Retention-Deployment'!$E:$E,$G50,'Retention-Deployment'!$I:$I,"*4G*",'Retention-Deployment'!$L:$L,'List Table'!$B$3)</f>
        <v>0</v>
      </c>
      <c r="CO50" s="153">
        <f>COUNTIFS('Retention-Deployment'!$E:$E,$G50,'Retention-Deployment'!$I:$I,"*4G*",'Retention-Deployment'!$L:$L,'List Table'!$B$4)</f>
        <v>0</v>
      </c>
      <c r="CP50" s="153">
        <f>COUNTIFS('Retention-Deployment'!$E:$E,$G50,'Retention-Deployment'!$I:$I,"*4G*",'Retention-Deployment'!$L:$L,'List Table'!$B$5)</f>
        <v>0</v>
      </c>
      <c r="CQ50" s="153">
        <f>COUNTIFS('Retention-Deployment'!$E:$E,$G50,'Retention-Deployment'!$I:$I,"*4G*",'Retention-Deployment'!$L:$L,'List Table'!$B$6)</f>
        <v>0</v>
      </c>
      <c r="CR50" s="153">
        <f>COUNTIFS('Retention-Deployment'!$E:$E,$G50,'Retention-Deployment'!$I:$I,"*4G*",'Retention-Deployment'!$L:$L,'List Table'!$B$7)</f>
        <v>0</v>
      </c>
      <c r="CS50" s="153">
        <f>COUNTIFS('Retention-Deployment'!$E:$E,$G50,'Retention-Deployment'!$I:$I,"*4G*",'Retention-Deployment'!$L:$L,'List Table'!$B$8)</f>
        <v>0</v>
      </c>
      <c r="CT50" s="153">
        <f>COUNTIFS('Retention-Deployment'!$E:$E,$G50,'Retention-Deployment'!$I:$I,"*4G*",'Retention-Deployment'!$L:$L,'List Table'!$B$9)</f>
        <v>0</v>
      </c>
      <c r="CU50" s="153">
        <f>COUNTIFS('Retention-Deployment'!$E:$E,$G50,'Retention-Deployment'!$I:$I,"*4G*",'Retention-Deployment'!$L:$L,'List Table'!$B$10)</f>
        <v>0</v>
      </c>
      <c r="CV50" s="153">
        <f>COUNTIFS('Retention-Deployment'!$E:$E,$G50,'Retention-Deployment'!$I:$I,"*4G*",'Retention-Deployment'!$L:$L,'List Table'!$B$11)</f>
        <v>0</v>
      </c>
      <c r="CW50" s="153">
        <f>COUNTIFS('Retention-Deployment'!$E:$E,$G50,'Retention-Deployment'!$I:$I,"*4G*",'Retention-Deployment'!$L:$L,'List Table'!$B$12)</f>
        <v>0</v>
      </c>
      <c r="CX50" s="153">
        <f>COUNTIFS('Retention-Deployment'!$E:$E,$G50,'Retention-Deployment'!$I:$I,"*4G*",'Retention-Deployment'!$L:$L,'List Table'!$B$13)</f>
        <v>0</v>
      </c>
      <c r="CY50" s="153">
        <f>COUNTIFS('Retention-Deployment'!$E:$E,$G50,'Retention-Deployment'!$I:$I,"*4G*",'Retention-Deployment'!$L:$L,'List Table'!$B$14)</f>
        <v>0</v>
      </c>
      <c r="CZ50" s="153">
        <f>COUNTIFS('Retention-Deployment'!$E:$E,$G50,'Retention-Deployment'!$I:$I,"*4G*",'Retention-Deployment'!$L:$L,'List Table'!$B$15)</f>
        <v>0</v>
      </c>
      <c r="DA50" s="141"/>
      <c r="DB50" s="154">
        <f>COUNTIFS(Licensing!$F:$F,$G50,Licensing!$J:$J,"*2G*")</f>
        <v>0</v>
      </c>
      <c r="DC50" s="154">
        <f>COUNTIFS(Licensing!$F:$F,$G50,Licensing!$J:$J,"*3G*")</f>
        <v>0</v>
      </c>
      <c r="DD50" s="154">
        <f>COUNTIFS(Licensing!$F:$F,$G50,Licensing!$J:$J,"*4G*")</f>
        <v>0</v>
      </c>
      <c r="DE50" s="141"/>
      <c r="DF50" s="155" t="str">
        <f t="shared" si="9"/>
        <v>TRIKALA</v>
      </c>
      <c r="DG50" s="142">
        <f t="shared" si="10"/>
        <v>0</v>
      </c>
      <c r="DH50" s="142">
        <f t="shared" si="11"/>
        <v>0</v>
      </c>
      <c r="DI50" s="142">
        <f t="shared" si="12"/>
        <v>0</v>
      </c>
      <c r="DJ50" s="138"/>
      <c r="DK50" s="138"/>
      <c r="DL50" s="138"/>
      <c r="DM50" s="138"/>
      <c r="DN50" s="138"/>
      <c r="DO50" s="138"/>
      <c r="DP50" s="138"/>
      <c r="DQ50" s="138"/>
      <c r="DR50" s="138"/>
      <c r="DS50" s="138"/>
      <c r="DT50" s="138"/>
      <c r="DU50" s="138"/>
    </row>
    <row r="51" spans="1:125" ht="15.95" customHeight="1" x14ac:dyDescent="0.25">
      <c r="A51" s="211" t="s">
        <v>326</v>
      </c>
      <c r="B51" s="168">
        <v>39</v>
      </c>
      <c r="C51" s="168">
        <v>27</v>
      </c>
      <c r="D51" s="168">
        <v>3</v>
      </c>
      <c r="E51" s="177">
        <v>38.372838000000002</v>
      </c>
      <c r="F51" s="177">
        <v>23.111162</v>
      </c>
      <c r="G51" s="173" t="s">
        <v>171</v>
      </c>
      <c r="H51" s="152">
        <f t="shared" si="3"/>
        <v>0</v>
      </c>
      <c r="I51" s="152">
        <f t="shared" si="4"/>
        <v>0</v>
      </c>
      <c r="J51" s="152">
        <f t="shared" si="5"/>
        <v>0</v>
      </c>
      <c r="K51" s="152">
        <f>COUNTIFS(Operational!$E:$E,$G51,Operational!$I:$I,"*2G*",Operational!$L:$L,'List Table'!$D$2)</f>
        <v>0</v>
      </c>
      <c r="L51" s="152">
        <f>COUNTIFS(Operational!$E:$E,$G51,Operational!$I:$I,"*2G*",Operational!$L:$L,'List Table'!$D$3)</f>
        <v>0</v>
      </c>
      <c r="M51" s="152">
        <f>COUNTIFS(Operational!$E:$E,$G51,Operational!$I:$I,"*2G*",Operational!$L:$L,'List Table'!$D$4)</f>
        <v>0</v>
      </c>
      <c r="N51" s="152">
        <f>COUNTIFS(Operational!$E:$E,$G51,Operational!$I:$I,"*2G*",Operational!$L:$L,'List Table'!$D$5)</f>
        <v>0</v>
      </c>
      <c r="O51" s="152">
        <f>COUNTIFS(Operational!$E:$E,$G51,Operational!$I:$I,"*2G*",Operational!$L:$L,'List Table'!$D$6)</f>
        <v>0</v>
      </c>
      <c r="P51" s="152">
        <f>COUNTIFS(Operational!$E:$E,$G51,Operational!$I:$I,"*2G*",Operational!$L:$L,'List Table'!$D$7)</f>
        <v>0</v>
      </c>
      <c r="Q51" s="152">
        <f>COUNTIFS(Operational!$E:$E,$G51,Operational!$I:$I,"*2G*",Operational!$L:$L,'List Table'!$D$8)</f>
        <v>0</v>
      </c>
      <c r="R51" s="152">
        <f>COUNTIFS(Operational!$E:$E,$G51,Operational!$I:$I,"*2G*",Operational!$L:$L,'List Table'!$D$9)</f>
        <v>0</v>
      </c>
      <c r="S51" s="152">
        <f>COUNTIFS(Operational!$E:$E,$G51,Operational!$I:$I,"*2G*",Operational!$L:$L,'List Table'!$D$10)</f>
        <v>0</v>
      </c>
      <c r="T51" s="152">
        <f>COUNTIFS(Operational!$E:$E,$G51,Operational!$I:$I,"*2G*",Operational!$L:$L,'List Table'!$D$11)</f>
        <v>0</v>
      </c>
      <c r="U51" s="152">
        <f>COUNTIFS(Operational!$E:$E,$G51,Operational!$I:$I,"*2G*",Operational!$L:$L,'List Table'!$D$12)</f>
        <v>0</v>
      </c>
      <c r="V51" s="152">
        <f>COUNTIFS(Operational!$E:$E,$G51,Operational!$I:$I,"*2G*",Operational!$L:$L,'List Table'!$D$13)</f>
        <v>0</v>
      </c>
      <c r="W51" s="152">
        <f>COUNTIFS(Operational!$E:$E,$G51,Operational!$I:$I,"*2G*",Operational!$L:$L,'List Table'!$D$14)</f>
        <v>0</v>
      </c>
      <c r="X51" s="152">
        <f>COUNTIFS(Operational!$E:$E,$G51,Operational!$I:$I,"*2G*",Operational!$L:$L,'List Table'!$D$15)</f>
        <v>0</v>
      </c>
      <c r="Y51" s="152">
        <f>COUNTIFS(Operational!$E:$E,$G51,Operational!$I:$I,"*2G*",Operational!$L:$L,'List Table'!$D$16)</f>
        <v>0</v>
      </c>
      <c r="Z51" s="152">
        <f>COUNTIFS(Operational!$E:$E,$G51,Operational!$I:$I,"*2G*",Operational!$L:$L,'List Table'!$D$17)</f>
        <v>0</v>
      </c>
      <c r="AA51" s="152">
        <f>COUNTIFS(Operational!$E:$E,$G51,Operational!$I:$I,"*3G*",Operational!$L:$L,'List Table'!$D$2)</f>
        <v>0</v>
      </c>
      <c r="AB51" s="152">
        <f>COUNTIFS(Operational!$E:$E,$G51,Operational!$I:$I,"*3G*",Operational!$L:$L,'List Table'!$D$3)</f>
        <v>0</v>
      </c>
      <c r="AC51" s="152">
        <f>COUNTIFS(Operational!$E:$E,$G51,Operational!$I:$I,"*3G*",Operational!$L:$L,'List Table'!$D$4)</f>
        <v>0</v>
      </c>
      <c r="AD51" s="152">
        <f>COUNTIFS(Operational!$E:$E,$G51,Operational!$I:$I,"*3G*",Operational!$L:$L,'List Table'!$D$5)</f>
        <v>0</v>
      </c>
      <c r="AE51" s="152">
        <f>COUNTIFS(Operational!$E:$E,$G51,Operational!$I:$I,"*3G*",Operational!$L:$L,'List Table'!$D$6)</f>
        <v>0</v>
      </c>
      <c r="AF51" s="152">
        <f>COUNTIFS(Operational!$E:$E,$G51,Operational!$I:$I,"*3G*",Operational!$L:$L,'List Table'!$D$7)</f>
        <v>0</v>
      </c>
      <c r="AG51" s="152">
        <f>COUNTIFS(Operational!$E:$E,$G51,Operational!$I:$I,"*3G*",Operational!$L:$L,'List Table'!$D$8)</f>
        <v>0</v>
      </c>
      <c r="AH51" s="152">
        <f>COUNTIFS(Operational!$E:$E,$G51,Operational!$I:$I,"*3G*",Operational!$L:$L,'List Table'!$D$9)</f>
        <v>0</v>
      </c>
      <c r="AI51" s="152">
        <f>COUNTIFS(Operational!$E:$E,$G51,Operational!$I:$I,"*3G*",Operational!$L:$L,'List Table'!$D$10)</f>
        <v>0</v>
      </c>
      <c r="AJ51" s="152">
        <f>COUNTIFS(Operational!$E:$E,$G51,Operational!$I:$I,"*3G*",Operational!$L:$L,'List Table'!$D$11)</f>
        <v>0</v>
      </c>
      <c r="AK51" s="152">
        <f>COUNTIFS(Operational!$E:$E,$G51,Operational!$I:$I,"*3G*",Operational!$L:$L,'List Table'!$D$12)</f>
        <v>0</v>
      </c>
      <c r="AL51" s="152">
        <f>COUNTIFS(Operational!$E:$E,$G51,Operational!$I:$I,"*3G*",Operational!$L:$L,'List Table'!$D$13)</f>
        <v>0</v>
      </c>
      <c r="AM51" s="152">
        <f>COUNTIFS(Operational!$E:$E,$G51,Operational!$I:$I,"*3G*",Operational!$L:$L,'List Table'!$D$14)</f>
        <v>0</v>
      </c>
      <c r="AN51" s="152">
        <f>COUNTIFS(Operational!$E:$E,$G51,Operational!$I:$I,"*3G*",Operational!$L:$L,'List Table'!$D$15)</f>
        <v>0</v>
      </c>
      <c r="AO51" s="152">
        <f>COUNTIFS(Operational!$E:$E,$G51,Operational!$I:$I,"*3G*",Operational!$L:$L,'List Table'!$D$16)</f>
        <v>0</v>
      </c>
      <c r="AP51" s="152">
        <f>COUNTIFS(Operational!$E:$E,$G51,Operational!$I:$I,"*3G*",Operational!$L:$L,'List Table'!$D$17)</f>
        <v>0</v>
      </c>
      <c r="AQ51" s="152">
        <f>COUNTIFS(Operational!$E:$E,$G51,Operational!$I:$I,"*4G*",Operational!$L:$L,'List Table'!$D$2)</f>
        <v>0</v>
      </c>
      <c r="AR51" s="152">
        <f>COUNTIFS(Operational!$E:$E,$G51,Operational!$I:$I,"*4G*",Operational!$L:$L,'List Table'!$D$3)</f>
        <v>0</v>
      </c>
      <c r="AS51" s="152">
        <f>COUNTIFS(Operational!$E:$E,$G51,Operational!$I:$I,"*4G*",Operational!$L:$L,'List Table'!$D$4)</f>
        <v>0</v>
      </c>
      <c r="AT51" s="152">
        <f>COUNTIFS(Operational!$E:$E,$G51,Operational!$I:$I,"*4G*",Operational!$L:$L,'List Table'!$D$5)</f>
        <v>0</v>
      </c>
      <c r="AU51" s="152">
        <f>COUNTIFS(Operational!$E:$E,$G51,Operational!$I:$I,"*4G*",Operational!$L:$L,'List Table'!$D$6)</f>
        <v>0</v>
      </c>
      <c r="AV51" s="152">
        <f>COUNTIFS(Operational!$E:$E,$G51,Operational!$I:$I,"*4G*",Operational!$L:$L,'List Table'!$D$7)</f>
        <v>0</v>
      </c>
      <c r="AW51" s="152">
        <f>COUNTIFS(Operational!$E:$E,$G51,Operational!$I:$I,"*4G*",Operational!$L:$L,'List Table'!$D$8)</f>
        <v>0</v>
      </c>
      <c r="AX51" s="152">
        <f>COUNTIFS(Operational!$E:$E,$G51,Operational!$I:$I,"*4G*",Operational!$L:$L,'List Table'!$D$9)</f>
        <v>0</v>
      </c>
      <c r="AY51" s="152">
        <f>COUNTIFS(Operational!$E:$E,$G51,Operational!$I:$I,"*4G*",Operational!$L:$L,'List Table'!$D$10)</f>
        <v>0</v>
      </c>
      <c r="AZ51" s="152">
        <f>COUNTIFS(Operational!$E:$E,$G51,Operational!$I:$I,"*4G*",Operational!$L:$L,'List Table'!$D$11)</f>
        <v>0</v>
      </c>
      <c r="BA51" s="152">
        <f>COUNTIFS(Operational!$E:$E,$G51,Operational!$I:$I,"*4G*",Operational!$L:$L,'List Table'!$D$12)</f>
        <v>0</v>
      </c>
      <c r="BB51" s="152">
        <f>COUNTIFS(Operational!$E:$E,$G51,Operational!$I:$I,"*4G*",Operational!$L:$L,'List Table'!$D$13)</f>
        <v>0</v>
      </c>
      <c r="BC51" s="152">
        <f>COUNTIFS(Operational!$E:$E,$G51,Operational!$I:$I,"*4G*",Operational!$L:$L,'List Table'!$D$14)</f>
        <v>0</v>
      </c>
      <c r="BD51" s="152">
        <f>COUNTIFS(Operational!$E:$E,$G51,Operational!$I:$I,"*4G*",Operational!$L:$L,'List Table'!$D$15)</f>
        <v>0</v>
      </c>
      <c r="BE51" s="152">
        <f>COUNTIFS(Operational!$E:$E,$G51,Operational!$I:$I,"*4G*",Operational!$L:$L,'List Table'!$D$16)</f>
        <v>0</v>
      </c>
      <c r="BF51" s="152">
        <f>COUNTIFS(Operational!$E:$E,$G51,Operational!$I:$I,"*4G*",Operational!$L:$L,'List Table'!$D$17)</f>
        <v>0</v>
      </c>
      <c r="BG51" s="141"/>
      <c r="BH51" s="153">
        <f t="shared" si="6"/>
        <v>0</v>
      </c>
      <c r="BI51" s="153">
        <f t="shared" si="7"/>
        <v>0</v>
      </c>
      <c r="BJ51" s="153">
        <f t="shared" si="8"/>
        <v>0</v>
      </c>
      <c r="BK51" s="153">
        <f>COUNTIFS('Retention-Deployment'!$E:$E,$G51,'Retention-Deployment'!$I:$I,"*2G*",'Retention-Deployment'!$L:$L,'List Table'!$B$2)</f>
        <v>0</v>
      </c>
      <c r="BL51" s="153">
        <f>COUNTIFS('Retention-Deployment'!$E:$E,$G51,'Retention-Deployment'!$I:$I,"*2G*",'Retention-Deployment'!$L:$L,'List Table'!$B$3)</f>
        <v>0</v>
      </c>
      <c r="BM51" s="153">
        <f>COUNTIFS('Retention-Deployment'!$E:$E,$G51,'Retention-Deployment'!$I:$I,"*2G*",'Retention-Deployment'!$L:$L,'List Table'!$B$4)</f>
        <v>0</v>
      </c>
      <c r="BN51" s="153">
        <f>COUNTIFS('Retention-Deployment'!$E:$E,$G51,'Retention-Deployment'!$I:$I,"*2G*",'Retention-Deployment'!$L:$L,'List Table'!$B$5)</f>
        <v>0</v>
      </c>
      <c r="BO51" s="153">
        <f>COUNTIFS('Retention-Deployment'!$E:$E,$G51,'Retention-Deployment'!$I:$I,"*2G*",'Retention-Deployment'!$L:$L,'List Table'!$B$6)</f>
        <v>0</v>
      </c>
      <c r="BP51" s="153">
        <f>COUNTIFS('Retention-Deployment'!$E:$E,$G51,'Retention-Deployment'!$I:$I,"*2G*",'Retention-Deployment'!$L:$L,'List Table'!$B$7)</f>
        <v>0</v>
      </c>
      <c r="BQ51" s="153">
        <f>COUNTIFS('Retention-Deployment'!$E:$E,$G51,'Retention-Deployment'!$I:$I,"*2G*",'Retention-Deployment'!$L:$L,'List Table'!$B$8)</f>
        <v>0</v>
      </c>
      <c r="BR51" s="153">
        <f>COUNTIFS('Retention-Deployment'!$E:$E,$G51,'Retention-Deployment'!$I:$I,"*2G*",'Retention-Deployment'!$L:$L,'List Table'!$B$9)</f>
        <v>0</v>
      </c>
      <c r="BS51" s="153">
        <f>COUNTIFS('Retention-Deployment'!$E:$E,$G51,'Retention-Deployment'!$I:$I,"*2G*",'Retention-Deployment'!$L:$L,'List Table'!$B$10)</f>
        <v>0</v>
      </c>
      <c r="BT51" s="153">
        <f>COUNTIFS('Retention-Deployment'!$E:$E,$G51,'Retention-Deployment'!$I:$I,"*2G*",'Retention-Deployment'!$L:$L,'List Table'!$B$11)</f>
        <v>0</v>
      </c>
      <c r="BU51" s="153">
        <f>COUNTIFS('Retention-Deployment'!$E:$E,$G51,'Retention-Deployment'!$I:$I,"*2G*",'Retention-Deployment'!$L:$L,'List Table'!$B$12)</f>
        <v>0</v>
      </c>
      <c r="BV51" s="153">
        <f>COUNTIFS('Retention-Deployment'!$E:$E,$G51,'Retention-Deployment'!$I:$I,"*2G*",'Retention-Deployment'!$L:$L,'List Table'!$B$13)</f>
        <v>0</v>
      </c>
      <c r="BW51" s="153">
        <f>COUNTIFS('Retention-Deployment'!$E:$E,$G51,'Retention-Deployment'!$I:$I,"*2G*",'Retention-Deployment'!$L:$L,'List Table'!$B$14)</f>
        <v>0</v>
      </c>
      <c r="BX51" s="153">
        <f>COUNTIFS('Retention-Deployment'!$E:$E,$G51,'Retention-Deployment'!$I:$I,"*2G*",'Retention-Deployment'!$L:$L,'List Table'!$B$15)</f>
        <v>0</v>
      </c>
      <c r="BY51" s="153">
        <f>COUNTIFS('Retention-Deployment'!$E:$E,$G51,'Retention-Deployment'!$I:$I,"*3G*",'Retention-Deployment'!$L:$L,'List Table'!$B$2)</f>
        <v>0</v>
      </c>
      <c r="BZ51" s="153">
        <f>COUNTIFS('Retention-Deployment'!$E:$E,$G51,'Retention-Deployment'!$I:$I,"*3G*",'Retention-Deployment'!$L:$L,'List Table'!$B$3)</f>
        <v>0</v>
      </c>
      <c r="CA51" s="153">
        <f>COUNTIFS('Retention-Deployment'!$E:$E,$G51,'Retention-Deployment'!$I:$I,"*3G*",'Retention-Deployment'!$L:$L,'List Table'!$B$4)</f>
        <v>0</v>
      </c>
      <c r="CB51" s="153">
        <f>COUNTIFS('Retention-Deployment'!$E:$E,$G51,'Retention-Deployment'!$I:$I,"*3G*",'Retention-Deployment'!$L:$L,'List Table'!$B$5)</f>
        <v>0</v>
      </c>
      <c r="CC51" s="153">
        <f>COUNTIFS('Retention-Deployment'!$E:$E,$G51,'Retention-Deployment'!$I:$I,"*3G*",'Retention-Deployment'!$L:$L,'List Table'!$B$6)</f>
        <v>0</v>
      </c>
      <c r="CD51" s="153">
        <f>COUNTIFS('Retention-Deployment'!$E:$E,$G51,'Retention-Deployment'!$I:$I,"*3G*",'Retention-Deployment'!$L:$L,'List Table'!$B$7)</f>
        <v>0</v>
      </c>
      <c r="CE51" s="153">
        <f>COUNTIFS('Retention-Deployment'!$E:$E,$G51,'Retention-Deployment'!$I:$I,"*3G*",'Retention-Deployment'!$L:$L,'List Table'!$B$8)</f>
        <v>0</v>
      </c>
      <c r="CF51" s="153">
        <f>COUNTIFS('Retention-Deployment'!$E:$E,$G51,'Retention-Deployment'!$I:$I,"*3G*",'Retention-Deployment'!$L:$L,'List Table'!$B$9)</f>
        <v>0</v>
      </c>
      <c r="CG51" s="153">
        <f>COUNTIFS('Retention-Deployment'!$E:$E,$G51,'Retention-Deployment'!$I:$I,"*3G*",'Retention-Deployment'!$L:$L,'List Table'!$B$10)</f>
        <v>0</v>
      </c>
      <c r="CH51" s="153">
        <f>COUNTIFS('Retention-Deployment'!$E:$E,$G51,'Retention-Deployment'!$I:$I,"*3G*",'Retention-Deployment'!$L:$L,'List Table'!$B$11)</f>
        <v>0</v>
      </c>
      <c r="CI51" s="153">
        <f>COUNTIFS('Retention-Deployment'!$E:$E,$G51,'Retention-Deployment'!$I:$I,"*3G*",'Retention-Deployment'!$L:$L,'List Table'!$B$12)</f>
        <v>0</v>
      </c>
      <c r="CJ51" s="153">
        <f>COUNTIFS('Retention-Deployment'!$E:$E,$G51,'Retention-Deployment'!$I:$I,"*3G*",'Retention-Deployment'!$L:$L,'List Table'!$B$13)</f>
        <v>0</v>
      </c>
      <c r="CK51" s="153">
        <f>COUNTIFS('Retention-Deployment'!$E:$E,$G51,'Retention-Deployment'!$I:$I,"*3G*",'Retention-Deployment'!$L:$L,'List Table'!$B$14)</f>
        <v>0</v>
      </c>
      <c r="CL51" s="153">
        <f>COUNTIFS('Retention-Deployment'!$E:$E,$G51,'Retention-Deployment'!$I:$I,"*3G*",'Retention-Deployment'!$L:$L,'List Table'!$B$15)</f>
        <v>0</v>
      </c>
      <c r="CM51" s="153">
        <f>COUNTIFS('Retention-Deployment'!$E:$E,$G51,'Retention-Deployment'!$I:$I,"*4G*",'Retention-Deployment'!$L:$L,'List Table'!$B$2)</f>
        <v>0</v>
      </c>
      <c r="CN51" s="153">
        <f>COUNTIFS('Retention-Deployment'!$E:$E,$G51,'Retention-Deployment'!$I:$I,"*4G*",'Retention-Deployment'!$L:$L,'List Table'!$B$3)</f>
        <v>0</v>
      </c>
      <c r="CO51" s="153">
        <f>COUNTIFS('Retention-Deployment'!$E:$E,$G51,'Retention-Deployment'!$I:$I,"*4G*",'Retention-Deployment'!$L:$L,'List Table'!$B$4)</f>
        <v>0</v>
      </c>
      <c r="CP51" s="153">
        <f>COUNTIFS('Retention-Deployment'!$E:$E,$G51,'Retention-Deployment'!$I:$I,"*4G*",'Retention-Deployment'!$L:$L,'List Table'!$B$5)</f>
        <v>0</v>
      </c>
      <c r="CQ51" s="153">
        <f>COUNTIFS('Retention-Deployment'!$E:$E,$G51,'Retention-Deployment'!$I:$I,"*4G*",'Retention-Deployment'!$L:$L,'List Table'!$B$6)</f>
        <v>0</v>
      </c>
      <c r="CR51" s="153">
        <f>COUNTIFS('Retention-Deployment'!$E:$E,$G51,'Retention-Deployment'!$I:$I,"*4G*",'Retention-Deployment'!$L:$L,'List Table'!$B$7)</f>
        <v>0</v>
      </c>
      <c r="CS51" s="153">
        <f>COUNTIFS('Retention-Deployment'!$E:$E,$G51,'Retention-Deployment'!$I:$I,"*4G*",'Retention-Deployment'!$L:$L,'List Table'!$B$8)</f>
        <v>0</v>
      </c>
      <c r="CT51" s="153">
        <f>COUNTIFS('Retention-Deployment'!$E:$E,$G51,'Retention-Deployment'!$I:$I,"*4G*",'Retention-Deployment'!$L:$L,'List Table'!$B$9)</f>
        <v>0</v>
      </c>
      <c r="CU51" s="153">
        <f>COUNTIFS('Retention-Deployment'!$E:$E,$G51,'Retention-Deployment'!$I:$I,"*4G*",'Retention-Deployment'!$L:$L,'List Table'!$B$10)</f>
        <v>0</v>
      </c>
      <c r="CV51" s="153">
        <f>COUNTIFS('Retention-Deployment'!$E:$E,$G51,'Retention-Deployment'!$I:$I,"*4G*",'Retention-Deployment'!$L:$L,'List Table'!$B$11)</f>
        <v>0</v>
      </c>
      <c r="CW51" s="153">
        <f>COUNTIFS('Retention-Deployment'!$E:$E,$G51,'Retention-Deployment'!$I:$I,"*4G*",'Retention-Deployment'!$L:$L,'List Table'!$B$12)</f>
        <v>0</v>
      </c>
      <c r="CX51" s="153">
        <f>COUNTIFS('Retention-Deployment'!$E:$E,$G51,'Retention-Deployment'!$I:$I,"*4G*",'Retention-Deployment'!$L:$L,'List Table'!$B$13)</f>
        <v>0</v>
      </c>
      <c r="CY51" s="153">
        <f>COUNTIFS('Retention-Deployment'!$E:$E,$G51,'Retention-Deployment'!$I:$I,"*4G*",'Retention-Deployment'!$L:$L,'List Table'!$B$14)</f>
        <v>0</v>
      </c>
      <c r="CZ51" s="153">
        <f>COUNTIFS('Retention-Deployment'!$E:$E,$G51,'Retention-Deployment'!$I:$I,"*4G*",'Retention-Deployment'!$L:$L,'List Table'!$B$15)</f>
        <v>0</v>
      </c>
      <c r="DA51" s="141"/>
      <c r="DB51" s="154">
        <f>COUNTIFS(Licensing!$F:$F,$G51,Licensing!$J:$J,"*2G*")</f>
        <v>1</v>
      </c>
      <c r="DC51" s="154">
        <f>COUNTIFS(Licensing!$F:$F,$G51,Licensing!$J:$J,"*3G*")</f>
        <v>1</v>
      </c>
      <c r="DD51" s="154">
        <f>COUNTIFS(Licensing!$F:$F,$G51,Licensing!$J:$J,"*4G*")</f>
        <v>0</v>
      </c>
      <c r="DE51" s="141"/>
      <c r="DF51" s="155" t="str">
        <f t="shared" si="9"/>
        <v>VIOTIA</v>
      </c>
      <c r="DG51" s="142">
        <f t="shared" si="10"/>
        <v>1</v>
      </c>
      <c r="DH51" s="142">
        <f t="shared" si="11"/>
        <v>1</v>
      </c>
      <c r="DI51" s="142">
        <f t="shared" si="12"/>
        <v>0</v>
      </c>
      <c r="DJ51" s="138"/>
      <c r="DK51" s="138"/>
      <c r="DL51" s="138"/>
      <c r="DM51" s="138"/>
      <c r="DN51" s="138"/>
      <c r="DO51" s="138"/>
      <c r="DP51" s="138"/>
      <c r="DQ51" s="138"/>
      <c r="DR51" s="138"/>
      <c r="DS51" s="138"/>
      <c r="DT51" s="138"/>
      <c r="DU51" s="138"/>
    </row>
    <row r="52" spans="1:125" ht="15.95" customHeight="1" x14ac:dyDescent="0.25">
      <c r="A52" s="211" t="s">
        <v>326</v>
      </c>
      <c r="B52" s="168">
        <v>23</v>
      </c>
      <c r="C52" s="168">
        <v>19</v>
      </c>
      <c r="D52" s="168">
        <v>0</v>
      </c>
      <c r="E52" s="177">
        <v>41.130616000000003</v>
      </c>
      <c r="F52" s="177">
        <v>24.878195000000002</v>
      </c>
      <c r="G52" s="173" t="s">
        <v>172</v>
      </c>
      <c r="H52" s="152">
        <f t="shared" si="3"/>
        <v>0</v>
      </c>
      <c r="I52" s="152">
        <f t="shared" si="4"/>
        <v>0</v>
      </c>
      <c r="J52" s="152">
        <f t="shared" si="5"/>
        <v>0</v>
      </c>
      <c r="K52" s="152">
        <f>COUNTIFS(Operational!$E:$E,$G52,Operational!$I:$I,"*2G*",Operational!$L:$L,'List Table'!$D$2)</f>
        <v>0</v>
      </c>
      <c r="L52" s="152">
        <f>COUNTIFS(Operational!$E:$E,$G52,Operational!$I:$I,"*2G*",Operational!$L:$L,'List Table'!$D$3)</f>
        <v>0</v>
      </c>
      <c r="M52" s="152">
        <f>COUNTIFS(Operational!$E:$E,$G52,Operational!$I:$I,"*2G*",Operational!$L:$L,'List Table'!$D$4)</f>
        <v>0</v>
      </c>
      <c r="N52" s="152">
        <f>COUNTIFS(Operational!$E:$E,$G52,Operational!$I:$I,"*2G*",Operational!$L:$L,'List Table'!$D$5)</f>
        <v>0</v>
      </c>
      <c r="O52" s="152">
        <f>COUNTIFS(Operational!$E:$E,$G52,Operational!$I:$I,"*2G*",Operational!$L:$L,'List Table'!$D$6)</f>
        <v>0</v>
      </c>
      <c r="P52" s="152">
        <f>COUNTIFS(Operational!$E:$E,$G52,Operational!$I:$I,"*2G*",Operational!$L:$L,'List Table'!$D$7)</f>
        <v>0</v>
      </c>
      <c r="Q52" s="152">
        <f>COUNTIFS(Operational!$E:$E,$G52,Operational!$I:$I,"*2G*",Operational!$L:$L,'List Table'!$D$8)</f>
        <v>0</v>
      </c>
      <c r="R52" s="152">
        <f>COUNTIFS(Operational!$E:$E,$G52,Operational!$I:$I,"*2G*",Operational!$L:$L,'List Table'!$D$9)</f>
        <v>0</v>
      </c>
      <c r="S52" s="152">
        <f>COUNTIFS(Operational!$E:$E,$G52,Operational!$I:$I,"*2G*",Operational!$L:$L,'List Table'!$D$10)</f>
        <v>0</v>
      </c>
      <c r="T52" s="152">
        <f>COUNTIFS(Operational!$E:$E,$G52,Operational!$I:$I,"*2G*",Operational!$L:$L,'List Table'!$D$11)</f>
        <v>0</v>
      </c>
      <c r="U52" s="152">
        <f>COUNTIFS(Operational!$E:$E,$G52,Operational!$I:$I,"*2G*",Operational!$L:$L,'List Table'!$D$12)</f>
        <v>0</v>
      </c>
      <c r="V52" s="152">
        <f>COUNTIFS(Operational!$E:$E,$G52,Operational!$I:$I,"*2G*",Operational!$L:$L,'List Table'!$D$13)</f>
        <v>0</v>
      </c>
      <c r="W52" s="152">
        <f>COUNTIFS(Operational!$E:$E,$G52,Operational!$I:$I,"*2G*",Operational!$L:$L,'List Table'!$D$14)</f>
        <v>0</v>
      </c>
      <c r="X52" s="152">
        <f>COUNTIFS(Operational!$E:$E,$G52,Operational!$I:$I,"*2G*",Operational!$L:$L,'List Table'!$D$15)</f>
        <v>0</v>
      </c>
      <c r="Y52" s="152">
        <f>COUNTIFS(Operational!$E:$E,$G52,Operational!$I:$I,"*2G*",Operational!$L:$L,'List Table'!$D$16)</f>
        <v>0</v>
      </c>
      <c r="Z52" s="152">
        <f>COUNTIFS(Operational!$E:$E,$G52,Operational!$I:$I,"*2G*",Operational!$L:$L,'List Table'!$D$17)</f>
        <v>0</v>
      </c>
      <c r="AA52" s="152">
        <f>COUNTIFS(Operational!$E:$E,$G52,Operational!$I:$I,"*3G*",Operational!$L:$L,'List Table'!$D$2)</f>
        <v>0</v>
      </c>
      <c r="AB52" s="152">
        <f>COUNTIFS(Operational!$E:$E,$G52,Operational!$I:$I,"*3G*",Operational!$L:$L,'List Table'!$D$3)</f>
        <v>0</v>
      </c>
      <c r="AC52" s="152">
        <f>COUNTIFS(Operational!$E:$E,$G52,Operational!$I:$I,"*3G*",Operational!$L:$L,'List Table'!$D$4)</f>
        <v>0</v>
      </c>
      <c r="AD52" s="152">
        <f>COUNTIFS(Operational!$E:$E,$G52,Operational!$I:$I,"*3G*",Operational!$L:$L,'List Table'!$D$5)</f>
        <v>0</v>
      </c>
      <c r="AE52" s="152">
        <f>COUNTIFS(Operational!$E:$E,$G52,Operational!$I:$I,"*3G*",Operational!$L:$L,'List Table'!$D$6)</f>
        <v>0</v>
      </c>
      <c r="AF52" s="152">
        <f>COUNTIFS(Operational!$E:$E,$G52,Operational!$I:$I,"*3G*",Operational!$L:$L,'List Table'!$D$7)</f>
        <v>0</v>
      </c>
      <c r="AG52" s="152">
        <f>COUNTIFS(Operational!$E:$E,$G52,Operational!$I:$I,"*3G*",Operational!$L:$L,'List Table'!$D$8)</f>
        <v>0</v>
      </c>
      <c r="AH52" s="152">
        <f>COUNTIFS(Operational!$E:$E,$G52,Operational!$I:$I,"*3G*",Operational!$L:$L,'List Table'!$D$9)</f>
        <v>0</v>
      </c>
      <c r="AI52" s="152">
        <f>COUNTIFS(Operational!$E:$E,$G52,Operational!$I:$I,"*3G*",Operational!$L:$L,'List Table'!$D$10)</f>
        <v>0</v>
      </c>
      <c r="AJ52" s="152">
        <f>COUNTIFS(Operational!$E:$E,$G52,Operational!$I:$I,"*3G*",Operational!$L:$L,'List Table'!$D$11)</f>
        <v>0</v>
      </c>
      <c r="AK52" s="152">
        <f>COUNTIFS(Operational!$E:$E,$G52,Operational!$I:$I,"*3G*",Operational!$L:$L,'List Table'!$D$12)</f>
        <v>0</v>
      </c>
      <c r="AL52" s="152">
        <f>COUNTIFS(Operational!$E:$E,$G52,Operational!$I:$I,"*3G*",Operational!$L:$L,'List Table'!$D$13)</f>
        <v>0</v>
      </c>
      <c r="AM52" s="152">
        <f>COUNTIFS(Operational!$E:$E,$G52,Operational!$I:$I,"*3G*",Operational!$L:$L,'List Table'!$D$14)</f>
        <v>0</v>
      </c>
      <c r="AN52" s="152">
        <f>COUNTIFS(Operational!$E:$E,$G52,Operational!$I:$I,"*3G*",Operational!$L:$L,'List Table'!$D$15)</f>
        <v>0</v>
      </c>
      <c r="AO52" s="152">
        <f>COUNTIFS(Operational!$E:$E,$G52,Operational!$I:$I,"*3G*",Operational!$L:$L,'List Table'!$D$16)</f>
        <v>0</v>
      </c>
      <c r="AP52" s="152">
        <f>COUNTIFS(Operational!$E:$E,$G52,Operational!$I:$I,"*3G*",Operational!$L:$L,'List Table'!$D$17)</f>
        <v>0</v>
      </c>
      <c r="AQ52" s="152">
        <f>COUNTIFS(Operational!$E:$E,$G52,Operational!$I:$I,"*4G*",Operational!$L:$L,'List Table'!$D$2)</f>
        <v>0</v>
      </c>
      <c r="AR52" s="152">
        <f>COUNTIFS(Operational!$E:$E,$G52,Operational!$I:$I,"*4G*",Operational!$L:$L,'List Table'!$D$3)</f>
        <v>0</v>
      </c>
      <c r="AS52" s="152">
        <f>COUNTIFS(Operational!$E:$E,$G52,Operational!$I:$I,"*4G*",Operational!$L:$L,'List Table'!$D$4)</f>
        <v>0</v>
      </c>
      <c r="AT52" s="152">
        <f>COUNTIFS(Operational!$E:$E,$G52,Operational!$I:$I,"*4G*",Operational!$L:$L,'List Table'!$D$5)</f>
        <v>0</v>
      </c>
      <c r="AU52" s="152">
        <f>COUNTIFS(Operational!$E:$E,$G52,Operational!$I:$I,"*4G*",Operational!$L:$L,'List Table'!$D$6)</f>
        <v>0</v>
      </c>
      <c r="AV52" s="152">
        <f>COUNTIFS(Operational!$E:$E,$G52,Operational!$I:$I,"*4G*",Operational!$L:$L,'List Table'!$D$7)</f>
        <v>0</v>
      </c>
      <c r="AW52" s="152">
        <f>COUNTIFS(Operational!$E:$E,$G52,Operational!$I:$I,"*4G*",Operational!$L:$L,'List Table'!$D$8)</f>
        <v>0</v>
      </c>
      <c r="AX52" s="152">
        <f>COUNTIFS(Operational!$E:$E,$G52,Operational!$I:$I,"*4G*",Operational!$L:$L,'List Table'!$D$9)</f>
        <v>0</v>
      </c>
      <c r="AY52" s="152">
        <f>COUNTIFS(Operational!$E:$E,$G52,Operational!$I:$I,"*4G*",Operational!$L:$L,'List Table'!$D$10)</f>
        <v>0</v>
      </c>
      <c r="AZ52" s="152">
        <f>COUNTIFS(Operational!$E:$E,$G52,Operational!$I:$I,"*4G*",Operational!$L:$L,'List Table'!$D$11)</f>
        <v>0</v>
      </c>
      <c r="BA52" s="152">
        <f>COUNTIFS(Operational!$E:$E,$G52,Operational!$I:$I,"*4G*",Operational!$L:$L,'List Table'!$D$12)</f>
        <v>0</v>
      </c>
      <c r="BB52" s="152">
        <f>COUNTIFS(Operational!$E:$E,$G52,Operational!$I:$I,"*4G*",Operational!$L:$L,'List Table'!$D$13)</f>
        <v>0</v>
      </c>
      <c r="BC52" s="152">
        <f>COUNTIFS(Operational!$E:$E,$G52,Operational!$I:$I,"*4G*",Operational!$L:$L,'List Table'!$D$14)</f>
        <v>0</v>
      </c>
      <c r="BD52" s="152">
        <f>COUNTIFS(Operational!$E:$E,$G52,Operational!$I:$I,"*4G*",Operational!$L:$L,'List Table'!$D$15)</f>
        <v>0</v>
      </c>
      <c r="BE52" s="152">
        <f>COUNTIFS(Operational!$E:$E,$G52,Operational!$I:$I,"*4G*",Operational!$L:$L,'List Table'!$D$16)</f>
        <v>0</v>
      </c>
      <c r="BF52" s="152">
        <f>COUNTIFS(Operational!$E:$E,$G52,Operational!$I:$I,"*4G*",Operational!$L:$L,'List Table'!$D$17)</f>
        <v>0</v>
      </c>
      <c r="BG52" s="141"/>
      <c r="BH52" s="153">
        <f t="shared" si="6"/>
        <v>0</v>
      </c>
      <c r="BI52" s="153">
        <f t="shared" si="7"/>
        <v>0</v>
      </c>
      <c r="BJ52" s="153">
        <f t="shared" si="8"/>
        <v>0</v>
      </c>
      <c r="BK52" s="153">
        <f>COUNTIFS('Retention-Deployment'!$E:$E,$G52,'Retention-Deployment'!$I:$I,"*2G*",'Retention-Deployment'!$L:$L,'List Table'!$B$2)</f>
        <v>0</v>
      </c>
      <c r="BL52" s="153">
        <f>COUNTIFS('Retention-Deployment'!$E:$E,$G52,'Retention-Deployment'!$I:$I,"*2G*",'Retention-Deployment'!$L:$L,'List Table'!$B$3)</f>
        <v>0</v>
      </c>
      <c r="BM52" s="153">
        <f>COUNTIFS('Retention-Deployment'!$E:$E,$G52,'Retention-Deployment'!$I:$I,"*2G*",'Retention-Deployment'!$L:$L,'List Table'!$B$4)</f>
        <v>0</v>
      </c>
      <c r="BN52" s="153">
        <f>COUNTIFS('Retention-Deployment'!$E:$E,$G52,'Retention-Deployment'!$I:$I,"*2G*",'Retention-Deployment'!$L:$L,'List Table'!$B$5)</f>
        <v>0</v>
      </c>
      <c r="BO52" s="153">
        <f>COUNTIFS('Retention-Deployment'!$E:$E,$G52,'Retention-Deployment'!$I:$I,"*2G*",'Retention-Deployment'!$L:$L,'List Table'!$B$6)</f>
        <v>0</v>
      </c>
      <c r="BP52" s="153">
        <f>COUNTIFS('Retention-Deployment'!$E:$E,$G52,'Retention-Deployment'!$I:$I,"*2G*",'Retention-Deployment'!$L:$L,'List Table'!$B$7)</f>
        <v>0</v>
      </c>
      <c r="BQ52" s="153">
        <f>COUNTIFS('Retention-Deployment'!$E:$E,$G52,'Retention-Deployment'!$I:$I,"*2G*",'Retention-Deployment'!$L:$L,'List Table'!$B$8)</f>
        <v>0</v>
      </c>
      <c r="BR52" s="153">
        <f>COUNTIFS('Retention-Deployment'!$E:$E,$G52,'Retention-Deployment'!$I:$I,"*2G*",'Retention-Deployment'!$L:$L,'List Table'!$B$9)</f>
        <v>0</v>
      </c>
      <c r="BS52" s="153">
        <f>COUNTIFS('Retention-Deployment'!$E:$E,$G52,'Retention-Deployment'!$I:$I,"*2G*",'Retention-Deployment'!$L:$L,'List Table'!$B$10)</f>
        <v>0</v>
      </c>
      <c r="BT52" s="153">
        <f>COUNTIFS('Retention-Deployment'!$E:$E,$G52,'Retention-Deployment'!$I:$I,"*2G*",'Retention-Deployment'!$L:$L,'List Table'!$B$11)</f>
        <v>0</v>
      </c>
      <c r="BU52" s="153">
        <f>COUNTIFS('Retention-Deployment'!$E:$E,$G52,'Retention-Deployment'!$I:$I,"*2G*",'Retention-Deployment'!$L:$L,'List Table'!$B$12)</f>
        <v>0</v>
      </c>
      <c r="BV52" s="153">
        <f>COUNTIFS('Retention-Deployment'!$E:$E,$G52,'Retention-Deployment'!$I:$I,"*2G*",'Retention-Deployment'!$L:$L,'List Table'!$B$13)</f>
        <v>0</v>
      </c>
      <c r="BW52" s="153">
        <f>COUNTIFS('Retention-Deployment'!$E:$E,$G52,'Retention-Deployment'!$I:$I,"*2G*",'Retention-Deployment'!$L:$L,'List Table'!$B$14)</f>
        <v>0</v>
      </c>
      <c r="BX52" s="153">
        <f>COUNTIFS('Retention-Deployment'!$E:$E,$G52,'Retention-Deployment'!$I:$I,"*2G*",'Retention-Deployment'!$L:$L,'List Table'!$B$15)</f>
        <v>0</v>
      </c>
      <c r="BY52" s="153">
        <f>COUNTIFS('Retention-Deployment'!$E:$E,$G52,'Retention-Deployment'!$I:$I,"*3G*",'Retention-Deployment'!$L:$L,'List Table'!$B$2)</f>
        <v>0</v>
      </c>
      <c r="BZ52" s="153">
        <f>COUNTIFS('Retention-Deployment'!$E:$E,$G52,'Retention-Deployment'!$I:$I,"*3G*",'Retention-Deployment'!$L:$L,'List Table'!$B$3)</f>
        <v>0</v>
      </c>
      <c r="CA52" s="153">
        <f>COUNTIFS('Retention-Deployment'!$E:$E,$G52,'Retention-Deployment'!$I:$I,"*3G*",'Retention-Deployment'!$L:$L,'List Table'!$B$4)</f>
        <v>0</v>
      </c>
      <c r="CB52" s="153">
        <f>COUNTIFS('Retention-Deployment'!$E:$E,$G52,'Retention-Deployment'!$I:$I,"*3G*",'Retention-Deployment'!$L:$L,'List Table'!$B$5)</f>
        <v>0</v>
      </c>
      <c r="CC52" s="153">
        <f>COUNTIFS('Retention-Deployment'!$E:$E,$G52,'Retention-Deployment'!$I:$I,"*3G*",'Retention-Deployment'!$L:$L,'List Table'!$B$6)</f>
        <v>0</v>
      </c>
      <c r="CD52" s="153">
        <f>COUNTIFS('Retention-Deployment'!$E:$E,$G52,'Retention-Deployment'!$I:$I,"*3G*",'Retention-Deployment'!$L:$L,'List Table'!$B$7)</f>
        <v>0</v>
      </c>
      <c r="CE52" s="153">
        <f>COUNTIFS('Retention-Deployment'!$E:$E,$G52,'Retention-Deployment'!$I:$I,"*3G*",'Retention-Deployment'!$L:$L,'List Table'!$B$8)</f>
        <v>0</v>
      </c>
      <c r="CF52" s="153">
        <f>COUNTIFS('Retention-Deployment'!$E:$E,$G52,'Retention-Deployment'!$I:$I,"*3G*",'Retention-Deployment'!$L:$L,'List Table'!$B$9)</f>
        <v>0</v>
      </c>
      <c r="CG52" s="153">
        <f>COUNTIFS('Retention-Deployment'!$E:$E,$G52,'Retention-Deployment'!$I:$I,"*3G*",'Retention-Deployment'!$L:$L,'List Table'!$B$10)</f>
        <v>0</v>
      </c>
      <c r="CH52" s="153">
        <f>COUNTIFS('Retention-Deployment'!$E:$E,$G52,'Retention-Deployment'!$I:$I,"*3G*",'Retention-Deployment'!$L:$L,'List Table'!$B$11)</f>
        <v>0</v>
      </c>
      <c r="CI52" s="153">
        <f>COUNTIFS('Retention-Deployment'!$E:$E,$G52,'Retention-Deployment'!$I:$I,"*3G*",'Retention-Deployment'!$L:$L,'List Table'!$B$12)</f>
        <v>0</v>
      </c>
      <c r="CJ52" s="153">
        <f>COUNTIFS('Retention-Deployment'!$E:$E,$G52,'Retention-Deployment'!$I:$I,"*3G*",'Retention-Deployment'!$L:$L,'List Table'!$B$13)</f>
        <v>0</v>
      </c>
      <c r="CK52" s="153">
        <f>COUNTIFS('Retention-Deployment'!$E:$E,$G52,'Retention-Deployment'!$I:$I,"*3G*",'Retention-Deployment'!$L:$L,'List Table'!$B$14)</f>
        <v>0</v>
      </c>
      <c r="CL52" s="153">
        <f>COUNTIFS('Retention-Deployment'!$E:$E,$G52,'Retention-Deployment'!$I:$I,"*3G*",'Retention-Deployment'!$L:$L,'List Table'!$B$15)</f>
        <v>0</v>
      </c>
      <c r="CM52" s="153">
        <f>COUNTIFS('Retention-Deployment'!$E:$E,$G52,'Retention-Deployment'!$I:$I,"*4G*",'Retention-Deployment'!$L:$L,'List Table'!$B$2)</f>
        <v>0</v>
      </c>
      <c r="CN52" s="153">
        <f>COUNTIFS('Retention-Deployment'!$E:$E,$G52,'Retention-Deployment'!$I:$I,"*4G*",'Retention-Deployment'!$L:$L,'List Table'!$B$3)</f>
        <v>0</v>
      </c>
      <c r="CO52" s="153">
        <f>COUNTIFS('Retention-Deployment'!$E:$E,$G52,'Retention-Deployment'!$I:$I,"*4G*",'Retention-Deployment'!$L:$L,'List Table'!$B$4)</f>
        <v>0</v>
      </c>
      <c r="CP52" s="153">
        <f>COUNTIFS('Retention-Deployment'!$E:$E,$G52,'Retention-Deployment'!$I:$I,"*4G*",'Retention-Deployment'!$L:$L,'List Table'!$B$5)</f>
        <v>0</v>
      </c>
      <c r="CQ52" s="153">
        <f>COUNTIFS('Retention-Deployment'!$E:$E,$G52,'Retention-Deployment'!$I:$I,"*4G*",'Retention-Deployment'!$L:$L,'List Table'!$B$6)</f>
        <v>0</v>
      </c>
      <c r="CR52" s="153">
        <f>COUNTIFS('Retention-Deployment'!$E:$E,$G52,'Retention-Deployment'!$I:$I,"*4G*",'Retention-Deployment'!$L:$L,'List Table'!$B$7)</f>
        <v>0</v>
      </c>
      <c r="CS52" s="153">
        <f>COUNTIFS('Retention-Deployment'!$E:$E,$G52,'Retention-Deployment'!$I:$I,"*4G*",'Retention-Deployment'!$L:$L,'List Table'!$B$8)</f>
        <v>0</v>
      </c>
      <c r="CT52" s="153">
        <f>COUNTIFS('Retention-Deployment'!$E:$E,$G52,'Retention-Deployment'!$I:$I,"*4G*",'Retention-Deployment'!$L:$L,'List Table'!$B$9)</f>
        <v>0</v>
      </c>
      <c r="CU52" s="153">
        <f>COUNTIFS('Retention-Deployment'!$E:$E,$G52,'Retention-Deployment'!$I:$I,"*4G*",'Retention-Deployment'!$L:$L,'List Table'!$B$10)</f>
        <v>0</v>
      </c>
      <c r="CV52" s="153">
        <f>COUNTIFS('Retention-Deployment'!$E:$E,$G52,'Retention-Deployment'!$I:$I,"*4G*",'Retention-Deployment'!$L:$L,'List Table'!$B$11)</f>
        <v>0</v>
      </c>
      <c r="CW52" s="153">
        <f>COUNTIFS('Retention-Deployment'!$E:$E,$G52,'Retention-Deployment'!$I:$I,"*4G*",'Retention-Deployment'!$L:$L,'List Table'!$B$12)</f>
        <v>0</v>
      </c>
      <c r="CX52" s="153">
        <f>COUNTIFS('Retention-Deployment'!$E:$E,$G52,'Retention-Deployment'!$I:$I,"*4G*",'Retention-Deployment'!$L:$L,'List Table'!$B$13)</f>
        <v>0</v>
      </c>
      <c r="CY52" s="153">
        <f>COUNTIFS('Retention-Deployment'!$E:$E,$G52,'Retention-Deployment'!$I:$I,"*4G*",'Retention-Deployment'!$L:$L,'List Table'!$B$14)</f>
        <v>0</v>
      </c>
      <c r="CZ52" s="153">
        <f>COUNTIFS('Retention-Deployment'!$E:$E,$G52,'Retention-Deployment'!$I:$I,"*4G*",'Retention-Deployment'!$L:$L,'List Table'!$B$15)</f>
        <v>0</v>
      </c>
      <c r="DA52" s="141"/>
      <c r="DB52" s="154">
        <f>COUNTIFS(Licensing!$F:$F,$G52,Licensing!$J:$J,"*2G*")</f>
        <v>0</v>
      </c>
      <c r="DC52" s="154">
        <f>COUNTIFS(Licensing!$F:$F,$G52,Licensing!$J:$J,"*3G*")</f>
        <v>0</v>
      </c>
      <c r="DD52" s="154">
        <f>COUNTIFS(Licensing!$F:$F,$G52,Licensing!$J:$J,"*4G*")</f>
        <v>0</v>
      </c>
      <c r="DE52" s="141"/>
      <c r="DF52" s="155" t="str">
        <f t="shared" si="9"/>
        <v>XANTHI</v>
      </c>
      <c r="DG52" s="142">
        <f t="shared" si="10"/>
        <v>0</v>
      </c>
      <c r="DH52" s="142">
        <f t="shared" si="11"/>
        <v>0</v>
      </c>
      <c r="DI52" s="142">
        <f t="shared" si="12"/>
        <v>0</v>
      </c>
      <c r="DJ52" s="138"/>
      <c r="DK52" s="138"/>
      <c r="DL52" s="138"/>
      <c r="DM52" s="138"/>
      <c r="DN52" s="138"/>
      <c r="DO52" s="138"/>
      <c r="DP52" s="138"/>
      <c r="DQ52" s="138"/>
      <c r="DR52" s="138"/>
      <c r="DS52" s="138"/>
      <c r="DT52" s="138"/>
      <c r="DU52" s="138"/>
    </row>
    <row r="53" spans="1:125" ht="15.95" customHeight="1" thickBot="1" x14ac:dyDescent="0.3">
      <c r="A53" s="213" t="s">
        <v>326</v>
      </c>
      <c r="B53" s="214">
        <v>14</v>
      </c>
      <c r="C53" s="214">
        <v>14</v>
      </c>
      <c r="D53" s="214">
        <v>13</v>
      </c>
      <c r="E53" s="215">
        <v>37.802683999999999</v>
      </c>
      <c r="F53" s="215">
        <v>20.800066000000001</v>
      </c>
      <c r="G53" s="216" t="s">
        <v>173</v>
      </c>
      <c r="H53" s="217">
        <f t="shared" si="3"/>
        <v>0</v>
      </c>
      <c r="I53" s="217">
        <f t="shared" si="4"/>
        <v>0</v>
      </c>
      <c r="J53" s="217">
        <f t="shared" si="5"/>
        <v>0</v>
      </c>
      <c r="K53" s="217">
        <f>COUNTIFS(Operational!$E:$E,$G53,Operational!$I:$I,"*2G*",Operational!$L:$L,'List Table'!$D$2)</f>
        <v>0</v>
      </c>
      <c r="L53" s="217">
        <f>COUNTIFS(Operational!$E:$E,$G53,Operational!$I:$I,"*2G*",Operational!$L:$L,'List Table'!$D$3)</f>
        <v>0</v>
      </c>
      <c r="M53" s="217">
        <f>COUNTIFS(Operational!$E:$E,$G53,Operational!$I:$I,"*2G*",Operational!$L:$L,'List Table'!$D$4)</f>
        <v>0</v>
      </c>
      <c r="N53" s="217">
        <f>COUNTIFS(Operational!$E:$E,$G53,Operational!$I:$I,"*2G*",Operational!$L:$L,'List Table'!$D$5)</f>
        <v>0</v>
      </c>
      <c r="O53" s="217">
        <f>COUNTIFS(Operational!$E:$E,$G53,Operational!$I:$I,"*2G*",Operational!$L:$L,'List Table'!$D$6)</f>
        <v>0</v>
      </c>
      <c r="P53" s="217">
        <f>COUNTIFS(Operational!$E:$E,$G53,Operational!$I:$I,"*2G*",Operational!$L:$L,'List Table'!$D$7)</f>
        <v>0</v>
      </c>
      <c r="Q53" s="217">
        <f>COUNTIFS(Operational!$E:$E,$G53,Operational!$I:$I,"*2G*",Operational!$L:$L,'List Table'!$D$8)</f>
        <v>0</v>
      </c>
      <c r="R53" s="217">
        <f>COUNTIFS(Operational!$E:$E,$G53,Operational!$I:$I,"*2G*",Operational!$L:$L,'List Table'!$D$9)</f>
        <v>0</v>
      </c>
      <c r="S53" s="217">
        <f>COUNTIFS(Operational!$E:$E,$G53,Operational!$I:$I,"*2G*",Operational!$L:$L,'List Table'!$D$10)</f>
        <v>0</v>
      </c>
      <c r="T53" s="217">
        <f>COUNTIFS(Operational!$E:$E,$G53,Operational!$I:$I,"*2G*",Operational!$L:$L,'List Table'!$D$11)</f>
        <v>0</v>
      </c>
      <c r="U53" s="217">
        <f>COUNTIFS(Operational!$E:$E,$G53,Operational!$I:$I,"*2G*",Operational!$L:$L,'List Table'!$D$12)</f>
        <v>0</v>
      </c>
      <c r="V53" s="217">
        <f>COUNTIFS(Operational!$E:$E,$G53,Operational!$I:$I,"*2G*",Operational!$L:$L,'List Table'!$D$13)</f>
        <v>0</v>
      </c>
      <c r="W53" s="217">
        <f>COUNTIFS(Operational!$E:$E,$G53,Operational!$I:$I,"*2G*",Operational!$L:$L,'List Table'!$D$14)</f>
        <v>0</v>
      </c>
      <c r="X53" s="217">
        <f>COUNTIFS(Operational!$E:$E,$G53,Operational!$I:$I,"*2G*",Operational!$L:$L,'List Table'!$D$15)</f>
        <v>0</v>
      </c>
      <c r="Y53" s="217">
        <f>COUNTIFS(Operational!$E:$E,$G53,Operational!$I:$I,"*2G*",Operational!$L:$L,'List Table'!$D$16)</f>
        <v>0</v>
      </c>
      <c r="Z53" s="217">
        <f>COUNTIFS(Operational!$E:$E,$G53,Operational!$I:$I,"*2G*",Operational!$L:$L,'List Table'!$D$17)</f>
        <v>0</v>
      </c>
      <c r="AA53" s="217">
        <f>COUNTIFS(Operational!$E:$E,$G53,Operational!$I:$I,"*3G*",Operational!$L:$L,'List Table'!$D$2)</f>
        <v>0</v>
      </c>
      <c r="AB53" s="217">
        <f>COUNTIFS(Operational!$E:$E,$G53,Operational!$I:$I,"*3G*",Operational!$L:$L,'List Table'!$D$3)</f>
        <v>0</v>
      </c>
      <c r="AC53" s="217">
        <f>COUNTIFS(Operational!$E:$E,$G53,Operational!$I:$I,"*3G*",Operational!$L:$L,'List Table'!$D$4)</f>
        <v>0</v>
      </c>
      <c r="AD53" s="217">
        <f>COUNTIFS(Operational!$E:$E,$G53,Operational!$I:$I,"*3G*",Operational!$L:$L,'List Table'!$D$5)</f>
        <v>0</v>
      </c>
      <c r="AE53" s="217">
        <f>COUNTIFS(Operational!$E:$E,$G53,Operational!$I:$I,"*3G*",Operational!$L:$L,'List Table'!$D$6)</f>
        <v>0</v>
      </c>
      <c r="AF53" s="217">
        <f>COUNTIFS(Operational!$E:$E,$G53,Operational!$I:$I,"*3G*",Operational!$L:$L,'List Table'!$D$7)</f>
        <v>0</v>
      </c>
      <c r="AG53" s="217">
        <f>COUNTIFS(Operational!$E:$E,$G53,Operational!$I:$I,"*3G*",Operational!$L:$L,'List Table'!$D$8)</f>
        <v>0</v>
      </c>
      <c r="AH53" s="217">
        <f>COUNTIFS(Operational!$E:$E,$G53,Operational!$I:$I,"*3G*",Operational!$L:$L,'List Table'!$D$9)</f>
        <v>0</v>
      </c>
      <c r="AI53" s="217">
        <f>COUNTIFS(Operational!$E:$E,$G53,Operational!$I:$I,"*3G*",Operational!$L:$L,'List Table'!$D$10)</f>
        <v>0</v>
      </c>
      <c r="AJ53" s="217">
        <f>COUNTIFS(Operational!$E:$E,$G53,Operational!$I:$I,"*3G*",Operational!$L:$L,'List Table'!$D$11)</f>
        <v>0</v>
      </c>
      <c r="AK53" s="217">
        <f>COUNTIFS(Operational!$E:$E,$G53,Operational!$I:$I,"*3G*",Operational!$L:$L,'List Table'!$D$12)</f>
        <v>0</v>
      </c>
      <c r="AL53" s="217">
        <f>COUNTIFS(Operational!$E:$E,$G53,Operational!$I:$I,"*3G*",Operational!$L:$L,'List Table'!$D$13)</f>
        <v>0</v>
      </c>
      <c r="AM53" s="217">
        <f>COUNTIFS(Operational!$E:$E,$G53,Operational!$I:$I,"*3G*",Operational!$L:$L,'List Table'!$D$14)</f>
        <v>0</v>
      </c>
      <c r="AN53" s="217">
        <f>COUNTIFS(Operational!$E:$E,$G53,Operational!$I:$I,"*3G*",Operational!$L:$L,'List Table'!$D$15)</f>
        <v>0</v>
      </c>
      <c r="AO53" s="217">
        <f>COUNTIFS(Operational!$E:$E,$G53,Operational!$I:$I,"*3G*",Operational!$L:$L,'List Table'!$D$16)</f>
        <v>0</v>
      </c>
      <c r="AP53" s="217">
        <f>COUNTIFS(Operational!$E:$E,$G53,Operational!$I:$I,"*3G*",Operational!$L:$L,'List Table'!$D$17)</f>
        <v>0</v>
      </c>
      <c r="AQ53" s="217">
        <f>COUNTIFS(Operational!$E:$E,$G53,Operational!$I:$I,"*4G*",Operational!$L:$L,'List Table'!$D$2)</f>
        <v>0</v>
      </c>
      <c r="AR53" s="217">
        <f>COUNTIFS(Operational!$E:$E,$G53,Operational!$I:$I,"*4G*",Operational!$L:$L,'List Table'!$D$3)</f>
        <v>0</v>
      </c>
      <c r="AS53" s="217">
        <f>COUNTIFS(Operational!$E:$E,$G53,Operational!$I:$I,"*4G*",Operational!$L:$L,'List Table'!$D$4)</f>
        <v>0</v>
      </c>
      <c r="AT53" s="217">
        <f>COUNTIFS(Operational!$E:$E,$G53,Operational!$I:$I,"*4G*",Operational!$L:$L,'List Table'!$D$5)</f>
        <v>0</v>
      </c>
      <c r="AU53" s="217">
        <f>COUNTIFS(Operational!$E:$E,$G53,Operational!$I:$I,"*4G*",Operational!$L:$L,'List Table'!$D$6)</f>
        <v>0</v>
      </c>
      <c r="AV53" s="217">
        <f>COUNTIFS(Operational!$E:$E,$G53,Operational!$I:$I,"*4G*",Operational!$L:$L,'List Table'!$D$7)</f>
        <v>0</v>
      </c>
      <c r="AW53" s="217">
        <f>COUNTIFS(Operational!$E:$E,$G53,Operational!$I:$I,"*4G*",Operational!$L:$L,'List Table'!$D$8)</f>
        <v>0</v>
      </c>
      <c r="AX53" s="217">
        <f>COUNTIFS(Operational!$E:$E,$G53,Operational!$I:$I,"*4G*",Operational!$L:$L,'List Table'!$D$9)</f>
        <v>0</v>
      </c>
      <c r="AY53" s="217">
        <f>COUNTIFS(Operational!$E:$E,$G53,Operational!$I:$I,"*4G*",Operational!$L:$L,'List Table'!$D$10)</f>
        <v>0</v>
      </c>
      <c r="AZ53" s="217">
        <f>COUNTIFS(Operational!$E:$E,$G53,Operational!$I:$I,"*4G*",Operational!$L:$L,'List Table'!$D$11)</f>
        <v>0</v>
      </c>
      <c r="BA53" s="217">
        <f>COUNTIFS(Operational!$E:$E,$G53,Operational!$I:$I,"*4G*",Operational!$L:$L,'List Table'!$D$12)</f>
        <v>0</v>
      </c>
      <c r="BB53" s="217">
        <f>COUNTIFS(Operational!$E:$E,$G53,Operational!$I:$I,"*4G*",Operational!$L:$L,'List Table'!$D$13)</f>
        <v>0</v>
      </c>
      <c r="BC53" s="217">
        <f>COUNTIFS(Operational!$E:$E,$G53,Operational!$I:$I,"*4G*",Operational!$L:$L,'List Table'!$D$14)</f>
        <v>0</v>
      </c>
      <c r="BD53" s="217">
        <f>COUNTIFS(Operational!$E:$E,$G53,Operational!$I:$I,"*4G*",Operational!$L:$L,'List Table'!$D$15)</f>
        <v>0</v>
      </c>
      <c r="BE53" s="217">
        <f>COUNTIFS(Operational!$E:$E,$G53,Operational!$I:$I,"*4G*",Operational!$L:$L,'List Table'!$D$16)</f>
        <v>0</v>
      </c>
      <c r="BF53" s="217">
        <f>COUNTIFS(Operational!$E:$E,$G53,Operational!$I:$I,"*4G*",Operational!$L:$L,'List Table'!$D$17)</f>
        <v>0</v>
      </c>
      <c r="BG53" s="218"/>
      <c r="BH53" s="153">
        <f t="shared" si="6"/>
        <v>0</v>
      </c>
      <c r="BI53" s="153">
        <f t="shared" si="7"/>
        <v>0</v>
      </c>
      <c r="BJ53" s="153">
        <f t="shared" si="8"/>
        <v>0</v>
      </c>
      <c r="BK53" s="219">
        <f>COUNTIFS('Retention-Deployment'!$E:$E,$G53,'Retention-Deployment'!$I:$I,"*2G*",'Retention-Deployment'!$L:$L,'List Table'!$B$2)</f>
        <v>0</v>
      </c>
      <c r="BL53" s="219">
        <f>COUNTIFS('Retention-Deployment'!$E:$E,$G53,'Retention-Deployment'!$I:$I,"*2G*",'Retention-Deployment'!$L:$L,'List Table'!$B$3)</f>
        <v>0</v>
      </c>
      <c r="BM53" s="219">
        <f>COUNTIFS('Retention-Deployment'!$E:$E,$G53,'Retention-Deployment'!$I:$I,"*2G*",'Retention-Deployment'!$L:$L,'List Table'!$B$4)</f>
        <v>0</v>
      </c>
      <c r="BN53" s="219">
        <f>COUNTIFS('Retention-Deployment'!$E:$E,$G53,'Retention-Deployment'!$I:$I,"*2G*",'Retention-Deployment'!$L:$L,'List Table'!$B$5)</f>
        <v>0</v>
      </c>
      <c r="BO53" s="219">
        <f>COUNTIFS('Retention-Deployment'!$E:$E,$G53,'Retention-Deployment'!$I:$I,"*2G*",'Retention-Deployment'!$L:$L,'List Table'!$B$6)</f>
        <v>0</v>
      </c>
      <c r="BP53" s="219">
        <f>COUNTIFS('Retention-Deployment'!$E:$E,$G53,'Retention-Deployment'!$I:$I,"*2G*",'Retention-Deployment'!$L:$L,'List Table'!$B$7)</f>
        <v>0</v>
      </c>
      <c r="BQ53" s="219">
        <f>COUNTIFS('Retention-Deployment'!$E:$E,$G53,'Retention-Deployment'!$I:$I,"*2G*",'Retention-Deployment'!$L:$L,'List Table'!$B$8)</f>
        <v>0</v>
      </c>
      <c r="BR53" s="219">
        <f>COUNTIFS('Retention-Deployment'!$E:$E,$G53,'Retention-Deployment'!$I:$I,"*2G*",'Retention-Deployment'!$L:$L,'List Table'!$B$9)</f>
        <v>0</v>
      </c>
      <c r="BS53" s="219">
        <f>COUNTIFS('Retention-Deployment'!$E:$E,$G53,'Retention-Deployment'!$I:$I,"*2G*",'Retention-Deployment'!$L:$L,'List Table'!$B$10)</f>
        <v>0</v>
      </c>
      <c r="BT53" s="219">
        <f>COUNTIFS('Retention-Deployment'!$E:$E,$G53,'Retention-Deployment'!$I:$I,"*2G*",'Retention-Deployment'!$L:$L,'List Table'!$B$11)</f>
        <v>0</v>
      </c>
      <c r="BU53" s="219">
        <f>COUNTIFS('Retention-Deployment'!$E:$E,$G53,'Retention-Deployment'!$I:$I,"*2G*",'Retention-Deployment'!$L:$L,'List Table'!$B$12)</f>
        <v>0</v>
      </c>
      <c r="BV53" s="219">
        <f>COUNTIFS('Retention-Deployment'!$E:$E,$G53,'Retention-Deployment'!$I:$I,"*2G*",'Retention-Deployment'!$L:$L,'List Table'!$B$13)</f>
        <v>0</v>
      </c>
      <c r="BW53" s="219">
        <f>COUNTIFS('Retention-Deployment'!$E:$E,$G53,'Retention-Deployment'!$I:$I,"*2G*",'Retention-Deployment'!$L:$L,'List Table'!$B$14)</f>
        <v>0</v>
      </c>
      <c r="BX53" s="219">
        <f>COUNTIFS('Retention-Deployment'!$E:$E,$G53,'Retention-Deployment'!$I:$I,"*2G*",'Retention-Deployment'!$L:$L,'List Table'!$B$15)</f>
        <v>0</v>
      </c>
      <c r="BY53" s="219">
        <f>COUNTIFS('Retention-Deployment'!$E:$E,$G53,'Retention-Deployment'!$I:$I,"*3G*",'Retention-Deployment'!$L:$L,'List Table'!$B$2)</f>
        <v>0</v>
      </c>
      <c r="BZ53" s="219">
        <f>COUNTIFS('Retention-Deployment'!$E:$E,$G53,'Retention-Deployment'!$I:$I,"*3G*",'Retention-Deployment'!$L:$L,'List Table'!$B$3)</f>
        <v>0</v>
      </c>
      <c r="CA53" s="219">
        <f>COUNTIFS('Retention-Deployment'!$E:$E,$G53,'Retention-Deployment'!$I:$I,"*3G*",'Retention-Deployment'!$L:$L,'List Table'!$B$4)</f>
        <v>0</v>
      </c>
      <c r="CB53" s="219">
        <f>COUNTIFS('Retention-Deployment'!$E:$E,$G53,'Retention-Deployment'!$I:$I,"*3G*",'Retention-Deployment'!$L:$L,'List Table'!$B$5)</f>
        <v>0</v>
      </c>
      <c r="CC53" s="219">
        <f>COUNTIFS('Retention-Deployment'!$E:$E,$G53,'Retention-Deployment'!$I:$I,"*3G*",'Retention-Deployment'!$L:$L,'List Table'!$B$6)</f>
        <v>0</v>
      </c>
      <c r="CD53" s="219">
        <f>COUNTIFS('Retention-Deployment'!$E:$E,$G53,'Retention-Deployment'!$I:$I,"*3G*",'Retention-Deployment'!$L:$L,'List Table'!$B$7)</f>
        <v>0</v>
      </c>
      <c r="CE53" s="219">
        <f>COUNTIFS('Retention-Deployment'!$E:$E,$G53,'Retention-Deployment'!$I:$I,"*3G*",'Retention-Deployment'!$L:$L,'List Table'!$B$8)</f>
        <v>0</v>
      </c>
      <c r="CF53" s="219">
        <f>COUNTIFS('Retention-Deployment'!$E:$E,$G53,'Retention-Deployment'!$I:$I,"*3G*",'Retention-Deployment'!$L:$L,'List Table'!$B$9)</f>
        <v>0</v>
      </c>
      <c r="CG53" s="219">
        <f>COUNTIFS('Retention-Deployment'!$E:$E,$G53,'Retention-Deployment'!$I:$I,"*3G*",'Retention-Deployment'!$L:$L,'List Table'!$B$10)</f>
        <v>0</v>
      </c>
      <c r="CH53" s="219">
        <f>COUNTIFS('Retention-Deployment'!$E:$E,$G53,'Retention-Deployment'!$I:$I,"*3G*",'Retention-Deployment'!$L:$L,'List Table'!$B$11)</f>
        <v>0</v>
      </c>
      <c r="CI53" s="219">
        <f>COUNTIFS('Retention-Deployment'!$E:$E,$G53,'Retention-Deployment'!$I:$I,"*3G*",'Retention-Deployment'!$L:$L,'List Table'!$B$12)</f>
        <v>0</v>
      </c>
      <c r="CJ53" s="219">
        <f>COUNTIFS('Retention-Deployment'!$E:$E,$G53,'Retention-Deployment'!$I:$I,"*3G*",'Retention-Deployment'!$L:$L,'List Table'!$B$13)</f>
        <v>0</v>
      </c>
      <c r="CK53" s="219">
        <f>COUNTIFS('Retention-Deployment'!$E:$E,$G53,'Retention-Deployment'!$I:$I,"*3G*",'Retention-Deployment'!$L:$L,'List Table'!$B$14)</f>
        <v>0</v>
      </c>
      <c r="CL53" s="219">
        <f>COUNTIFS('Retention-Deployment'!$E:$E,$G53,'Retention-Deployment'!$I:$I,"*3G*",'Retention-Deployment'!$L:$L,'List Table'!$B$15)</f>
        <v>0</v>
      </c>
      <c r="CM53" s="219">
        <f>COUNTIFS('Retention-Deployment'!$E:$E,$G53,'Retention-Deployment'!$I:$I,"*4G*",'Retention-Deployment'!$L:$L,'List Table'!$B$2)</f>
        <v>0</v>
      </c>
      <c r="CN53" s="219">
        <f>COUNTIFS('Retention-Deployment'!$E:$E,$G53,'Retention-Deployment'!$I:$I,"*4G*",'Retention-Deployment'!$L:$L,'List Table'!$B$3)</f>
        <v>0</v>
      </c>
      <c r="CO53" s="219">
        <f>COUNTIFS('Retention-Deployment'!$E:$E,$G53,'Retention-Deployment'!$I:$I,"*4G*",'Retention-Deployment'!$L:$L,'List Table'!$B$4)</f>
        <v>0</v>
      </c>
      <c r="CP53" s="219">
        <f>COUNTIFS('Retention-Deployment'!$E:$E,$G53,'Retention-Deployment'!$I:$I,"*4G*",'Retention-Deployment'!$L:$L,'List Table'!$B$5)</f>
        <v>0</v>
      </c>
      <c r="CQ53" s="219">
        <f>COUNTIFS('Retention-Deployment'!$E:$E,$G53,'Retention-Deployment'!$I:$I,"*4G*",'Retention-Deployment'!$L:$L,'List Table'!$B$6)</f>
        <v>0</v>
      </c>
      <c r="CR53" s="219">
        <f>COUNTIFS('Retention-Deployment'!$E:$E,$G53,'Retention-Deployment'!$I:$I,"*4G*",'Retention-Deployment'!$L:$L,'List Table'!$B$7)</f>
        <v>0</v>
      </c>
      <c r="CS53" s="219">
        <f>COUNTIFS('Retention-Deployment'!$E:$E,$G53,'Retention-Deployment'!$I:$I,"*4G*",'Retention-Deployment'!$L:$L,'List Table'!$B$8)</f>
        <v>0</v>
      </c>
      <c r="CT53" s="219">
        <f>COUNTIFS('Retention-Deployment'!$E:$E,$G53,'Retention-Deployment'!$I:$I,"*4G*",'Retention-Deployment'!$L:$L,'List Table'!$B$9)</f>
        <v>0</v>
      </c>
      <c r="CU53" s="219">
        <f>COUNTIFS('Retention-Deployment'!$E:$E,$G53,'Retention-Deployment'!$I:$I,"*4G*",'Retention-Deployment'!$L:$L,'List Table'!$B$10)</f>
        <v>0</v>
      </c>
      <c r="CV53" s="219">
        <f>COUNTIFS('Retention-Deployment'!$E:$E,$G53,'Retention-Deployment'!$I:$I,"*4G*",'Retention-Deployment'!$L:$L,'List Table'!$B$11)</f>
        <v>0</v>
      </c>
      <c r="CW53" s="219">
        <f>COUNTIFS('Retention-Deployment'!$E:$E,$G53,'Retention-Deployment'!$I:$I,"*4G*",'Retention-Deployment'!$L:$L,'List Table'!$B$12)</f>
        <v>0</v>
      </c>
      <c r="CX53" s="219">
        <f>COUNTIFS('Retention-Deployment'!$E:$E,$G53,'Retention-Deployment'!$I:$I,"*4G*",'Retention-Deployment'!$L:$L,'List Table'!$B$13)</f>
        <v>0</v>
      </c>
      <c r="CY53" s="219">
        <f>COUNTIFS('Retention-Deployment'!$E:$E,$G53,'Retention-Deployment'!$I:$I,"*4G*",'Retention-Deployment'!$L:$L,'List Table'!$B$14)</f>
        <v>0</v>
      </c>
      <c r="CZ53" s="219">
        <f>COUNTIFS('Retention-Deployment'!$E:$E,$G53,'Retention-Deployment'!$I:$I,"*4G*",'Retention-Deployment'!$L:$L,'List Table'!$B$15)</f>
        <v>0</v>
      </c>
      <c r="DA53" s="218"/>
      <c r="DB53" s="220">
        <f>COUNTIFS(Licensing!$F:$F,$G53,Licensing!$J:$J,"*2G*")</f>
        <v>0</v>
      </c>
      <c r="DC53" s="220">
        <f>COUNTIFS(Licensing!$F:$F,$G53,Licensing!$J:$J,"*3G*")</f>
        <v>0</v>
      </c>
      <c r="DD53" s="220">
        <f>COUNTIFS(Licensing!$F:$F,$G53,Licensing!$J:$J,"*4G*")</f>
        <v>0</v>
      </c>
      <c r="DE53" s="218"/>
      <c r="DF53" s="221" t="str">
        <f t="shared" si="9"/>
        <v>ZAKYNTHOS</v>
      </c>
      <c r="DG53" s="222">
        <f t="shared" si="10"/>
        <v>0</v>
      </c>
      <c r="DH53" s="222">
        <f t="shared" si="11"/>
        <v>0</v>
      </c>
      <c r="DI53" s="222">
        <f t="shared" si="12"/>
        <v>0</v>
      </c>
      <c r="DJ53" s="138"/>
      <c r="DK53" s="138"/>
      <c r="DL53" s="138"/>
      <c r="DM53" s="138"/>
      <c r="DN53" s="138"/>
      <c r="DO53" s="138"/>
      <c r="DP53" s="138"/>
      <c r="DQ53" s="138"/>
      <c r="DR53" s="138"/>
      <c r="DS53" s="138"/>
      <c r="DT53" s="138"/>
      <c r="DU53" s="138"/>
    </row>
    <row r="54" spans="1:125" ht="16.5" thickTop="1" x14ac:dyDescent="0.25">
      <c r="A54" s="211" t="s">
        <v>327</v>
      </c>
      <c r="B54" s="168">
        <v>5</v>
      </c>
      <c r="C54" s="168">
        <v>4</v>
      </c>
      <c r="D54" s="168">
        <v>0</v>
      </c>
      <c r="E54" s="208">
        <v>37.7408815</v>
      </c>
      <c r="F54" s="208">
        <v>23.501421199999999</v>
      </c>
      <c r="G54" s="172" t="s">
        <v>370</v>
      </c>
      <c r="H54" s="152">
        <f>SUM($K54:$Z54)</f>
        <v>0</v>
      </c>
      <c r="I54" s="152">
        <f>SUM($AA54:$AP54)</f>
        <v>0</v>
      </c>
      <c r="J54" s="152">
        <f>SUM($AQ54:$BF54)</f>
        <v>0</v>
      </c>
      <c r="K54" s="152">
        <f>COUNTIFS(Operational!$F:$F,$G54,Operational!$I:$I,"*2G*",Operational!$L:$L,'List Table'!$D$2)</f>
        <v>0</v>
      </c>
      <c r="L54" s="152">
        <f>COUNTIFS(Operational!$F:$F,$G54,Operational!$I:$I,"*2G*",Operational!$L:$L,'List Table'!$D$3)</f>
        <v>0</v>
      </c>
      <c r="M54" s="152">
        <f>COUNTIFS(Operational!$F:$F,$G54,Operational!$I:$I,"*2G*",Operational!$L:$L,'List Table'!$D$4)</f>
        <v>0</v>
      </c>
      <c r="N54" s="152">
        <f>COUNTIFS(Operational!$F:$F,$G54,Operational!$I:$I,"*2G*",Operational!$L:$L,'List Table'!$D$5)</f>
        <v>0</v>
      </c>
      <c r="O54" s="152">
        <f>COUNTIFS(Operational!$F:$F,$G54,Operational!$I:$I,"*2G*",Operational!$L:$L,'List Table'!$D$6)</f>
        <v>0</v>
      </c>
      <c r="P54" s="152">
        <f>COUNTIFS(Operational!$F:$F,$G54,Operational!$I:$I,"*2G*",Operational!$L:$L,'List Table'!$D$7)</f>
        <v>0</v>
      </c>
      <c r="Q54" s="152">
        <f>COUNTIFS(Operational!$F:$F,$G54,Operational!$I:$I,"*2G*",Operational!$L:$L,'List Table'!$D$8)</f>
        <v>0</v>
      </c>
      <c r="R54" s="152">
        <f>COUNTIFS(Operational!$F:$F,$G54,Operational!$I:$I,"*2G*",Operational!$L:$L,'List Table'!$D$9)</f>
        <v>0</v>
      </c>
      <c r="S54" s="152">
        <f>COUNTIFS(Operational!$F:$F,$G54,Operational!$I:$I,"*2G*",Operational!$L:$L,'List Table'!$D$10)</f>
        <v>0</v>
      </c>
      <c r="T54" s="152">
        <f>COUNTIFS(Operational!$F:$F,$G54,Operational!$I:$I,"*2G*",Operational!$L:$L,'List Table'!$D$11)</f>
        <v>0</v>
      </c>
      <c r="U54" s="152">
        <f>COUNTIFS(Operational!$F:$F,$G54,Operational!$I:$I,"*2G*",Operational!$L:$L,'List Table'!$D$12)</f>
        <v>0</v>
      </c>
      <c r="V54" s="152">
        <f>COUNTIFS(Operational!$F:$F,$G54,Operational!$I:$I,"*2G*",Operational!$L:$L,'List Table'!$D$13)</f>
        <v>0</v>
      </c>
      <c r="W54" s="152">
        <f>COUNTIFS(Operational!$F:$F,$G54,Operational!$I:$I,"*2G*",Operational!$L:$L,'List Table'!$D$14)</f>
        <v>0</v>
      </c>
      <c r="X54" s="152">
        <f>COUNTIFS(Operational!$F:$F,$G54,Operational!$I:$I,"*2G*",Operational!$L:$L,'List Table'!$D$15)</f>
        <v>0</v>
      </c>
      <c r="Y54" s="152">
        <f>COUNTIFS(Operational!$F:$F,$G54,Operational!$I:$I,"*2G*",Operational!$L:$L,'List Table'!$D$16)</f>
        <v>0</v>
      </c>
      <c r="Z54" s="152">
        <f>COUNTIFS(Operational!$F:$F,$G54,Operational!$I:$I,"*2G*",Operational!$L:$L,'List Table'!$D$17)</f>
        <v>0</v>
      </c>
      <c r="AA54" s="152">
        <f>COUNTIFS(Operational!$F:$F,$G54,Operational!$I:$I,"*3G*",Operational!$L:$L,'List Table'!$D$2)</f>
        <v>0</v>
      </c>
      <c r="AB54" s="152">
        <f>COUNTIFS(Operational!$F:$F,$G54,Operational!$I:$I,"*3G*",Operational!$L:$L,'List Table'!$D$3)</f>
        <v>0</v>
      </c>
      <c r="AC54" s="152">
        <f>COUNTIFS(Operational!$F:$F,$G54,Operational!$I:$I,"*3G*",Operational!$L:$L,'List Table'!$D$4)</f>
        <v>0</v>
      </c>
      <c r="AD54" s="152">
        <f>COUNTIFS(Operational!$F:$F,$G54,Operational!$I:$I,"*3G*",Operational!$L:$L,'List Table'!$D$5)</f>
        <v>0</v>
      </c>
      <c r="AE54" s="152">
        <f>COUNTIFS(Operational!$F:$F,$G54,Operational!$I:$I,"*3G*",Operational!$L:$L,'List Table'!$D$6)</f>
        <v>0</v>
      </c>
      <c r="AF54" s="152">
        <f>COUNTIFS(Operational!$F:$F,$G54,Operational!$I:$I,"*3G*",Operational!$L:$L,'List Table'!$D$7)</f>
        <v>0</v>
      </c>
      <c r="AG54" s="152">
        <f>COUNTIFS(Operational!$F:$F,$G54,Operational!$I:$I,"*3G*",Operational!$L:$L,'List Table'!$D$8)</f>
        <v>0</v>
      </c>
      <c r="AH54" s="152">
        <f>COUNTIFS(Operational!$F:$F,$G54,Operational!$I:$I,"*3G*",Operational!$L:$L,'List Table'!$D$9)</f>
        <v>0</v>
      </c>
      <c r="AI54" s="152">
        <f>COUNTIFS(Operational!$F:$F,$G54,Operational!$I:$I,"*3G*",Operational!$L:$L,'List Table'!$D$10)</f>
        <v>0</v>
      </c>
      <c r="AJ54" s="152">
        <f>COUNTIFS(Operational!$F:$F,$G54,Operational!$I:$I,"*3G*",Operational!$L:$L,'List Table'!$D$11)</f>
        <v>0</v>
      </c>
      <c r="AK54" s="152">
        <f>COUNTIFS(Operational!$F:$F,$G54,Operational!$I:$I,"*3G*",Operational!$L:$L,'List Table'!$D$12)</f>
        <v>0</v>
      </c>
      <c r="AL54" s="152">
        <f>COUNTIFS(Operational!$F:$F,$G54,Operational!$I:$I,"*3G*",Operational!$L:$L,'List Table'!$D$13)</f>
        <v>0</v>
      </c>
      <c r="AM54" s="152">
        <f>COUNTIFS(Operational!$F:$F,$G54,Operational!$I:$I,"*3G*",Operational!$L:$L,'List Table'!$D$14)</f>
        <v>0</v>
      </c>
      <c r="AN54" s="152">
        <f>COUNTIFS(Operational!$F:$F,$G54,Operational!$I:$I,"*3G*",Operational!$L:$L,'List Table'!$D$15)</f>
        <v>0</v>
      </c>
      <c r="AO54" s="152">
        <f>COUNTIFS(Operational!$F:$F,$G54,Operational!$I:$I,"*3G*",Operational!$L:$L,'List Table'!$D$16)</f>
        <v>0</v>
      </c>
      <c r="AP54" s="152">
        <f>COUNTIFS(Operational!$F:$F,$G54,Operational!$I:$I,"*3G*",Operational!$L:$L,'List Table'!$D$17)</f>
        <v>0</v>
      </c>
      <c r="AQ54" s="152">
        <f>COUNTIFS(Operational!$F:$F,$G54,Operational!$I:$I,"*4G*",Operational!$L:$L,'List Table'!$D$2)</f>
        <v>0</v>
      </c>
      <c r="AR54" s="152">
        <f>COUNTIFS(Operational!$F:$F,$G54,Operational!$I:$I,"*4G*",Operational!$L:$L,'List Table'!$D$3)</f>
        <v>0</v>
      </c>
      <c r="AS54" s="152">
        <f>COUNTIFS(Operational!$F:$F,$G54,Operational!$I:$I,"*4G*",Operational!$L:$L,'List Table'!$D$4)</f>
        <v>0</v>
      </c>
      <c r="AT54" s="152">
        <f>COUNTIFS(Operational!$F:$F,$G54,Operational!$I:$I,"*4G*",Operational!$L:$L,'List Table'!$D$5)</f>
        <v>0</v>
      </c>
      <c r="AU54" s="152">
        <f>COUNTIFS(Operational!$F:$F,$G54,Operational!$I:$I,"*4G*",Operational!$L:$L,'List Table'!$D$6)</f>
        <v>0</v>
      </c>
      <c r="AV54" s="152">
        <f>COUNTIFS(Operational!$F:$F,$G54,Operational!$I:$I,"*4G*",Operational!$L:$L,'List Table'!$D$7)</f>
        <v>0</v>
      </c>
      <c r="AW54" s="152">
        <f>COUNTIFS(Operational!$F:$F,$G54,Operational!$I:$I,"*4G*",Operational!$L:$L,'List Table'!$D$8)</f>
        <v>0</v>
      </c>
      <c r="AX54" s="152">
        <f>COUNTIFS(Operational!$F:$F,$G54,Operational!$I:$I,"*4G*",Operational!$L:$L,'List Table'!$D$9)</f>
        <v>0</v>
      </c>
      <c r="AY54" s="152">
        <f>COUNTIFS(Operational!$F:$F,$G54,Operational!$I:$I,"*4G*",Operational!$L:$L,'List Table'!$D$10)</f>
        <v>0</v>
      </c>
      <c r="AZ54" s="152">
        <f>COUNTIFS(Operational!$F:$F,$G54,Operational!$I:$I,"*4G*",Operational!$L:$L,'List Table'!$D$11)</f>
        <v>0</v>
      </c>
      <c r="BA54" s="152">
        <f>COUNTIFS(Operational!$F:$F,$G54,Operational!$I:$I,"*4G*",Operational!$L:$L,'List Table'!$D$12)</f>
        <v>0</v>
      </c>
      <c r="BB54" s="152">
        <f>COUNTIFS(Operational!$F:$F,$G54,Operational!$I:$I,"*4G*",Operational!$L:$L,'List Table'!$D$13)</f>
        <v>0</v>
      </c>
      <c r="BC54" s="152">
        <f>COUNTIFS(Operational!$F:$F,$G54,Operational!$I:$I,"*4G*",Operational!$L:$L,'List Table'!$D$14)</f>
        <v>0</v>
      </c>
      <c r="BD54" s="152">
        <f>COUNTIFS(Operational!$F:$F,$G54,Operational!$I:$I,"*4G*",Operational!$L:$L,'List Table'!$D$15)</f>
        <v>0</v>
      </c>
      <c r="BE54" s="152">
        <f>COUNTIFS(Operational!$F:$F,$G54,Operational!$I:$I,"*4G*",Operational!$L:$L,'List Table'!$D$16)</f>
        <v>0</v>
      </c>
      <c r="BF54" s="152">
        <f>COUNTIFS(Operational!$F:$F,$G54,Operational!$I:$I,"*4G*",Operational!$L:$L,'List Table'!$D$17)</f>
        <v>0</v>
      </c>
      <c r="BG54" s="160"/>
      <c r="BH54" s="153">
        <f t="shared" si="6"/>
        <v>0</v>
      </c>
      <c r="BI54" s="153">
        <f t="shared" si="7"/>
        <v>0</v>
      </c>
      <c r="BJ54" s="153">
        <f t="shared" si="8"/>
        <v>0</v>
      </c>
      <c r="BK54" s="153">
        <f>COUNTIFS('Retention-Deployment'!$F:$F,$G54,'Retention-Deployment'!$I:$I,"*2G*",'Retention-Deployment'!$L:$L,'List Table'!$B$2)</f>
        <v>0</v>
      </c>
      <c r="BL54" s="153">
        <f>COUNTIFS('Retention-Deployment'!$F:$F,$G54,'Retention-Deployment'!$I:$I,"*2G*",'Retention-Deployment'!$L:$L,'List Table'!$B$3)</f>
        <v>0</v>
      </c>
      <c r="BM54" s="153">
        <f>COUNTIFS('Retention-Deployment'!$F:$F,$G54,'Retention-Deployment'!$I:$I,"*2G*",'Retention-Deployment'!$L:$L,'List Table'!$B$4)</f>
        <v>0</v>
      </c>
      <c r="BN54" s="153">
        <f>COUNTIFS('Retention-Deployment'!$F:$F,$G54,'Retention-Deployment'!$I:$I,"*2G*",'Retention-Deployment'!$L:$L,'List Table'!$B$5)</f>
        <v>0</v>
      </c>
      <c r="BO54" s="153">
        <f>COUNTIFS('Retention-Deployment'!$F:$F,$G54,'Retention-Deployment'!$I:$I,"*2G*",'Retention-Deployment'!$L:$L,'List Table'!$B$6)</f>
        <v>0</v>
      </c>
      <c r="BP54" s="153">
        <f>COUNTIFS('Retention-Deployment'!$F:$F,$G54,'Retention-Deployment'!$I:$I,"*2G*",'Retention-Deployment'!$L:$L,'List Table'!$B$7)</f>
        <v>0</v>
      </c>
      <c r="BQ54" s="153">
        <f>COUNTIFS('Retention-Deployment'!$F:$F,$G54,'Retention-Deployment'!$I:$I,"*2G*",'Retention-Deployment'!$L:$L,'List Table'!$B$8)</f>
        <v>0</v>
      </c>
      <c r="BR54" s="153">
        <f>COUNTIFS('Retention-Deployment'!$F:$F,$G54,'Retention-Deployment'!$I:$I,"*2G*",'Retention-Deployment'!$L:$L,'List Table'!$B$9)</f>
        <v>0</v>
      </c>
      <c r="BS54" s="153">
        <f>COUNTIFS('Retention-Deployment'!$F:$F,$G54,'Retention-Deployment'!$I:$I,"*2G*",'Retention-Deployment'!$L:$L,'List Table'!$B$10)</f>
        <v>0</v>
      </c>
      <c r="BT54" s="153">
        <f>COUNTIFS('Retention-Deployment'!$F:$F,$G54,'Retention-Deployment'!$I:$I,"*2G*",'Retention-Deployment'!$L:$L,'List Table'!$B$11)</f>
        <v>0</v>
      </c>
      <c r="BU54" s="153">
        <f>COUNTIFS('Retention-Deployment'!$F:$F,$G54,'Retention-Deployment'!$I:$I,"*2G*",'Retention-Deployment'!$L:$L,'List Table'!$B$12)</f>
        <v>0</v>
      </c>
      <c r="BV54" s="153">
        <f>COUNTIFS('Retention-Deployment'!$F:$F,$G54,'Retention-Deployment'!$I:$I,"*2G*",'Retention-Deployment'!$L:$L,'List Table'!$B$13)</f>
        <v>0</v>
      </c>
      <c r="BW54" s="153">
        <f>COUNTIFS('Retention-Deployment'!$F:$F,$G54,'Retention-Deployment'!$I:$I,"*2G*",'Retention-Deployment'!$L:$L,'List Table'!$B$14)</f>
        <v>0</v>
      </c>
      <c r="BX54" s="153">
        <f>COUNTIFS('Retention-Deployment'!$F:$F,$G54,'Retention-Deployment'!$I:$I,"*2G*",'Retention-Deployment'!$L:$L,'List Table'!$B$15)</f>
        <v>0</v>
      </c>
      <c r="BY54" s="153">
        <f>COUNTIFS('Retention-Deployment'!$F:$F,$G54,'Retention-Deployment'!$I:$I,"*3G*",'Retention-Deployment'!$L:$L,'List Table'!$B$2)</f>
        <v>0</v>
      </c>
      <c r="BZ54" s="153">
        <f>COUNTIFS('Retention-Deployment'!$F:$F,$G54,'Retention-Deployment'!$I:$I,"*3G*",'Retention-Deployment'!$L:$L,'List Table'!$B$3)</f>
        <v>0</v>
      </c>
      <c r="CA54" s="153">
        <f>COUNTIFS('Retention-Deployment'!$F:$F,$G54,'Retention-Deployment'!$I:$I,"*3G*",'Retention-Deployment'!$L:$L,'List Table'!$B$4)</f>
        <v>0</v>
      </c>
      <c r="CB54" s="153">
        <f>COUNTIFS('Retention-Deployment'!$F:$F,$G54,'Retention-Deployment'!$I:$I,"*3G*",'Retention-Deployment'!$L:$L,'List Table'!$B$5)</f>
        <v>0</v>
      </c>
      <c r="CC54" s="153">
        <f>COUNTIFS('Retention-Deployment'!$F:$F,$G54,'Retention-Deployment'!$I:$I,"*3G*",'Retention-Deployment'!$L:$L,'List Table'!$B$6)</f>
        <v>0</v>
      </c>
      <c r="CD54" s="153">
        <f>COUNTIFS('Retention-Deployment'!$F:$F,$G54,'Retention-Deployment'!$I:$I,"*3G*",'Retention-Deployment'!$L:$L,'List Table'!$B$7)</f>
        <v>0</v>
      </c>
      <c r="CE54" s="153">
        <f>COUNTIFS('Retention-Deployment'!$F:$F,$G54,'Retention-Deployment'!$I:$I,"*3G*",'Retention-Deployment'!$L:$L,'List Table'!$B$8)</f>
        <v>0</v>
      </c>
      <c r="CF54" s="153">
        <f>COUNTIFS('Retention-Deployment'!$F:$F,$G54,'Retention-Deployment'!$I:$I,"*3G*",'Retention-Deployment'!$L:$L,'List Table'!$B$9)</f>
        <v>0</v>
      </c>
      <c r="CG54" s="153">
        <f>COUNTIFS('Retention-Deployment'!$F:$F,$G54,'Retention-Deployment'!$I:$I,"*3G*",'Retention-Deployment'!$L:$L,'List Table'!$B$10)</f>
        <v>0</v>
      </c>
      <c r="CH54" s="153">
        <f>COUNTIFS('Retention-Deployment'!$F:$F,$G54,'Retention-Deployment'!$I:$I,"*3G*",'Retention-Deployment'!$L:$L,'List Table'!$B$11)</f>
        <v>0</v>
      </c>
      <c r="CI54" s="153">
        <f>COUNTIFS('Retention-Deployment'!$F:$F,$G54,'Retention-Deployment'!$I:$I,"*3G*",'Retention-Deployment'!$L:$L,'List Table'!$B$12)</f>
        <v>0</v>
      </c>
      <c r="CJ54" s="153">
        <f>COUNTIFS('Retention-Deployment'!$F:$F,$G54,'Retention-Deployment'!$I:$I,"*3G*",'Retention-Deployment'!$L:$L,'List Table'!$B$13)</f>
        <v>0</v>
      </c>
      <c r="CK54" s="153">
        <f>COUNTIFS('Retention-Deployment'!$F:$F,$G54,'Retention-Deployment'!$I:$I,"*3G*",'Retention-Deployment'!$L:$L,'List Table'!$B$14)</f>
        <v>0</v>
      </c>
      <c r="CL54" s="153">
        <f>COUNTIFS('Retention-Deployment'!$F:$F,$G54,'Retention-Deployment'!$I:$I,"*3G*",'Retention-Deployment'!$L:$L,'List Table'!$B$15)</f>
        <v>0</v>
      </c>
      <c r="CM54" s="153">
        <f>COUNTIFS('Retention-Deployment'!$F:$F,$G54,'Retention-Deployment'!$I:$I,"*4G*",'Retention-Deployment'!$L:$L,'List Table'!$B$2)</f>
        <v>0</v>
      </c>
      <c r="CN54" s="153">
        <f>COUNTIFS('Retention-Deployment'!$F:$F,$G54,'Retention-Deployment'!$I:$I,"*4G*",'Retention-Deployment'!$L:$L,'List Table'!$B$3)</f>
        <v>0</v>
      </c>
      <c r="CO54" s="153">
        <f>COUNTIFS('Retention-Deployment'!$F:$F,$G54,'Retention-Deployment'!$I:$I,"*4G*",'Retention-Deployment'!$L:$L,'List Table'!$B$4)</f>
        <v>0</v>
      </c>
      <c r="CP54" s="153">
        <f>COUNTIFS('Retention-Deployment'!$F:$F,$G54,'Retention-Deployment'!$I:$I,"*4G*",'Retention-Deployment'!$L:$L,'List Table'!$B$5)</f>
        <v>0</v>
      </c>
      <c r="CQ54" s="153">
        <f>COUNTIFS('Retention-Deployment'!$F:$F,$G54,'Retention-Deployment'!$I:$I,"*4G*",'Retention-Deployment'!$L:$L,'List Table'!$B$6)</f>
        <v>0</v>
      </c>
      <c r="CR54" s="153">
        <f>COUNTIFS('Retention-Deployment'!$F:$F,$G54,'Retention-Deployment'!$I:$I,"*4G*",'Retention-Deployment'!$L:$L,'List Table'!$B$7)</f>
        <v>0</v>
      </c>
      <c r="CS54" s="153">
        <f>COUNTIFS('Retention-Deployment'!$F:$F,$G54,'Retention-Deployment'!$I:$I,"*4G*",'Retention-Deployment'!$L:$L,'List Table'!$B$8)</f>
        <v>0</v>
      </c>
      <c r="CT54" s="153">
        <f>COUNTIFS('Retention-Deployment'!$F:$F,$G54,'Retention-Deployment'!$I:$I,"*4G*",'Retention-Deployment'!$L:$L,'List Table'!$B$9)</f>
        <v>0</v>
      </c>
      <c r="CU54" s="153">
        <f>COUNTIFS('Retention-Deployment'!$F:$F,$G54,'Retention-Deployment'!$I:$I,"*4G*",'Retention-Deployment'!$L:$L,'List Table'!$B$10)</f>
        <v>0</v>
      </c>
      <c r="CV54" s="153">
        <f>COUNTIFS('Retention-Deployment'!$F:$F,$G54,'Retention-Deployment'!$I:$I,"*4G*",'Retention-Deployment'!$L:$L,'List Table'!$B$11)</f>
        <v>0</v>
      </c>
      <c r="CW54" s="153">
        <f>COUNTIFS('Retention-Deployment'!$F:$F,$G54,'Retention-Deployment'!$I:$I,"*4G*",'Retention-Deployment'!$L:$L,'List Table'!$B$12)</f>
        <v>0</v>
      </c>
      <c r="CX54" s="153">
        <f>COUNTIFS('Retention-Deployment'!$F:$F,$G54,'Retention-Deployment'!$I:$I,"*4G*",'Retention-Deployment'!$L:$L,'List Table'!$B$13)</f>
        <v>0</v>
      </c>
      <c r="CY54" s="153">
        <f>COUNTIFS('Retention-Deployment'!$F:$F,$G54,'Retention-Deployment'!$I:$I,"*4G*",'Retention-Deployment'!$L:$L,'List Table'!$B$14)</f>
        <v>0</v>
      </c>
      <c r="CZ54" s="153">
        <f>COUNTIFS('Retention-Deployment'!$F:$F,$G54,'Retention-Deployment'!$I:$I,"*4G*",'Retention-Deployment'!$L:$L,'List Table'!$B$15)</f>
        <v>0</v>
      </c>
      <c r="DA54" s="141"/>
      <c r="DB54" s="154">
        <f>COUNTIFS(Licensing!$G:$G,$G54,Licensing!$J:$J,"*2G*")</f>
        <v>0</v>
      </c>
      <c r="DC54" s="154">
        <f>COUNTIFS(Licensing!$G:$G,$G54,Licensing!$J:$J,"*3G*")</f>
        <v>0</v>
      </c>
      <c r="DD54" s="154">
        <f>COUNTIFS(Licensing!$G:$G,$G54,Licensing!$J:$J,"*4G*")</f>
        <v>0</v>
      </c>
      <c r="DE54" s="141"/>
      <c r="DF54" s="155" t="str">
        <f>$G54</f>
        <v>AEGINA</v>
      </c>
      <c r="DG54" s="156">
        <f t="shared" ref="DG54:DG116" si="13">H54+BH54+DB54</f>
        <v>0</v>
      </c>
      <c r="DH54" s="156">
        <f t="shared" ref="DH54:DH116" si="14">I54+BI54+DC54</f>
        <v>0</v>
      </c>
      <c r="DI54" s="156">
        <f t="shared" ref="DI54:DI116" si="15">J54+BJ54+DD54</f>
        <v>0</v>
      </c>
      <c r="DJ54" s="138"/>
      <c r="DK54" s="138"/>
      <c r="DL54" s="138"/>
      <c r="DM54" s="138"/>
      <c r="DN54" s="138"/>
      <c r="DO54" s="138"/>
      <c r="DP54" s="138"/>
      <c r="DQ54" s="138"/>
      <c r="DR54" s="138"/>
      <c r="DS54" s="138"/>
      <c r="DT54" s="138"/>
      <c r="DU54" s="138"/>
    </row>
    <row r="55" spans="1:125" x14ac:dyDescent="0.25">
      <c r="A55" s="211" t="s">
        <v>327</v>
      </c>
      <c r="B55" s="168">
        <v>1</v>
      </c>
      <c r="C55" s="168">
        <v>0</v>
      </c>
      <c r="D55" s="168">
        <v>0</v>
      </c>
      <c r="E55" s="208">
        <v>39.495563360594701</v>
      </c>
      <c r="F55" s="208">
        <v>25.0021362304687</v>
      </c>
      <c r="G55" s="173" t="s">
        <v>204</v>
      </c>
      <c r="H55" s="152">
        <f t="shared" ref="H55:H117" si="16">SUM($K55:$Z55)</f>
        <v>0</v>
      </c>
      <c r="I55" s="152">
        <f t="shared" ref="I55:I117" si="17">SUM($AA55:$AP55)</f>
        <v>0</v>
      </c>
      <c r="J55" s="152">
        <f t="shared" ref="J55:J117" si="18">SUM($AQ55:$BF55)</f>
        <v>0</v>
      </c>
      <c r="K55" s="152">
        <f>COUNTIFS(Operational!$F:$F,$G55,Operational!$I:$I,"*2G*",Operational!$L:$L,'List Table'!$D$2)</f>
        <v>0</v>
      </c>
      <c r="L55" s="152">
        <f>COUNTIFS(Operational!$F:$F,$G55,Operational!$I:$I,"*2G*",Operational!$L:$L,'List Table'!$D$3)</f>
        <v>0</v>
      </c>
      <c r="M55" s="152">
        <f>COUNTIFS(Operational!$F:$F,$G55,Operational!$I:$I,"*2G*",Operational!$L:$L,'List Table'!$D$4)</f>
        <v>0</v>
      </c>
      <c r="N55" s="152">
        <f>COUNTIFS(Operational!$F:$F,$G55,Operational!$I:$I,"*2G*",Operational!$L:$L,'List Table'!$D$5)</f>
        <v>0</v>
      </c>
      <c r="O55" s="152">
        <f>COUNTIFS(Operational!$F:$F,$G55,Operational!$I:$I,"*2G*",Operational!$L:$L,'List Table'!$D$6)</f>
        <v>0</v>
      </c>
      <c r="P55" s="152">
        <f>COUNTIFS(Operational!$F:$F,$G55,Operational!$I:$I,"*2G*",Operational!$L:$L,'List Table'!$D$7)</f>
        <v>0</v>
      </c>
      <c r="Q55" s="152">
        <f>COUNTIFS(Operational!$F:$F,$G55,Operational!$I:$I,"*2G*",Operational!$L:$L,'List Table'!$D$8)</f>
        <v>0</v>
      </c>
      <c r="R55" s="152">
        <f>COUNTIFS(Operational!$F:$F,$G55,Operational!$I:$I,"*2G*",Operational!$L:$L,'List Table'!$D$9)</f>
        <v>0</v>
      </c>
      <c r="S55" s="152">
        <f>COUNTIFS(Operational!$F:$F,$G55,Operational!$I:$I,"*2G*",Operational!$L:$L,'List Table'!$D$10)</f>
        <v>0</v>
      </c>
      <c r="T55" s="152">
        <f>COUNTIFS(Operational!$F:$F,$G55,Operational!$I:$I,"*2G*",Operational!$L:$L,'List Table'!$D$11)</f>
        <v>0</v>
      </c>
      <c r="U55" s="152">
        <f>COUNTIFS(Operational!$F:$F,$G55,Operational!$I:$I,"*2G*",Operational!$L:$L,'List Table'!$D$12)</f>
        <v>0</v>
      </c>
      <c r="V55" s="152">
        <f>COUNTIFS(Operational!$F:$F,$G55,Operational!$I:$I,"*2G*",Operational!$L:$L,'List Table'!$D$13)</f>
        <v>0</v>
      </c>
      <c r="W55" s="152">
        <f>COUNTIFS(Operational!$F:$F,$G55,Operational!$I:$I,"*2G*",Operational!$L:$L,'List Table'!$D$14)</f>
        <v>0</v>
      </c>
      <c r="X55" s="152">
        <f>COUNTIFS(Operational!$F:$F,$G55,Operational!$I:$I,"*2G*",Operational!$L:$L,'List Table'!$D$15)</f>
        <v>0</v>
      </c>
      <c r="Y55" s="152">
        <f>COUNTIFS(Operational!$F:$F,$G55,Operational!$I:$I,"*2G*",Operational!$L:$L,'List Table'!$D$16)</f>
        <v>0</v>
      </c>
      <c r="Z55" s="152">
        <f>COUNTIFS(Operational!$F:$F,$G55,Operational!$I:$I,"*2G*",Operational!$L:$L,'List Table'!$D$17)</f>
        <v>0</v>
      </c>
      <c r="AA55" s="152">
        <f>COUNTIFS(Operational!$F:$F,$G55,Operational!$I:$I,"*3G*",Operational!$L:$L,'List Table'!$D$2)</f>
        <v>0</v>
      </c>
      <c r="AB55" s="152">
        <f>COUNTIFS(Operational!$F:$F,$G55,Operational!$I:$I,"*3G*",Operational!$L:$L,'List Table'!$D$3)</f>
        <v>0</v>
      </c>
      <c r="AC55" s="152">
        <f>COUNTIFS(Operational!$F:$F,$G55,Operational!$I:$I,"*3G*",Operational!$L:$L,'List Table'!$D$4)</f>
        <v>0</v>
      </c>
      <c r="AD55" s="152">
        <f>COUNTIFS(Operational!$F:$F,$G55,Operational!$I:$I,"*3G*",Operational!$L:$L,'List Table'!$D$5)</f>
        <v>0</v>
      </c>
      <c r="AE55" s="152">
        <f>COUNTIFS(Operational!$F:$F,$G55,Operational!$I:$I,"*3G*",Operational!$L:$L,'List Table'!$D$6)</f>
        <v>0</v>
      </c>
      <c r="AF55" s="152">
        <f>COUNTIFS(Operational!$F:$F,$G55,Operational!$I:$I,"*3G*",Operational!$L:$L,'List Table'!$D$7)</f>
        <v>0</v>
      </c>
      <c r="AG55" s="152">
        <f>COUNTIFS(Operational!$F:$F,$G55,Operational!$I:$I,"*3G*",Operational!$L:$L,'List Table'!$D$8)</f>
        <v>0</v>
      </c>
      <c r="AH55" s="152">
        <f>COUNTIFS(Operational!$F:$F,$G55,Operational!$I:$I,"*3G*",Operational!$L:$L,'List Table'!$D$9)</f>
        <v>0</v>
      </c>
      <c r="AI55" s="152">
        <f>COUNTIFS(Operational!$F:$F,$G55,Operational!$I:$I,"*3G*",Operational!$L:$L,'List Table'!$D$10)</f>
        <v>0</v>
      </c>
      <c r="AJ55" s="152">
        <f>COUNTIFS(Operational!$F:$F,$G55,Operational!$I:$I,"*3G*",Operational!$L:$L,'List Table'!$D$11)</f>
        <v>0</v>
      </c>
      <c r="AK55" s="152">
        <f>COUNTIFS(Operational!$F:$F,$G55,Operational!$I:$I,"*3G*",Operational!$L:$L,'List Table'!$D$12)</f>
        <v>0</v>
      </c>
      <c r="AL55" s="152">
        <f>COUNTIFS(Operational!$F:$F,$G55,Operational!$I:$I,"*3G*",Operational!$L:$L,'List Table'!$D$13)</f>
        <v>0</v>
      </c>
      <c r="AM55" s="152">
        <f>COUNTIFS(Operational!$F:$F,$G55,Operational!$I:$I,"*3G*",Operational!$L:$L,'List Table'!$D$14)</f>
        <v>0</v>
      </c>
      <c r="AN55" s="152">
        <f>COUNTIFS(Operational!$F:$F,$G55,Operational!$I:$I,"*3G*",Operational!$L:$L,'List Table'!$D$15)</f>
        <v>0</v>
      </c>
      <c r="AO55" s="152">
        <f>COUNTIFS(Operational!$F:$F,$G55,Operational!$I:$I,"*3G*",Operational!$L:$L,'List Table'!$D$16)</f>
        <v>0</v>
      </c>
      <c r="AP55" s="152">
        <f>COUNTIFS(Operational!$F:$F,$G55,Operational!$I:$I,"*3G*",Operational!$L:$L,'List Table'!$D$17)</f>
        <v>0</v>
      </c>
      <c r="AQ55" s="152">
        <f>COUNTIFS(Operational!$F:$F,$G55,Operational!$I:$I,"*4G*",Operational!$L:$L,'List Table'!$D$2)</f>
        <v>0</v>
      </c>
      <c r="AR55" s="152">
        <f>COUNTIFS(Operational!$F:$F,$G55,Operational!$I:$I,"*4G*",Operational!$L:$L,'List Table'!$D$3)</f>
        <v>0</v>
      </c>
      <c r="AS55" s="152">
        <f>COUNTIFS(Operational!$F:$F,$G55,Operational!$I:$I,"*4G*",Operational!$L:$L,'List Table'!$D$4)</f>
        <v>0</v>
      </c>
      <c r="AT55" s="152">
        <f>COUNTIFS(Operational!$F:$F,$G55,Operational!$I:$I,"*4G*",Operational!$L:$L,'List Table'!$D$5)</f>
        <v>0</v>
      </c>
      <c r="AU55" s="152">
        <f>COUNTIFS(Operational!$F:$F,$G55,Operational!$I:$I,"*4G*",Operational!$L:$L,'List Table'!$D$6)</f>
        <v>0</v>
      </c>
      <c r="AV55" s="152">
        <f>COUNTIFS(Operational!$F:$F,$G55,Operational!$I:$I,"*4G*",Operational!$L:$L,'List Table'!$D$7)</f>
        <v>0</v>
      </c>
      <c r="AW55" s="152">
        <f>COUNTIFS(Operational!$F:$F,$G55,Operational!$I:$I,"*4G*",Operational!$L:$L,'List Table'!$D$8)</f>
        <v>0</v>
      </c>
      <c r="AX55" s="152">
        <f>COUNTIFS(Operational!$F:$F,$G55,Operational!$I:$I,"*4G*",Operational!$L:$L,'List Table'!$D$9)</f>
        <v>0</v>
      </c>
      <c r="AY55" s="152">
        <f>COUNTIFS(Operational!$F:$F,$G55,Operational!$I:$I,"*4G*",Operational!$L:$L,'List Table'!$D$10)</f>
        <v>0</v>
      </c>
      <c r="AZ55" s="152">
        <f>COUNTIFS(Operational!$F:$F,$G55,Operational!$I:$I,"*4G*",Operational!$L:$L,'List Table'!$D$11)</f>
        <v>0</v>
      </c>
      <c r="BA55" s="152">
        <f>COUNTIFS(Operational!$F:$F,$G55,Operational!$I:$I,"*4G*",Operational!$L:$L,'List Table'!$D$12)</f>
        <v>0</v>
      </c>
      <c r="BB55" s="152">
        <f>COUNTIFS(Operational!$F:$F,$G55,Operational!$I:$I,"*4G*",Operational!$L:$L,'List Table'!$D$13)</f>
        <v>0</v>
      </c>
      <c r="BC55" s="152">
        <f>COUNTIFS(Operational!$F:$F,$G55,Operational!$I:$I,"*4G*",Operational!$L:$L,'List Table'!$D$14)</f>
        <v>0</v>
      </c>
      <c r="BD55" s="152">
        <f>COUNTIFS(Operational!$F:$F,$G55,Operational!$I:$I,"*4G*",Operational!$L:$L,'List Table'!$D$15)</f>
        <v>0</v>
      </c>
      <c r="BE55" s="152">
        <f>COUNTIFS(Operational!$F:$F,$G55,Operational!$I:$I,"*4G*",Operational!$L:$L,'List Table'!$D$16)</f>
        <v>0</v>
      </c>
      <c r="BF55" s="152">
        <f>COUNTIFS(Operational!$F:$F,$G55,Operational!$I:$I,"*4G*",Operational!$L:$L,'List Table'!$D$17)</f>
        <v>0</v>
      </c>
      <c r="BG55" s="160"/>
      <c r="BH55" s="153">
        <f t="shared" si="6"/>
        <v>0</v>
      </c>
      <c r="BI55" s="153">
        <f t="shared" si="7"/>
        <v>0</v>
      </c>
      <c r="BJ55" s="153">
        <f t="shared" si="8"/>
        <v>0</v>
      </c>
      <c r="BK55" s="153">
        <f>COUNTIFS('Retention-Deployment'!$F:$F,$G55,'Retention-Deployment'!$I:$I,"*2G*",'Retention-Deployment'!$L:$L,'List Table'!$B$2)</f>
        <v>0</v>
      </c>
      <c r="BL55" s="153">
        <f>COUNTIFS('Retention-Deployment'!$F:$F,$G55,'Retention-Deployment'!$I:$I,"*2G*",'Retention-Deployment'!$L:$L,'List Table'!$B$3)</f>
        <v>0</v>
      </c>
      <c r="BM55" s="153">
        <f>COUNTIFS('Retention-Deployment'!$F:$F,$G55,'Retention-Deployment'!$I:$I,"*2G*",'Retention-Deployment'!$L:$L,'List Table'!$B$4)</f>
        <v>0</v>
      </c>
      <c r="BN55" s="153">
        <f>COUNTIFS('Retention-Deployment'!$F:$F,$G55,'Retention-Deployment'!$I:$I,"*2G*",'Retention-Deployment'!$L:$L,'List Table'!$B$5)</f>
        <v>0</v>
      </c>
      <c r="BO55" s="153">
        <f>COUNTIFS('Retention-Deployment'!$F:$F,$G55,'Retention-Deployment'!$I:$I,"*2G*",'Retention-Deployment'!$L:$L,'List Table'!$B$6)</f>
        <v>0</v>
      </c>
      <c r="BP55" s="153">
        <f>COUNTIFS('Retention-Deployment'!$F:$F,$G55,'Retention-Deployment'!$I:$I,"*2G*",'Retention-Deployment'!$L:$L,'List Table'!$B$7)</f>
        <v>0</v>
      </c>
      <c r="BQ55" s="153">
        <f>COUNTIFS('Retention-Deployment'!$F:$F,$G55,'Retention-Deployment'!$I:$I,"*2G*",'Retention-Deployment'!$L:$L,'List Table'!$B$8)</f>
        <v>0</v>
      </c>
      <c r="BR55" s="153">
        <f>COUNTIFS('Retention-Deployment'!$F:$F,$G55,'Retention-Deployment'!$I:$I,"*2G*",'Retention-Deployment'!$L:$L,'List Table'!$B$9)</f>
        <v>0</v>
      </c>
      <c r="BS55" s="153">
        <f>COUNTIFS('Retention-Deployment'!$F:$F,$G55,'Retention-Deployment'!$I:$I,"*2G*",'Retention-Deployment'!$L:$L,'List Table'!$B$10)</f>
        <v>0</v>
      </c>
      <c r="BT55" s="153">
        <f>COUNTIFS('Retention-Deployment'!$F:$F,$G55,'Retention-Deployment'!$I:$I,"*2G*",'Retention-Deployment'!$L:$L,'List Table'!$B$11)</f>
        <v>0</v>
      </c>
      <c r="BU55" s="153">
        <f>COUNTIFS('Retention-Deployment'!$F:$F,$G55,'Retention-Deployment'!$I:$I,"*2G*",'Retention-Deployment'!$L:$L,'List Table'!$B$12)</f>
        <v>0</v>
      </c>
      <c r="BV55" s="153">
        <f>COUNTIFS('Retention-Deployment'!$F:$F,$G55,'Retention-Deployment'!$I:$I,"*2G*",'Retention-Deployment'!$L:$L,'List Table'!$B$13)</f>
        <v>0</v>
      </c>
      <c r="BW55" s="153">
        <f>COUNTIFS('Retention-Deployment'!$F:$F,$G55,'Retention-Deployment'!$I:$I,"*2G*",'Retention-Deployment'!$L:$L,'List Table'!$B$14)</f>
        <v>0</v>
      </c>
      <c r="BX55" s="153">
        <f>COUNTIFS('Retention-Deployment'!$F:$F,$G55,'Retention-Deployment'!$I:$I,"*2G*",'Retention-Deployment'!$L:$L,'List Table'!$B$15)</f>
        <v>0</v>
      </c>
      <c r="BY55" s="153">
        <f>COUNTIFS('Retention-Deployment'!$F:$F,$G55,'Retention-Deployment'!$I:$I,"*3G*",'Retention-Deployment'!$L:$L,'List Table'!$B$2)</f>
        <v>0</v>
      </c>
      <c r="BZ55" s="153">
        <f>COUNTIFS('Retention-Deployment'!$F:$F,$G55,'Retention-Deployment'!$I:$I,"*3G*",'Retention-Deployment'!$L:$L,'List Table'!$B$3)</f>
        <v>0</v>
      </c>
      <c r="CA55" s="153">
        <f>COUNTIFS('Retention-Deployment'!$F:$F,$G55,'Retention-Deployment'!$I:$I,"*3G*",'Retention-Deployment'!$L:$L,'List Table'!$B$4)</f>
        <v>0</v>
      </c>
      <c r="CB55" s="153">
        <f>COUNTIFS('Retention-Deployment'!$F:$F,$G55,'Retention-Deployment'!$I:$I,"*3G*",'Retention-Deployment'!$L:$L,'List Table'!$B$5)</f>
        <v>0</v>
      </c>
      <c r="CC55" s="153">
        <f>COUNTIFS('Retention-Deployment'!$F:$F,$G55,'Retention-Deployment'!$I:$I,"*3G*",'Retention-Deployment'!$L:$L,'List Table'!$B$6)</f>
        <v>0</v>
      </c>
      <c r="CD55" s="153">
        <f>COUNTIFS('Retention-Deployment'!$F:$F,$G55,'Retention-Deployment'!$I:$I,"*3G*",'Retention-Deployment'!$L:$L,'List Table'!$B$7)</f>
        <v>0</v>
      </c>
      <c r="CE55" s="153">
        <f>COUNTIFS('Retention-Deployment'!$F:$F,$G55,'Retention-Deployment'!$I:$I,"*3G*",'Retention-Deployment'!$L:$L,'List Table'!$B$8)</f>
        <v>0</v>
      </c>
      <c r="CF55" s="153">
        <f>COUNTIFS('Retention-Deployment'!$F:$F,$G55,'Retention-Deployment'!$I:$I,"*3G*",'Retention-Deployment'!$L:$L,'List Table'!$B$9)</f>
        <v>0</v>
      </c>
      <c r="CG55" s="153">
        <f>COUNTIFS('Retention-Deployment'!$F:$F,$G55,'Retention-Deployment'!$I:$I,"*3G*",'Retention-Deployment'!$L:$L,'List Table'!$B$10)</f>
        <v>0</v>
      </c>
      <c r="CH55" s="153">
        <f>COUNTIFS('Retention-Deployment'!$F:$F,$G55,'Retention-Deployment'!$I:$I,"*3G*",'Retention-Deployment'!$L:$L,'List Table'!$B$11)</f>
        <v>0</v>
      </c>
      <c r="CI55" s="153">
        <f>COUNTIFS('Retention-Deployment'!$F:$F,$G55,'Retention-Deployment'!$I:$I,"*3G*",'Retention-Deployment'!$L:$L,'List Table'!$B$12)</f>
        <v>0</v>
      </c>
      <c r="CJ55" s="153">
        <f>COUNTIFS('Retention-Deployment'!$F:$F,$G55,'Retention-Deployment'!$I:$I,"*3G*",'Retention-Deployment'!$L:$L,'List Table'!$B$13)</f>
        <v>0</v>
      </c>
      <c r="CK55" s="153">
        <f>COUNTIFS('Retention-Deployment'!$F:$F,$G55,'Retention-Deployment'!$I:$I,"*3G*",'Retention-Deployment'!$L:$L,'List Table'!$B$14)</f>
        <v>0</v>
      </c>
      <c r="CL55" s="153">
        <f>COUNTIFS('Retention-Deployment'!$F:$F,$G55,'Retention-Deployment'!$I:$I,"*3G*",'Retention-Deployment'!$L:$L,'List Table'!$B$15)</f>
        <v>0</v>
      </c>
      <c r="CM55" s="153">
        <f>COUNTIFS('Retention-Deployment'!$F:$F,$G55,'Retention-Deployment'!$I:$I,"*4G*",'Retention-Deployment'!$L:$L,'List Table'!$B$2)</f>
        <v>0</v>
      </c>
      <c r="CN55" s="153">
        <f>COUNTIFS('Retention-Deployment'!$F:$F,$G55,'Retention-Deployment'!$I:$I,"*4G*",'Retention-Deployment'!$L:$L,'List Table'!$B$3)</f>
        <v>0</v>
      </c>
      <c r="CO55" s="153">
        <f>COUNTIFS('Retention-Deployment'!$F:$F,$G55,'Retention-Deployment'!$I:$I,"*4G*",'Retention-Deployment'!$L:$L,'List Table'!$B$4)</f>
        <v>0</v>
      </c>
      <c r="CP55" s="153">
        <f>COUNTIFS('Retention-Deployment'!$F:$F,$G55,'Retention-Deployment'!$I:$I,"*4G*",'Retention-Deployment'!$L:$L,'List Table'!$B$5)</f>
        <v>0</v>
      </c>
      <c r="CQ55" s="153">
        <f>COUNTIFS('Retention-Deployment'!$F:$F,$G55,'Retention-Deployment'!$I:$I,"*4G*",'Retention-Deployment'!$L:$L,'List Table'!$B$6)</f>
        <v>0</v>
      </c>
      <c r="CR55" s="153">
        <f>COUNTIFS('Retention-Deployment'!$F:$F,$G55,'Retention-Deployment'!$I:$I,"*4G*",'Retention-Deployment'!$L:$L,'List Table'!$B$7)</f>
        <v>0</v>
      </c>
      <c r="CS55" s="153">
        <f>COUNTIFS('Retention-Deployment'!$F:$F,$G55,'Retention-Deployment'!$I:$I,"*4G*",'Retention-Deployment'!$L:$L,'List Table'!$B$8)</f>
        <v>0</v>
      </c>
      <c r="CT55" s="153">
        <f>COUNTIFS('Retention-Deployment'!$F:$F,$G55,'Retention-Deployment'!$I:$I,"*4G*",'Retention-Deployment'!$L:$L,'List Table'!$B$9)</f>
        <v>0</v>
      </c>
      <c r="CU55" s="153">
        <f>COUNTIFS('Retention-Deployment'!$F:$F,$G55,'Retention-Deployment'!$I:$I,"*4G*",'Retention-Deployment'!$L:$L,'List Table'!$B$10)</f>
        <v>0</v>
      </c>
      <c r="CV55" s="153">
        <f>COUNTIFS('Retention-Deployment'!$F:$F,$G55,'Retention-Deployment'!$I:$I,"*4G*",'Retention-Deployment'!$L:$L,'List Table'!$B$11)</f>
        <v>0</v>
      </c>
      <c r="CW55" s="153">
        <f>COUNTIFS('Retention-Deployment'!$F:$F,$G55,'Retention-Deployment'!$I:$I,"*4G*",'Retention-Deployment'!$L:$L,'List Table'!$B$12)</f>
        <v>0</v>
      </c>
      <c r="CX55" s="153">
        <f>COUNTIFS('Retention-Deployment'!$F:$F,$G55,'Retention-Deployment'!$I:$I,"*4G*",'Retention-Deployment'!$L:$L,'List Table'!$B$13)</f>
        <v>0</v>
      </c>
      <c r="CY55" s="153">
        <f>COUNTIFS('Retention-Deployment'!$F:$F,$G55,'Retention-Deployment'!$I:$I,"*4G*",'Retention-Deployment'!$L:$L,'List Table'!$B$14)</f>
        <v>0</v>
      </c>
      <c r="CZ55" s="153">
        <f>COUNTIFS('Retention-Deployment'!$F:$F,$G55,'Retention-Deployment'!$I:$I,"*4G*",'Retention-Deployment'!$L:$L,'List Table'!$B$15)</f>
        <v>0</v>
      </c>
      <c r="DA55" s="141"/>
      <c r="DB55" s="154">
        <f>COUNTIFS(Licensing!$G:$G,$G55,Licensing!$J:$J,"*2G*")</f>
        <v>0</v>
      </c>
      <c r="DC55" s="154">
        <f>COUNTIFS(Licensing!$G:$G,$G55,Licensing!$J:$J,"*3G*")</f>
        <v>0</v>
      </c>
      <c r="DD55" s="154">
        <f>COUNTIFS(Licensing!$G:$G,$G55,Licensing!$J:$J,"*4G*")</f>
        <v>0</v>
      </c>
      <c r="DE55" s="141"/>
      <c r="DF55" s="155" t="str">
        <f t="shared" ref="DF55:DF117" si="19">$G55</f>
        <v>AG. EFSTRATIOS</v>
      </c>
      <c r="DG55" s="142">
        <f t="shared" si="13"/>
        <v>0</v>
      </c>
      <c r="DH55" s="142">
        <f t="shared" si="14"/>
        <v>0</v>
      </c>
      <c r="DI55" s="142">
        <f t="shared" si="15"/>
        <v>0</v>
      </c>
      <c r="DJ55" s="138"/>
      <c r="DK55" s="138"/>
      <c r="DL55" s="138"/>
      <c r="DM55" s="138"/>
      <c r="DN55" s="138"/>
      <c r="DO55" s="138"/>
      <c r="DP55" s="138"/>
      <c r="DQ55" s="138"/>
      <c r="DR55" s="138"/>
      <c r="DS55" s="138"/>
      <c r="DT55" s="138"/>
      <c r="DU55" s="138"/>
    </row>
    <row r="56" spans="1:125" x14ac:dyDescent="0.25">
      <c r="A56" s="211" t="s">
        <v>327</v>
      </c>
      <c r="B56" s="168">
        <v>1</v>
      </c>
      <c r="C56" s="168">
        <v>1</v>
      </c>
      <c r="D56" s="168">
        <v>1</v>
      </c>
      <c r="E56" s="208">
        <v>37.457799700000002</v>
      </c>
      <c r="F56" s="208">
        <v>26.972124999999998</v>
      </c>
      <c r="G56" s="173" t="s">
        <v>102</v>
      </c>
      <c r="H56" s="152">
        <f t="shared" si="16"/>
        <v>0</v>
      </c>
      <c r="I56" s="152">
        <f t="shared" si="17"/>
        <v>0</v>
      </c>
      <c r="J56" s="152">
        <f t="shared" si="18"/>
        <v>0</v>
      </c>
      <c r="K56" s="152">
        <f>COUNTIFS(Operational!$F:$F,$G56,Operational!$I:$I,"*2G*",Operational!$L:$L,'List Table'!$D$2)</f>
        <v>0</v>
      </c>
      <c r="L56" s="152">
        <f>COUNTIFS(Operational!$F:$F,$G56,Operational!$I:$I,"*2G*",Operational!$L:$L,'List Table'!$D$3)</f>
        <v>0</v>
      </c>
      <c r="M56" s="152">
        <f>COUNTIFS(Operational!$F:$F,$G56,Operational!$I:$I,"*2G*",Operational!$L:$L,'List Table'!$D$4)</f>
        <v>0</v>
      </c>
      <c r="N56" s="152">
        <f>COUNTIFS(Operational!$F:$F,$G56,Operational!$I:$I,"*2G*",Operational!$L:$L,'List Table'!$D$5)</f>
        <v>0</v>
      </c>
      <c r="O56" s="152">
        <f>COUNTIFS(Operational!$F:$F,$G56,Operational!$I:$I,"*2G*",Operational!$L:$L,'List Table'!$D$6)</f>
        <v>0</v>
      </c>
      <c r="P56" s="152">
        <f>COUNTIFS(Operational!$F:$F,$G56,Operational!$I:$I,"*2G*",Operational!$L:$L,'List Table'!$D$7)</f>
        <v>0</v>
      </c>
      <c r="Q56" s="152">
        <f>COUNTIFS(Operational!$F:$F,$G56,Operational!$I:$I,"*2G*",Operational!$L:$L,'List Table'!$D$8)</f>
        <v>0</v>
      </c>
      <c r="R56" s="152">
        <f>COUNTIFS(Operational!$F:$F,$G56,Operational!$I:$I,"*2G*",Operational!$L:$L,'List Table'!$D$9)</f>
        <v>0</v>
      </c>
      <c r="S56" s="152">
        <f>COUNTIFS(Operational!$F:$F,$G56,Operational!$I:$I,"*2G*",Operational!$L:$L,'List Table'!$D$10)</f>
        <v>0</v>
      </c>
      <c r="T56" s="152">
        <f>COUNTIFS(Operational!$F:$F,$G56,Operational!$I:$I,"*2G*",Operational!$L:$L,'List Table'!$D$11)</f>
        <v>0</v>
      </c>
      <c r="U56" s="152">
        <f>COUNTIFS(Operational!$F:$F,$G56,Operational!$I:$I,"*2G*",Operational!$L:$L,'List Table'!$D$12)</f>
        <v>0</v>
      </c>
      <c r="V56" s="152">
        <f>COUNTIFS(Operational!$F:$F,$G56,Operational!$I:$I,"*2G*",Operational!$L:$L,'List Table'!$D$13)</f>
        <v>0</v>
      </c>
      <c r="W56" s="152">
        <f>COUNTIFS(Operational!$F:$F,$G56,Operational!$I:$I,"*2G*",Operational!$L:$L,'List Table'!$D$14)</f>
        <v>0</v>
      </c>
      <c r="X56" s="152">
        <f>COUNTIFS(Operational!$F:$F,$G56,Operational!$I:$I,"*2G*",Operational!$L:$L,'List Table'!$D$15)</f>
        <v>0</v>
      </c>
      <c r="Y56" s="152">
        <f>COUNTIFS(Operational!$F:$F,$G56,Operational!$I:$I,"*2G*",Operational!$L:$L,'List Table'!$D$16)</f>
        <v>0</v>
      </c>
      <c r="Z56" s="152">
        <f>COUNTIFS(Operational!$F:$F,$G56,Operational!$I:$I,"*2G*",Operational!$L:$L,'List Table'!$D$17)</f>
        <v>0</v>
      </c>
      <c r="AA56" s="152">
        <f>COUNTIFS(Operational!$F:$F,$G56,Operational!$I:$I,"*3G*",Operational!$L:$L,'List Table'!$D$2)</f>
        <v>0</v>
      </c>
      <c r="AB56" s="152">
        <f>COUNTIFS(Operational!$F:$F,$G56,Operational!$I:$I,"*3G*",Operational!$L:$L,'List Table'!$D$3)</f>
        <v>0</v>
      </c>
      <c r="AC56" s="152">
        <f>COUNTIFS(Operational!$F:$F,$G56,Operational!$I:$I,"*3G*",Operational!$L:$L,'List Table'!$D$4)</f>
        <v>0</v>
      </c>
      <c r="AD56" s="152">
        <f>COUNTIFS(Operational!$F:$F,$G56,Operational!$I:$I,"*3G*",Operational!$L:$L,'List Table'!$D$5)</f>
        <v>0</v>
      </c>
      <c r="AE56" s="152">
        <f>COUNTIFS(Operational!$F:$F,$G56,Operational!$I:$I,"*3G*",Operational!$L:$L,'List Table'!$D$6)</f>
        <v>0</v>
      </c>
      <c r="AF56" s="152">
        <f>COUNTIFS(Operational!$F:$F,$G56,Operational!$I:$I,"*3G*",Operational!$L:$L,'List Table'!$D$7)</f>
        <v>0</v>
      </c>
      <c r="AG56" s="152">
        <f>COUNTIFS(Operational!$F:$F,$G56,Operational!$I:$I,"*3G*",Operational!$L:$L,'List Table'!$D$8)</f>
        <v>0</v>
      </c>
      <c r="AH56" s="152">
        <f>COUNTIFS(Operational!$F:$F,$G56,Operational!$I:$I,"*3G*",Operational!$L:$L,'List Table'!$D$9)</f>
        <v>0</v>
      </c>
      <c r="AI56" s="152">
        <f>COUNTIFS(Operational!$F:$F,$G56,Operational!$I:$I,"*3G*",Operational!$L:$L,'List Table'!$D$10)</f>
        <v>0</v>
      </c>
      <c r="AJ56" s="152">
        <f>COUNTIFS(Operational!$F:$F,$G56,Operational!$I:$I,"*3G*",Operational!$L:$L,'List Table'!$D$11)</f>
        <v>0</v>
      </c>
      <c r="AK56" s="152">
        <f>COUNTIFS(Operational!$F:$F,$G56,Operational!$I:$I,"*3G*",Operational!$L:$L,'List Table'!$D$12)</f>
        <v>0</v>
      </c>
      <c r="AL56" s="152">
        <f>COUNTIFS(Operational!$F:$F,$G56,Operational!$I:$I,"*3G*",Operational!$L:$L,'List Table'!$D$13)</f>
        <v>0</v>
      </c>
      <c r="AM56" s="152">
        <f>COUNTIFS(Operational!$F:$F,$G56,Operational!$I:$I,"*3G*",Operational!$L:$L,'List Table'!$D$14)</f>
        <v>0</v>
      </c>
      <c r="AN56" s="152">
        <f>COUNTIFS(Operational!$F:$F,$G56,Operational!$I:$I,"*3G*",Operational!$L:$L,'List Table'!$D$15)</f>
        <v>0</v>
      </c>
      <c r="AO56" s="152">
        <f>COUNTIFS(Operational!$F:$F,$G56,Operational!$I:$I,"*3G*",Operational!$L:$L,'List Table'!$D$16)</f>
        <v>0</v>
      </c>
      <c r="AP56" s="152">
        <f>COUNTIFS(Operational!$F:$F,$G56,Operational!$I:$I,"*3G*",Operational!$L:$L,'List Table'!$D$17)</f>
        <v>0</v>
      </c>
      <c r="AQ56" s="152">
        <f>COUNTIFS(Operational!$F:$F,$G56,Operational!$I:$I,"*4G*",Operational!$L:$L,'List Table'!$D$2)</f>
        <v>0</v>
      </c>
      <c r="AR56" s="152">
        <f>COUNTIFS(Operational!$F:$F,$G56,Operational!$I:$I,"*4G*",Operational!$L:$L,'List Table'!$D$3)</f>
        <v>0</v>
      </c>
      <c r="AS56" s="152">
        <f>COUNTIFS(Operational!$F:$F,$G56,Operational!$I:$I,"*4G*",Operational!$L:$L,'List Table'!$D$4)</f>
        <v>0</v>
      </c>
      <c r="AT56" s="152">
        <f>COUNTIFS(Operational!$F:$F,$G56,Operational!$I:$I,"*4G*",Operational!$L:$L,'List Table'!$D$5)</f>
        <v>0</v>
      </c>
      <c r="AU56" s="152">
        <f>COUNTIFS(Operational!$F:$F,$G56,Operational!$I:$I,"*4G*",Operational!$L:$L,'List Table'!$D$6)</f>
        <v>0</v>
      </c>
      <c r="AV56" s="152">
        <f>COUNTIFS(Operational!$F:$F,$G56,Operational!$I:$I,"*4G*",Operational!$L:$L,'List Table'!$D$7)</f>
        <v>0</v>
      </c>
      <c r="AW56" s="152">
        <f>COUNTIFS(Operational!$F:$F,$G56,Operational!$I:$I,"*4G*",Operational!$L:$L,'List Table'!$D$8)</f>
        <v>0</v>
      </c>
      <c r="AX56" s="152">
        <f>COUNTIFS(Operational!$F:$F,$G56,Operational!$I:$I,"*4G*",Operational!$L:$L,'List Table'!$D$9)</f>
        <v>0</v>
      </c>
      <c r="AY56" s="152">
        <f>COUNTIFS(Operational!$F:$F,$G56,Operational!$I:$I,"*4G*",Operational!$L:$L,'List Table'!$D$10)</f>
        <v>0</v>
      </c>
      <c r="AZ56" s="152">
        <f>COUNTIFS(Operational!$F:$F,$G56,Operational!$I:$I,"*4G*",Operational!$L:$L,'List Table'!$D$11)</f>
        <v>0</v>
      </c>
      <c r="BA56" s="152">
        <f>COUNTIFS(Operational!$F:$F,$G56,Operational!$I:$I,"*4G*",Operational!$L:$L,'List Table'!$D$12)</f>
        <v>0</v>
      </c>
      <c r="BB56" s="152">
        <f>COUNTIFS(Operational!$F:$F,$G56,Operational!$I:$I,"*4G*",Operational!$L:$L,'List Table'!$D$13)</f>
        <v>0</v>
      </c>
      <c r="BC56" s="152">
        <f>COUNTIFS(Operational!$F:$F,$G56,Operational!$I:$I,"*4G*",Operational!$L:$L,'List Table'!$D$14)</f>
        <v>0</v>
      </c>
      <c r="BD56" s="152">
        <f>COUNTIFS(Operational!$F:$F,$G56,Operational!$I:$I,"*4G*",Operational!$L:$L,'List Table'!$D$15)</f>
        <v>0</v>
      </c>
      <c r="BE56" s="152">
        <f>COUNTIFS(Operational!$F:$F,$G56,Operational!$I:$I,"*4G*",Operational!$L:$L,'List Table'!$D$16)</f>
        <v>0</v>
      </c>
      <c r="BF56" s="152">
        <f>COUNTIFS(Operational!$F:$F,$G56,Operational!$I:$I,"*4G*",Operational!$L:$L,'List Table'!$D$17)</f>
        <v>0</v>
      </c>
      <c r="BG56" s="160"/>
      <c r="BH56" s="153">
        <f t="shared" si="6"/>
        <v>0</v>
      </c>
      <c r="BI56" s="153">
        <f t="shared" si="7"/>
        <v>0</v>
      </c>
      <c r="BJ56" s="153">
        <f t="shared" si="8"/>
        <v>0</v>
      </c>
      <c r="BK56" s="153">
        <f>COUNTIFS('Retention-Deployment'!$F:$F,$G56,'Retention-Deployment'!$I:$I,"*2G*",'Retention-Deployment'!$L:$L,'List Table'!$B$2)</f>
        <v>0</v>
      </c>
      <c r="BL56" s="153">
        <f>COUNTIFS('Retention-Deployment'!$F:$F,$G56,'Retention-Deployment'!$I:$I,"*2G*",'Retention-Deployment'!$L:$L,'List Table'!$B$3)</f>
        <v>0</v>
      </c>
      <c r="BM56" s="153">
        <f>COUNTIFS('Retention-Deployment'!$F:$F,$G56,'Retention-Deployment'!$I:$I,"*2G*",'Retention-Deployment'!$L:$L,'List Table'!$B$4)</f>
        <v>0</v>
      </c>
      <c r="BN56" s="153">
        <f>COUNTIFS('Retention-Deployment'!$F:$F,$G56,'Retention-Deployment'!$I:$I,"*2G*",'Retention-Deployment'!$L:$L,'List Table'!$B$5)</f>
        <v>0</v>
      </c>
      <c r="BO56" s="153">
        <f>COUNTIFS('Retention-Deployment'!$F:$F,$G56,'Retention-Deployment'!$I:$I,"*2G*",'Retention-Deployment'!$L:$L,'List Table'!$B$6)</f>
        <v>0</v>
      </c>
      <c r="BP56" s="153">
        <f>COUNTIFS('Retention-Deployment'!$F:$F,$G56,'Retention-Deployment'!$I:$I,"*2G*",'Retention-Deployment'!$L:$L,'List Table'!$B$7)</f>
        <v>0</v>
      </c>
      <c r="BQ56" s="153">
        <f>COUNTIFS('Retention-Deployment'!$F:$F,$G56,'Retention-Deployment'!$I:$I,"*2G*",'Retention-Deployment'!$L:$L,'List Table'!$B$8)</f>
        <v>0</v>
      </c>
      <c r="BR56" s="153">
        <f>COUNTIFS('Retention-Deployment'!$F:$F,$G56,'Retention-Deployment'!$I:$I,"*2G*",'Retention-Deployment'!$L:$L,'List Table'!$B$9)</f>
        <v>0</v>
      </c>
      <c r="BS56" s="153">
        <f>COUNTIFS('Retention-Deployment'!$F:$F,$G56,'Retention-Deployment'!$I:$I,"*2G*",'Retention-Deployment'!$L:$L,'List Table'!$B$10)</f>
        <v>0</v>
      </c>
      <c r="BT56" s="153">
        <f>COUNTIFS('Retention-Deployment'!$F:$F,$G56,'Retention-Deployment'!$I:$I,"*2G*",'Retention-Deployment'!$L:$L,'List Table'!$B$11)</f>
        <v>0</v>
      </c>
      <c r="BU56" s="153">
        <f>COUNTIFS('Retention-Deployment'!$F:$F,$G56,'Retention-Deployment'!$I:$I,"*2G*",'Retention-Deployment'!$L:$L,'List Table'!$B$12)</f>
        <v>0</v>
      </c>
      <c r="BV56" s="153">
        <f>COUNTIFS('Retention-Deployment'!$F:$F,$G56,'Retention-Deployment'!$I:$I,"*2G*",'Retention-Deployment'!$L:$L,'List Table'!$B$13)</f>
        <v>0</v>
      </c>
      <c r="BW56" s="153">
        <f>COUNTIFS('Retention-Deployment'!$F:$F,$G56,'Retention-Deployment'!$I:$I,"*2G*",'Retention-Deployment'!$L:$L,'List Table'!$B$14)</f>
        <v>0</v>
      </c>
      <c r="BX56" s="153">
        <f>COUNTIFS('Retention-Deployment'!$F:$F,$G56,'Retention-Deployment'!$I:$I,"*2G*",'Retention-Deployment'!$L:$L,'List Table'!$B$15)</f>
        <v>0</v>
      </c>
      <c r="BY56" s="153">
        <f>COUNTIFS('Retention-Deployment'!$F:$F,$G56,'Retention-Deployment'!$I:$I,"*3G*",'Retention-Deployment'!$L:$L,'List Table'!$B$2)</f>
        <v>0</v>
      </c>
      <c r="BZ56" s="153">
        <f>COUNTIFS('Retention-Deployment'!$F:$F,$G56,'Retention-Deployment'!$I:$I,"*3G*",'Retention-Deployment'!$L:$L,'List Table'!$B$3)</f>
        <v>0</v>
      </c>
      <c r="CA56" s="153">
        <f>COUNTIFS('Retention-Deployment'!$F:$F,$G56,'Retention-Deployment'!$I:$I,"*3G*",'Retention-Deployment'!$L:$L,'List Table'!$B$4)</f>
        <v>0</v>
      </c>
      <c r="CB56" s="153">
        <f>COUNTIFS('Retention-Deployment'!$F:$F,$G56,'Retention-Deployment'!$I:$I,"*3G*",'Retention-Deployment'!$L:$L,'List Table'!$B$5)</f>
        <v>0</v>
      </c>
      <c r="CC56" s="153">
        <f>COUNTIFS('Retention-Deployment'!$F:$F,$G56,'Retention-Deployment'!$I:$I,"*3G*",'Retention-Deployment'!$L:$L,'List Table'!$B$6)</f>
        <v>0</v>
      </c>
      <c r="CD56" s="153">
        <f>COUNTIFS('Retention-Deployment'!$F:$F,$G56,'Retention-Deployment'!$I:$I,"*3G*",'Retention-Deployment'!$L:$L,'List Table'!$B$7)</f>
        <v>0</v>
      </c>
      <c r="CE56" s="153">
        <f>COUNTIFS('Retention-Deployment'!$F:$F,$G56,'Retention-Deployment'!$I:$I,"*3G*",'Retention-Deployment'!$L:$L,'List Table'!$B$8)</f>
        <v>0</v>
      </c>
      <c r="CF56" s="153">
        <f>COUNTIFS('Retention-Deployment'!$F:$F,$G56,'Retention-Deployment'!$I:$I,"*3G*",'Retention-Deployment'!$L:$L,'List Table'!$B$9)</f>
        <v>0</v>
      </c>
      <c r="CG56" s="153">
        <f>COUNTIFS('Retention-Deployment'!$F:$F,$G56,'Retention-Deployment'!$I:$I,"*3G*",'Retention-Deployment'!$L:$L,'List Table'!$B$10)</f>
        <v>0</v>
      </c>
      <c r="CH56" s="153">
        <f>COUNTIFS('Retention-Deployment'!$F:$F,$G56,'Retention-Deployment'!$I:$I,"*3G*",'Retention-Deployment'!$L:$L,'List Table'!$B$11)</f>
        <v>0</v>
      </c>
      <c r="CI56" s="153">
        <f>COUNTIFS('Retention-Deployment'!$F:$F,$G56,'Retention-Deployment'!$I:$I,"*3G*",'Retention-Deployment'!$L:$L,'List Table'!$B$12)</f>
        <v>0</v>
      </c>
      <c r="CJ56" s="153">
        <f>COUNTIFS('Retention-Deployment'!$F:$F,$G56,'Retention-Deployment'!$I:$I,"*3G*",'Retention-Deployment'!$L:$L,'List Table'!$B$13)</f>
        <v>0</v>
      </c>
      <c r="CK56" s="153">
        <f>COUNTIFS('Retention-Deployment'!$F:$F,$G56,'Retention-Deployment'!$I:$I,"*3G*",'Retention-Deployment'!$L:$L,'List Table'!$B$14)</f>
        <v>0</v>
      </c>
      <c r="CL56" s="153">
        <f>COUNTIFS('Retention-Deployment'!$F:$F,$G56,'Retention-Deployment'!$I:$I,"*3G*",'Retention-Deployment'!$L:$L,'List Table'!$B$15)</f>
        <v>0</v>
      </c>
      <c r="CM56" s="153">
        <f>COUNTIFS('Retention-Deployment'!$F:$F,$G56,'Retention-Deployment'!$I:$I,"*4G*",'Retention-Deployment'!$L:$L,'List Table'!$B$2)</f>
        <v>0</v>
      </c>
      <c r="CN56" s="153">
        <f>COUNTIFS('Retention-Deployment'!$F:$F,$G56,'Retention-Deployment'!$I:$I,"*4G*",'Retention-Deployment'!$L:$L,'List Table'!$B$3)</f>
        <v>0</v>
      </c>
      <c r="CO56" s="153">
        <f>COUNTIFS('Retention-Deployment'!$F:$F,$G56,'Retention-Deployment'!$I:$I,"*4G*",'Retention-Deployment'!$L:$L,'List Table'!$B$4)</f>
        <v>0</v>
      </c>
      <c r="CP56" s="153">
        <f>COUNTIFS('Retention-Deployment'!$F:$F,$G56,'Retention-Deployment'!$I:$I,"*4G*",'Retention-Deployment'!$L:$L,'List Table'!$B$5)</f>
        <v>0</v>
      </c>
      <c r="CQ56" s="153">
        <f>COUNTIFS('Retention-Deployment'!$F:$F,$G56,'Retention-Deployment'!$I:$I,"*4G*",'Retention-Deployment'!$L:$L,'List Table'!$B$6)</f>
        <v>0</v>
      </c>
      <c r="CR56" s="153">
        <f>COUNTIFS('Retention-Deployment'!$F:$F,$G56,'Retention-Deployment'!$I:$I,"*4G*",'Retention-Deployment'!$L:$L,'List Table'!$B$7)</f>
        <v>0</v>
      </c>
      <c r="CS56" s="153">
        <f>COUNTIFS('Retention-Deployment'!$F:$F,$G56,'Retention-Deployment'!$I:$I,"*4G*",'Retention-Deployment'!$L:$L,'List Table'!$B$8)</f>
        <v>0</v>
      </c>
      <c r="CT56" s="153">
        <f>COUNTIFS('Retention-Deployment'!$F:$F,$G56,'Retention-Deployment'!$I:$I,"*4G*",'Retention-Deployment'!$L:$L,'List Table'!$B$9)</f>
        <v>0</v>
      </c>
      <c r="CU56" s="153">
        <f>COUNTIFS('Retention-Deployment'!$F:$F,$G56,'Retention-Deployment'!$I:$I,"*4G*",'Retention-Deployment'!$L:$L,'List Table'!$B$10)</f>
        <v>0</v>
      </c>
      <c r="CV56" s="153">
        <f>COUNTIFS('Retention-Deployment'!$F:$F,$G56,'Retention-Deployment'!$I:$I,"*4G*",'Retention-Deployment'!$L:$L,'List Table'!$B$11)</f>
        <v>0</v>
      </c>
      <c r="CW56" s="153">
        <f>COUNTIFS('Retention-Deployment'!$F:$F,$G56,'Retention-Deployment'!$I:$I,"*4G*",'Retention-Deployment'!$L:$L,'List Table'!$B$12)</f>
        <v>0</v>
      </c>
      <c r="CX56" s="153">
        <f>COUNTIFS('Retention-Deployment'!$F:$F,$G56,'Retention-Deployment'!$I:$I,"*4G*",'Retention-Deployment'!$L:$L,'List Table'!$B$13)</f>
        <v>0</v>
      </c>
      <c r="CY56" s="153">
        <f>COUNTIFS('Retention-Deployment'!$F:$F,$G56,'Retention-Deployment'!$I:$I,"*4G*",'Retention-Deployment'!$L:$L,'List Table'!$B$14)</f>
        <v>0</v>
      </c>
      <c r="CZ56" s="153">
        <f>COUNTIFS('Retention-Deployment'!$F:$F,$G56,'Retention-Deployment'!$I:$I,"*4G*",'Retention-Deployment'!$L:$L,'List Table'!$B$15)</f>
        <v>0</v>
      </c>
      <c r="DA56" s="141"/>
      <c r="DB56" s="154">
        <f>COUNTIFS(Licensing!$G:$G,$G56,Licensing!$J:$J,"*2G*")</f>
        <v>0</v>
      </c>
      <c r="DC56" s="154">
        <f>COUNTIFS(Licensing!$G:$G,$G56,Licensing!$J:$J,"*3G*")</f>
        <v>0</v>
      </c>
      <c r="DD56" s="154">
        <f>COUNTIFS(Licensing!$G:$G,$G56,Licensing!$J:$J,"*4G*")</f>
        <v>0</v>
      </c>
      <c r="DE56" s="141"/>
      <c r="DF56" s="155" t="str">
        <f t="shared" si="19"/>
        <v>AGATHONISI</v>
      </c>
      <c r="DG56" s="142">
        <f t="shared" si="13"/>
        <v>0</v>
      </c>
      <c r="DH56" s="142">
        <f t="shared" si="14"/>
        <v>0</v>
      </c>
      <c r="DI56" s="142">
        <f t="shared" si="15"/>
        <v>0</v>
      </c>
      <c r="DJ56" s="138"/>
      <c r="DK56" s="138"/>
      <c r="DL56" s="138"/>
      <c r="DM56" s="138"/>
      <c r="DN56" s="138"/>
      <c r="DO56" s="138"/>
      <c r="DP56" s="138"/>
      <c r="DQ56" s="138"/>
      <c r="DR56" s="138"/>
      <c r="DS56" s="138"/>
      <c r="DT56" s="138"/>
      <c r="DU56" s="138"/>
    </row>
    <row r="57" spans="1:125" x14ac:dyDescent="0.25">
      <c r="A57" s="211" t="s">
        <v>327</v>
      </c>
      <c r="B57" s="168">
        <v>1</v>
      </c>
      <c r="C57" s="168">
        <v>1</v>
      </c>
      <c r="D57" s="168">
        <v>0</v>
      </c>
      <c r="E57" s="208">
        <v>39.1769170949607</v>
      </c>
      <c r="F57" s="208">
        <v>23.9007568359375</v>
      </c>
      <c r="G57" s="173" t="s">
        <v>321</v>
      </c>
      <c r="H57" s="152">
        <f t="shared" si="16"/>
        <v>0</v>
      </c>
      <c r="I57" s="152">
        <f t="shared" si="17"/>
        <v>0</v>
      </c>
      <c r="J57" s="152">
        <f t="shared" si="18"/>
        <v>0</v>
      </c>
      <c r="K57" s="152">
        <f>COUNTIFS(Operational!$F:$F,$G57,Operational!$I:$I,"*2G*",Operational!$L:$L,'List Table'!$D$2)</f>
        <v>0</v>
      </c>
      <c r="L57" s="152">
        <f>COUNTIFS(Operational!$F:$F,$G57,Operational!$I:$I,"*2G*",Operational!$L:$L,'List Table'!$D$3)</f>
        <v>0</v>
      </c>
      <c r="M57" s="152">
        <f>COUNTIFS(Operational!$F:$F,$G57,Operational!$I:$I,"*2G*",Operational!$L:$L,'List Table'!$D$4)</f>
        <v>0</v>
      </c>
      <c r="N57" s="152">
        <f>COUNTIFS(Operational!$F:$F,$G57,Operational!$I:$I,"*2G*",Operational!$L:$L,'List Table'!$D$5)</f>
        <v>0</v>
      </c>
      <c r="O57" s="152">
        <f>COUNTIFS(Operational!$F:$F,$G57,Operational!$I:$I,"*2G*",Operational!$L:$L,'List Table'!$D$6)</f>
        <v>0</v>
      </c>
      <c r="P57" s="152">
        <f>COUNTIFS(Operational!$F:$F,$G57,Operational!$I:$I,"*2G*",Operational!$L:$L,'List Table'!$D$7)</f>
        <v>0</v>
      </c>
      <c r="Q57" s="152">
        <f>COUNTIFS(Operational!$F:$F,$G57,Operational!$I:$I,"*2G*",Operational!$L:$L,'List Table'!$D$8)</f>
        <v>0</v>
      </c>
      <c r="R57" s="152">
        <f>COUNTIFS(Operational!$F:$F,$G57,Operational!$I:$I,"*2G*",Operational!$L:$L,'List Table'!$D$9)</f>
        <v>0</v>
      </c>
      <c r="S57" s="152">
        <f>COUNTIFS(Operational!$F:$F,$G57,Operational!$I:$I,"*2G*",Operational!$L:$L,'List Table'!$D$10)</f>
        <v>0</v>
      </c>
      <c r="T57" s="152">
        <f>COUNTIFS(Operational!$F:$F,$G57,Operational!$I:$I,"*2G*",Operational!$L:$L,'List Table'!$D$11)</f>
        <v>0</v>
      </c>
      <c r="U57" s="152">
        <f>COUNTIFS(Operational!$F:$F,$G57,Operational!$I:$I,"*2G*",Operational!$L:$L,'List Table'!$D$12)</f>
        <v>0</v>
      </c>
      <c r="V57" s="152">
        <f>COUNTIFS(Operational!$F:$F,$G57,Operational!$I:$I,"*2G*",Operational!$L:$L,'List Table'!$D$13)</f>
        <v>0</v>
      </c>
      <c r="W57" s="152">
        <f>COUNTIFS(Operational!$F:$F,$G57,Operational!$I:$I,"*2G*",Operational!$L:$L,'List Table'!$D$14)</f>
        <v>0</v>
      </c>
      <c r="X57" s="152">
        <f>COUNTIFS(Operational!$F:$F,$G57,Operational!$I:$I,"*2G*",Operational!$L:$L,'List Table'!$D$15)</f>
        <v>0</v>
      </c>
      <c r="Y57" s="152">
        <f>COUNTIFS(Operational!$F:$F,$G57,Operational!$I:$I,"*2G*",Operational!$L:$L,'List Table'!$D$16)</f>
        <v>0</v>
      </c>
      <c r="Z57" s="152">
        <f>COUNTIFS(Operational!$F:$F,$G57,Operational!$I:$I,"*2G*",Operational!$L:$L,'List Table'!$D$17)</f>
        <v>0</v>
      </c>
      <c r="AA57" s="152">
        <f>COUNTIFS(Operational!$F:$F,$G57,Operational!$I:$I,"*3G*",Operational!$L:$L,'List Table'!$D$2)</f>
        <v>0</v>
      </c>
      <c r="AB57" s="152">
        <f>COUNTIFS(Operational!$F:$F,$G57,Operational!$I:$I,"*3G*",Operational!$L:$L,'List Table'!$D$3)</f>
        <v>0</v>
      </c>
      <c r="AC57" s="152">
        <f>COUNTIFS(Operational!$F:$F,$G57,Operational!$I:$I,"*3G*",Operational!$L:$L,'List Table'!$D$4)</f>
        <v>0</v>
      </c>
      <c r="AD57" s="152">
        <f>COUNTIFS(Operational!$F:$F,$G57,Operational!$I:$I,"*3G*",Operational!$L:$L,'List Table'!$D$5)</f>
        <v>0</v>
      </c>
      <c r="AE57" s="152">
        <f>COUNTIFS(Operational!$F:$F,$G57,Operational!$I:$I,"*3G*",Operational!$L:$L,'List Table'!$D$6)</f>
        <v>0</v>
      </c>
      <c r="AF57" s="152">
        <f>COUNTIFS(Operational!$F:$F,$G57,Operational!$I:$I,"*3G*",Operational!$L:$L,'List Table'!$D$7)</f>
        <v>0</v>
      </c>
      <c r="AG57" s="152">
        <f>COUNTIFS(Operational!$F:$F,$G57,Operational!$I:$I,"*3G*",Operational!$L:$L,'List Table'!$D$8)</f>
        <v>0</v>
      </c>
      <c r="AH57" s="152">
        <f>COUNTIFS(Operational!$F:$F,$G57,Operational!$I:$I,"*3G*",Operational!$L:$L,'List Table'!$D$9)</f>
        <v>0</v>
      </c>
      <c r="AI57" s="152">
        <f>COUNTIFS(Operational!$F:$F,$G57,Operational!$I:$I,"*3G*",Operational!$L:$L,'List Table'!$D$10)</f>
        <v>0</v>
      </c>
      <c r="AJ57" s="152">
        <f>COUNTIFS(Operational!$F:$F,$G57,Operational!$I:$I,"*3G*",Operational!$L:$L,'List Table'!$D$11)</f>
        <v>0</v>
      </c>
      <c r="AK57" s="152">
        <f>COUNTIFS(Operational!$F:$F,$G57,Operational!$I:$I,"*3G*",Operational!$L:$L,'List Table'!$D$12)</f>
        <v>0</v>
      </c>
      <c r="AL57" s="152">
        <f>COUNTIFS(Operational!$F:$F,$G57,Operational!$I:$I,"*3G*",Operational!$L:$L,'List Table'!$D$13)</f>
        <v>0</v>
      </c>
      <c r="AM57" s="152">
        <f>COUNTIFS(Operational!$F:$F,$G57,Operational!$I:$I,"*3G*",Operational!$L:$L,'List Table'!$D$14)</f>
        <v>0</v>
      </c>
      <c r="AN57" s="152">
        <f>COUNTIFS(Operational!$F:$F,$G57,Operational!$I:$I,"*3G*",Operational!$L:$L,'List Table'!$D$15)</f>
        <v>0</v>
      </c>
      <c r="AO57" s="152">
        <f>COUNTIFS(Operational!$F:$F,$G57,Operational!$I:$I,"*3G*",Operational!$L:$L,'List Table'!$D$16)</f>
        <v>0</v>
      </c>
      <c r="AP57" s="152">
        <f>COUNTIFS(Operational!$F:$F,$G57,Operational!$I:$I,"*3G*",Operational!$L:$L,'List Table'!$D$17)</f>
        <v>0</v>
      </c>
      <c r="AQ57" s="152">
        <f>COUNTIFS(Operational!$F:$F,$G57,Operational!$I:$I,"*4G*",Operational!$L:$L,'List Table'!$D$2)</f>
        <v>0</v>
      </c>
      <c r="AR57" s="152">
        <f>COUNTIFS(Operational!$F:$F,$G57,Operational!$I:$I,"*4G*",Operational!$L:$L,'List Table'!$D$3)</f>
        <v>0</v>
      </c>
      <c r="AS57" s="152">
        <f>COUNTIFS(Operational!$F:$F,$G57,Operational!$I:$I,"*4G*",Operational!$L:$L,'List Table'!$D$4)</f>
        <v>0</v>
      </c>
      <c r="AT57" s="152">
        <f>COUNTIFS(Operational!$F:$F,$G57,Operational!$I:$I,"*4G*",Operational!$L:$L,'List Table'!$D$5)</f>
        <v>0</v>
      </c>
      <c r="AU57" s="152">
        <f>COUNTIFS(Operational!$F:$F,$G57,Operational!$I:$I,"*4G*",Operational!$L:$L,'List Table'!$D$6)</f>
        <v>0</v>
      </c>
      <c r="AV57" s="152">
        <f>COUNTIFS(Operational!$F:$F,$G57,Operational!$I:$I,"*4G*",Operational!$L:$L,'List Table'!$D$7)</f>
        <v>0</v>
      </c>
      <c r="AW57" s="152">
        <f>COUNTIFS(Operational!$F:$F,$G57,Operational!$I:$I,"*4G*",Operational!$L:$L,'List Table'!$D$8)</f>
        <v>0</v>
      </c>
      <c r="AX57" s="152">
        <f>COUNTIFS(Operational!$F:$F,$G57,Operational!$I:$I,"*4G*",Operational!$L:$L,'List Table'!$D$9)</f>
        <v>0</v>
      </c>
      <c r="AY57" s="152">
        <f>COUNTIFS(Operational!$F:$F,$G57,Operational!$I:$I,"*4G*",Operational!$L:$L,'List Table'!$D$10)</f>
        <v>0</v>
      </c>
      <c r="AZ57" s="152">
        <f>COUNTIFS(Operational!$F:$F,$G57,Operational!$I:$I,"*4G*",Operational!$L:$L,'List Table'!$D$11)</f>
        <v>0</v>
      </c>
      <c r="BA57" s="152">
        <f>COUNTIFS(Operational!$F:$F,$G57,Operational!$I:$I,"*4G*",Operational!$L:$L,'List Table'!$D$12)</f>
        <v>0</v>
      </c>
      <c r="BB57" s="152">
        <f>COUNTIFS(Operational!$F:$F,$G57,Operational!$I:$I,"*4G*",Operational!$L:$L,'List Table'!$D$13)</f>
        <v>0</v>
      </c>
      <c r="BC57" s="152">
        <f>COUNTIFS(Operational!$F:$F,$G57,Operational!$I:$I,"*4G*",Operational!$L:$L,'List Table'!$D$14)</f>
        <v>0</v>
      </c>
      <c r="BD57" s="152">
        <f>COUNTIFS(Operational!$F:$F,$G57,Operational!$I:$I,"*4G*",Operational!$L:$L,'List Table'!$D$15)</f>
        <v>0</v>
      </c>
      <c r="BE57" s="152">
        <f>COUNTIFS(Operational!$F:$F,$G57,Operational!$I:$I,"*4G*",Operational!$L:$L,'List Table'!$D$16)</f>
        <v>0</v>
      </c>
      <c r="BF57" s="152">
        <f>COUNTIFS(Operational!$F:$F,$G57,Operational!$I:$I,"*4G*",Operational!$L:$L,'List Table'!$D$17)</f>
        <v>0</v>
      </c>
      <c r="BG57" s="160"/>
      <c r="BH57" s="153">
        <f t="shared" si="6"/>
        <v>0</v>
      </c>
      <c r="BI57" s="153">
        <f t="shared" si="7"/>
        <v>0</v>
      </c>
      <c r="BJ57" s="153">
        <f t="shared" si="8"/>
        <v>0</v>
      </c>
      <c r="BK57" s="153">
        <f>COUNTIFS('Retention-Deployment'!$F:$F,$G57,'Retention-Deployment'!$I:$I,"*2G*",'Retention-Deployment'!$L:$L,'List Table'!$B$2)</f>
        <v>0</v>
      </c>
      <c r="BL57" s="153">
        <f>COUNTIFS('Retention-Deployment'!$F:$F,$G57,'Retention-Deployment'!$I:$I,"*2G*",'Retention-Deployment'!$L:$L,'List Table'!$B$3)</f>
        <v>0</v>
      </c>
      <c r="BM57" s="153">
        <f>COUNTIFS('Retention-Deployment'!$F:$F,$G57,'Retention-Deployment'!$I:$I,"*2G*",'Retention-Deployment'!$L:$L,'List Table'!$B$4)</f>
        <v>0</v>
      </c>
      <c r="BN57" s="153">
        <f>COUNTIFS('Retention-Deployment'!$F:$F,$G57,'Retention-Deployment'!$I:$I,"*2G*",'Retention-Deployment'!$L:$L,'List Table'!$B$5)</f>
        <v>0</v>
      </c>
      <c r="BO57" s="153">
        <f>COUNTIFS('Retention-Deployment'!$F:$F,$G57,'Retention-Deployment'!$I:$I,"*2G*",'Retention-Deployment'!$L:$L,'List Table'!$B$6)</f>
        <v>0</v>
      </c>
      <c r="BP57" s="153">
        <f>COUNTIFS('Retention-Deployment'!$F:$F,$G57,'Retention-Deployment'!$I:$I,"*2G*",'Retention-Deployment'!$L:$L,'List Table'!$B$7)</f>
        <v>0</v>
      </c>
      <c r="BQ57" s="153">
        <f>COUNTIFS('Retention-Deployment'!$F:$F,$G57,'Retention-Deployment'!$I:$I,"*2G*",'Retention-Deployment'!$L:$L,'List Table'!$B$8)</f>
        <v>0</v>
      </c>
      <c r="BR57" s="153">
        <f>COUNTIFS('Retention-Deployment'!$F:$F,$G57,'Retention-Deployment'!$I:$I,"*2G*",'Retention-Deployment'!$L:$L,'List Table'!$B$9)</f>
        <v>0</v>
      </c>
      <c r="BS57" s="153">
        <f>COUNTIFS('Retention-Deployment'!$F:$F,$G57,'Retention-Deployment'!$I:$I,"*2G*",'Retention-Deployment'!$L:$L,'List Table'!$B$10)</f>
        <v>0</v>
      </c>
      <c r="BT57" s="153">
        <f>COUNTIFS('Retention-Deployment'!$F:$F,$G57,'Retention-Deployment'!$I:$I,"*2G*",'Retention-Deployment'!$L:$L,'List Table'!$B$11)</f>
        <v>0</v>
      </c>
      <c r="BU57" s="153">
        <f>COUNTIFS('Retention-Deployment'!$F:$F,$G57,'Retention-Deployment'!$I:$I,"*2G*",'Retention-Deployment'!$L:$L,'List Table'!$B$12)</f>
        <v>0</v>
      </c>
      <c r="BV57" s="153">
        <f>COUNTIFS('Retention-Deployment'!$F:$F,$G57,'Retention-Deployment'!$I:$I,"*2G*",'Retention-Deployment'!$L:$L,'List Table'!$B$13)</f>
        <v>0</v>
      </c>
      <c r="BW57" s="153">
        <f>COUNTIFS('Retention-Deployment'!$F:$F,$G57,'Retention-Deployment'!$I:$I,"*2G*",'Retention-Deployment'!$L:$L,'List Table'!$B$14)</f>
        <v>0</v>
      </c>
      <c r="BX57" s="153">
        <f>COUNTIFS('Retention-Deployment'!$F:$F,$G57,'Retention-Deployment'!$I:$I,"*2G*",'Retention-Deployment'!$L:$L,'List Table'!$B$15)</f>
        <v>0</v>
      </c>
      <c r="BY57" s="153">
        <f>COUNTIFS('Retention-Deployment'!$F:$F,$G57,'Retention-Deployment'!$I:$I,"*3G*",'Retention-Deployment'!$L:$L,'List Table'!$B$2)</f>
        <v>0</v>
      </c>
      <c r="BZ57" s="153">
        <f>COUNTIFS('Retention-Deployment'!$F:$F,$G57,'Retention-Deployment'!$I:$I,"*3G*",'Retention-Deployment'!$L:$L,'List Table'!$B$3)</f>
        <v>0</v>
      </c>
      <c r="CA57" s="153">
        <f>COUNTIFS('Retention-Deployment'!$F:$F,$G57,'Retention-Deployment'!$I:$I,"*3G*",'Retention-Deployment'!$L:$L,'List Table'!$B$4)</f>
        <v>0</v>
      </c>
      <c r="CB57" s="153">
        <f>COUNTIFS('Retention-Deployment'!$F:$F,$G57,'Retention-Deployment'!$I:$I,"*3G*",'Retention-Deployment'!$L:$L,'List Table'!$B$5)</f>
        <v>0</v>
      </c>
      <c r="CC57" s="153">
        <f>COUNTIFS('Retention-Deployment'!$F:$F,$G57,'Retention-Deployment'!$I:$I,"*3G*",'Retention-Deployment'!$L:$L,'List Table'!$B$6)</f>
        <v>0</v>
      </c>
      <c r="CD57" s="153">
        <f>COUNTIFS('Retention-Deployment'!$F:$F,$G57,'Retention-Deployment'!$I:$I,"*3G*",'Retention-Deployment'!$L:$L,'List Table'!$B$7)</f>
        <v>0</v>
      </c>
      <c r="CE57" s="153">
        <f>COUNTIFS('Retention-Deployment'!$F:$F,$G57,'Retention-Deployment'!$I:$I,"*3G*",'Retention-Deployment'!$L:$L,'List Table'!$B$8)</f>
        <v>0</v>
      </c>
      <c r="CF57" s="153">
        <f>COUNTIFS('Retention-Deployment'!$F:$F,$G57,'Retention-Deployment'!$I:$I,"*3G*",'Retention-Deployment'!$L:$L,'List Table'!$B$9)</f>
        <v>0</v>
      </c>
      <c r="CG57" s="153">
        <f>COUNTIFS('Retention-Deployment'!$F:$F,$G57,'Retention-Deployment'!$I:$I,"*3G*",'Retention-Deployment'!$L:$L,'List Table'!$B$10)</f>
        <v>0</v>
      </c>
      <c r="CH57" s="153">
        <f>COUNTIFS('Retention-Deployment'!$F:$F,$G57,'Retention-Deployment'!$I:$I,"*3G*",'Retention-Deployment'!$L:$L,'List Table'!$B$11)</f>
        <v>0</v>
      </c>
      <c r="CI57" s="153">
        <f>COUNTIFS('Retention-Deployment'!$F:$F,$G57,'Retention-Deployment'!$I:$I,"*3G*",'Retention-Deployment'!$L:$L,'List Table'!$B$12)</f>
        <v>0</v>
      </c>
      <c r="CJ57" s="153">
        <f>COUNTIFS('Retention-Deployment'!$F:$F,$G57,'Retention-Deployment'!$I:$I,"*3G*",'Retention-Deployment'!$L:$L,'List Table'!$B$13)</f>
        <v>0</v>
      </c>
      <c r="CK57" s="153">
        <f>COUNTIFS('Retention-Deployment'!$F:$F,$G57,'Retention-Deployment'!$I:$I,"*3G*",'Retention-Deployment'!$L:$L,'List Table'!$B$14)</f>
        <v>0</v>
      </c>
      <c r="CL57" s="153">
        <f>COUNTIFS('Retention-Deployment'!$F:$F,$G57,'Retention-Deployment'!$I:$I,"*3G*",'Retention-Deployment'!$L:$L,'List Table'!$B$15)</f>
        <v>0</v>
      </c>
      <c r="CM57" s="153">
        <f>COUNTIFS('Retention-Deployment'!$F:$F,$G57,'Retention-Deployment'!$I:$I,"*4G*",'Retention-Deployment'!$L:$L,'List Table'!$B$2)</f>
        <v>0</v>
      </c>
      <c r="CN57" s="153">
        <f>COUNTIFS('Retention-Deployment'!$F:$F,$G57,'Retention-Deployment'!$I:$I,"*4G*",'Retention-Deployment'!$L:$L,'List Table'!$B$3)</f>
        <v>0</v>
      </c>
      <c r="CO57" s="153">
        <f>COUNTIFS('Retention-Deployment'!$F:$F,$G57,'Retention-Deployment'!$I:$I,"*4G*",'Retention-Deployment'!$L:$L,'List Table'!$B$4)</f>
        <v>0</v>
      </c>
      <c r="CP57" s="153">
        <f>COUNTIFS('Retention-Deployment'!$F:$F,$G57,'Retention-Deployment'!$I:$I,"*4G*",'Retention-Deployment'!$L:$L,'List Table'!$B$5)</f>
        <v>0</v>
      </c>
      <c r="CQ57" s="153">
        <f>COUNTIFS('Retention-Deployment'!$F:$F,$G57,'Retention-Deployment'!$I:$I,"*4G*",'Retention-Deployment'!$L:$L,'List Table'!$B$6)</f>
        <v>0</v>
      </c>
      <c r="CR57" s="153">
        <f>COUNTIFS('Retention-Deployment'!$F:$F,$G57,'Retention-Deployment'!$I:$I,"*4G*",'Retention-Deployment'!$L:$L,'List Table'!$B$7)</f>
        <v>0</v>
      </c>
      <c r="CS57" s="153">
        <f>COUNTIFS('Retention-Deployment'!$F:$F,$G57,'Retention-Deployment'!$I:$I,"*4G*",'Retention-Deployment'!$L:$L,'List Table'!$B$8)</f>
        <v>0</v>
      </c>
      <c r="CT57" s="153">
        <f>COUNTIFS('Retention-Deployment'!$F:$F,$G57,'Retention-Deployment'!$I:$I,"*4G*",'Retention-Deployment'!$L:$L,'List Table'!$B$9)</f>
        <v>0</v>
      </c>
      <c r="CU57" s="153">
        <f>COUNTIFS('Retention-Deployment'!$F:$F,$G57,'Retention-Deployment'!$I:$I,"*4G*",'Retention-Deployment'!$L:$L,'List Table'!$B$10)</f>
        <v>0</v>
      </c>
      <c r="CV57" s="153">
        <f>COUNTIFS('Retention-Deployment'!$F:$F,$G57,'Retention-Deployment'!$I:$I,"*4G*",'Retention-Deployment'!$L:$L,'List Table'!$B$11)</f>
        <v>0</v>
      </c>
      <c r="CW57" s="153">
        <f>COUNTIFS('Retention-Deployment'!$F:$F,$G57,'Retention-Deployment'!$I:$I,"*4G*",'Retention-Deployment'!$L:$L,'List Table'!$B$12)</f>
        <v>0</v>
      </c>
      <c r="CX57" s="153">
        <f>COUNTIFS('Retention-Deployment'!$F:$F,$G57,'Retention-Deployment'!$I:$I,"*4G*",'Retention-Deployment'!$L:$L,'List Table'!$B$13)</f>
        <v>0</v>
      </c>
      <c r="CY57" s="153">
        <f>COUNTIFS('Retention-Deployment'!$F:$F,$G57,'Retention-Deployment'!$I:$I,"*4G*",'Retention-Deployment'!$L:$L,'List Table'!$B$14)</f>
        <v>0</v>
      </c>
      <c r="CZ57" s="153">
        <f>COUNTIFS('Retention-Deployment'!$F:$F,$G57,'Retention-Deployment'!$I:$I,"*4G*",'Retention-Deployment'!$L:$L,'List Table'!$B$15)</f>
        <v>0</v>
      </c>
      <c r="DA57" s="141"/>
      <c r="DB57" s="154">
        <f>COUNTIFS(Licensing!$G:$G,$G57,Licensing!$J:$J,"*2G*")</f>
        <v>0</v>
      </c>
      <c r="DC57" s="154">
        <f>COUNTIFS(Licensing!$G:$G,$G57,Licensing!$J:$J,"*3G*")</f>
        <v>0</v>
      </c>
      <c r="DD57" s="154">
        <f>COUNTIFS(Licensing!$G:$G,$G57,Licensing!$J:$J,"*4G*")</f>
        <v>0</v>
      </c>
      <c r="DE57" s="141"/>
      <c r="DF57" s="155" t="str">
        <f t="shared" si="19"/>
        <v>ALONISOS</v>
      </c>
      <c r="DG57" s="142">
        <f t="shared" si="13"/>
        <v>0</v>
      </c>
      <c r="DH57" s="142">
        <f t="shared" si="14"/>
        <v>0</v>
      </c>
      <c r="DI57" s="142">
        <f t="shared" si="15"/>
        <v>0</v>
      </c>
      <c r="DJ57" s="138"/>
      <c r="DK57" s="138"/>
      <c r="DL57" s="138"/>
      <c r="DM57" s="138"/>
      <c r="DN57" s="138"/>
      <c r="DO57" s="138"/>
      <c r="DP57" s="138"/>
      <c r="DQ57" s="138"/>
      <c r="DR57" s="138"/>
      <c r="DS57" s="138"/>
      <c r="DT57" s="138"/>
      <c r="DU57" s="138"/>
    </row>
    <row r="58" spans="1:125" x14ac:dyDescent="0.25">
      <c r="A58" s="211" t="s">
        <v>327</v>
      </c>
      <c r="B58" s="168">
        <v>2</v>
      </c>
      <c r="C58" s="168">
        <v>2</v>
      </c>
      <c r="D58" s="168">
        <v>2</v>
      </c>
      <c r="E58" s="208">
        <v>36.8489</v>
      </c>
      <c r="F58" s="208">
        <v>25.881</v>
      </c>
      <c r="G58" s="173" t="s">
        <v>104</v>
      </c>
      <c r="H58" s="152">
        <f t="shared" si="16"/>
        <v>0</v>
      </c>
      <c r="I58" s="152">
        <f t="shared" si="17"/>
        <v>0</v>
      </c>
      <c r="J58" s="152">
        <f t="shared" si="18"/>
        <v>0</v>
      </c>
      <c r="K58" s="152">
        <f>COUNTIFS(Operational!$F:$F,$G58,Operational!$I:$I,"*2G*",Operational!$L:$L,'List Table'!$D$2)</f>
        <v>0</v>
      </c>
      <c r="L58" s="152">
        <f>COUNTIFS(Operational!$F:$F,$G58,Operational!$I:$I,"*2G*",Operational!$L:$L,'List Table'!$D$3)</f>
        <v>0</v>
      </c>
      <c r="M58" s="152">
        <f>COUNTIFS(Operational!$F:$F,$G58,Operational!$I:$I,"*2G*",Operational!$L:$L,'List Table'!$D$4)</f>
        <v>0</v>
      </c>
      <c r="N58" s="152">
        <f>COUNTIFS(Operational!$F:$F,$G58,Operational!$I:$I,"*2G*",Operational!$L:$L,'List Table'!$D$5)</f>
        <v>0</v>
      </c>
      <c r="O58" s="152">
        <f>COUNTIFS(Operational!$F:$F,$G58,Operational!$I:$I,"*2G*",Operational!$L:$L,'List Table'!$D$6)</f>
        <v>0</v>
      </c>
      <c r="P58" s="152">
        <f>COUNTIFS(Operational!$F:$F,$G58,Operational!$I:$I,"*2G*",Operational!$L:$L,'List Table'!$D$7)</f>
        <v>0</v>
      </c>
      <c r="Q58" s="152">
        <f>COUNTIFS(Operational!$F:$F,$G58,Operational!$I:$I,"*2G*",Operational!$L:$L,'List Table'!$D$8)</f>
        <v>0</v>
      </c>
      <c r="R58" s="152">
        <f>COUNTIFS(Operational!$F:$F,$G58,Operational!$I:$I,"*2G*",Operational!$L:$L,'List Table'!$D$9)</f>
        <v>0</v>
      </c>
      <c r="S58" s="152">
        <f>COUNTIFS(Operational!$F:$F,$G58,Operational!$I:$I,"*2G*",Operational!$L:$L,'List Table'!$D$10)</f>
        <v>0</v>
      </c>
      <c r="T58" s="152">
        <f>COUNTIFS(Operational!$F:$F,$G58,Operational!$I:$I,"*2G*",Operational!$L:$L,'List Table'!$D$11)</f>
        <v>0</v>
      </c>
      <c r="U58" s="152">
        <f>COUNTIFS(Operational!$F:$F,$G58,Operational!$I:$I,"*2G*",Operational!$L:$L,'List Table'!$D$12)</f>
        <v>0</v>
      </c>
      <c r="V58" s="152">
        <f>COUNTIFS(Operational!$F:$F,$G58,Operational!$I:$I,"*2G*",Operational!$L:$L,'List Table'!$D$13)</f>
        <v>0</v>
      </c>
      <c r="W58" s="152">
        <f>COUNTIFS(Operational!$F:$F,$G58,Operational!$I:$I,"*2G*",Operational!$L:$L,'List Table'!$D$14)</f>
        <v>0</v>
      </c>
      <c r="X58" s="152">
        <f>COUNTIFS(Operational!$F:$F,$G58,Operational!$I:$I,"*2G*",Operational!$L:$L,'List Table'!$D$15)</f>
        <v>0</v>
      </c>
      <c r="Y58" s="152">
        <f>COUNTIFS(Operational!$F:$F,$G58,Operational!$I:$I,"*2G*",Operational!$L:$L,'List Table'!$D$16)</f>
        <v>0</v>
      </c>
      <c r="Z58" s="152">
        <f>COUNTIFS(Operational!$F:$F,$G58,Operational!$I:$I,"*2G*",Operational!$L:$L,'List Table'!$D$17)</f>
        <v>0</v>
      </c>
      <c r="AA58" s="152">
        <f>COUNTIFS(Operational!$F:$F,$G58,Operational!$I:$I,"*3G*",Operational!$L:$L,'List Table'!$D$2)</f>
        <v>0</v>
      </c>
      <c r="AB58" s="152">
        <f>COUNTIFS(Operational!$F:$F,$G58,Operational!$I:$I,"*3G*",Operational!$L:$L,'List Table'!$D$3)</f>
        <v>0</v>
      </c>
      <c r="AC58" s="152">
        <f>COUNTIFS(Operational!$F:$F,$G58,Operational!$I:$I,"*3G*",Operational!$L:$L,'List Table'!$D$4)</f>
        <v>0</v>
      </c>
      <c r="AD58" s="152">
        <f>COUNTIFS(Operational!$F:$F,$G58,Operational!$I:$I,"*3G*",Operational!$L:$L,'List Table'!$D$5)</f>
        <v>0</v>
      </c>
      <c r="AE58" s="152">
        <f>COUNTIFS(Operational!$F:$F,$G58,Operational!$I:$I,"*3G*",Operational!$L:$L,'List Table'!$D$6)</f>
        <v>0</v>
      </c>
      <c r="AF58" s="152">
        <f>COUNTIFS(Operational!$F:$F,$G58,Operational!$I:$I,"*3G*",Operational!$L:$L,'List Table'!$D$7)</f>
        <v>0</v>
      </c>
      <c r="AG58" s="152">
        <f>COUNTIFS(Operational!$F:$F,$G58,Operational!$I:$I,"*3G*",Operational!$L:$L,'List Table'!$D$8)</f>
        <v>0</v>
      </c>
      <c r="AH58" s="152">
        <f>COUNTIFS(Operational!$F:$F,$G58,Operational!$I:$I,"*3G*",Operational!$L:$L,'List Table'!$D$9)</f>
        <v>0</v>
      </c>
      <c r="AI58" s="152">
        <f>COUNTIFS(Operational!$F:$F,$G58,Operational!$I:$I,"*3G*",Operational!$L:$L,'List Table'!$D$10)</f>
        <v>0</v>
      </c>
      <c r="AJ58" s="152">
        <f>COUNTIFS(Operational!$F:$F,$G58,Operational!$I:$I,"*3G*",Operational!$L:$L,'List Table'!$D$11)</f>
        <v>0</v>
      </c>
      <c r="AK58" s="152">
        <f>COUNTIFS(Operational!$F:$F,$G58,Operational!$I:$I,"*3G*",Operational!$L:$L,'List Table'!$D$12)</f>
        <v>0</v>
      </c>
      <c r="AL58" s="152">
        <f>COUNTIFS(Operational!$F:$F,$G58,Operational!$I:$I,"*3G*",Operational!$L:$L,'List Table'!$D$13)</f>
        <v>0</v>
      </c>
      <c r="AM58" s="152">
        <f>COUNTIFS(Operational!$F:$F,$G58,Operational!$I:$I,"*3G*",Operational!$L:$L,'List Table'!$D$14)</f>
        <v>0</v>
      </c>
      <c r="AN58" s="152">
        <f>COUNTIFS(Operational!$F:$F,$G58,Operational!$I:$I,"*3G*",Operational!$L:$L,'List Table'!$D$15)</f>
        <v>0</v>
      </c>
      <c r="AO58" s="152">
        <f>COUNTIFS(Operational!$F:$F,$G58,Operational!$I:$I,"*3G*",Operational!$L:$L,'List Table'!$D$16)</f>
        <v>0</v>
      </c>
      <c r="AP58" s="152">
        <f>COUNTIFS(Operational!$F:$F,$G58,Operational!$I:$I,"*3G*",Operational!$L:$L,'List Table'!$D$17)</f>
        <v>0</v>
      </c>
      <c r="AQ58" s="152">
        <f>COUNTIFS(Operational!$F:$F,$G58,Operational!$I:$I,"*4G*",Operational!$L:$L,'List Table'!$D$2)</f>
        <v>0</v>
      </c>
      <c r="AR58" s="152">
        <f>COUNTIFS(Operational!$F:$F,$G58,Operational!$I:$I,"*4G*",Operational!$L:$L,'List Table'!$D$3)</f>
        <v>0</v>
      </c>
      <c r="AS58" s="152">
        <f>COUNTIFS(Operational!$F:$F,$G58,Operational!$I:$I,"*4G*",Operational!$L:$L,'List Table'!$D$4)</f>
        <v>0</v>
      </c>
      <c r="AT58" s="152">
        <f>COUNTIFS(Operational!$F:$F,$G58,Operational!$I:$I,"*4G*",Operational!$L:$L,'List Table'!$D$5)</f>
        <v>0</v>
      </c>
      <c r="AU58" s="152">
        <f>COUNTIFS(Operational!$F:$F,$G58,Operational!$I:$I,"*4G*",Operational!$L:$L,'List Table'!$D$6)</f>
        <v>0</v>
      </c>
      <c r="AV58" s="152">
        <f>COUNTIFS(Operational!$F:$F,$G58,Operational!$I:$I,"*4G*",Operational!$L:$L,'List Table'!$D$7)</f>
        <v>0</v>
      </c>
      <c r="AW58" s="152">
        <f>COUNTIFS(Operational!$F:$F,$G58,Operational!$I:$I,"*4G*",Operational!$L:$L,'List Table'!$D$8)</f>
        <v>0</v>
      </c>
      <c r="AX58" s="152">
        <f>COUNTIFS(Operational!$F:$F,$G58,Operational!$I:$I,"*4G*",Operational!$L:$L,'List Table'!$D$9)</f>
        <v>0</v>
      </c>
      <c r="AY58" s="152">
        <f>COUNTIFS(Operational!$F:$F,$G58,Operational!$I:$I,"*4G*",Operational!$L:$L,'List Table'!$D$10)</f>
        <v>0</v>
      </c>
      <c r="AZ58" s="152">
        <f>COUNTIFS(Operational!$F:$F,$G58,Operational!$I:$I,"*4G*",Operational!$L:$L,'List Table'!$D$11)</f>
        <v>0</v>
      </c>
      <c r="BA58" s="152">
        <f>COUNTIFS(Operational!$F:$F,$G58,Operational!$I:$I,"*4G*",Operational!$L:$L,'List Table'!$D$12)</f>
        <v>0</v>
      </c>
      <c r="BB58" s="152">
        <f>COUNTIFS(Operational!$F:$F,$G58,Operational!$I:$I,"*4G*",Operational!$L:$L,'List Table'!$D$13)</f>
        <v>0</v>
      </c>
      <c r="BC58" s="152">
        <f>COUNTIFS(Operational!$F:$F,$G58,Operational!$I:$I,"*4G*",Operational!$L:$L,'List Table'!$D$14)</f>
        <v>0</v>
      </c>
      <c r="BD58" s="152">
        <f>COUNTIFS(Operational!$F:$F,$G58,Operational!$I:$I,"*4G*",Operational!$L:$L,'List Table'!$D$15)</f>
        <v>0</v>
      </c>
      <c r="BE58" s="152">
        <f>COUNTIFS(Operational!$F:$F,$G58,Operational!$I:$I,"*4G*",Operational!$L:$L,'List Table'!$D$16)</f>
        <v>0</v>
      </c>
      <c r="BF58" s="152">
        <f>COUNTIFS(Operational!$F:$F,$G58,Operational!$I:$I,"*4G*",Operational!$L:$L,'List Table'!$D$17)</f>
        <v>0</v>
      </c>
      <c r="BG58" s="160"/>
      <c r="BH58" s="153">
        <f t="shared" si="6"/>
        <v>0</v>
      </c>
      <c r="BI58" s="153">
        <f t="shared" si="7"/>
        <v>0</v>
      </c>
      <c r="BJ58" s="153">
        <f t="shared" si="8"/>
        <v>0</v>
      </c>
      <c r="BK58" s="153">
        <f>COUNTIFS('Retention-Deployment'!$F:$F,$G58,'Retention-Deployment'!$I:$I,"*2G*",'Retention-Deployment'!$L:$L,'List Table'!$B$2)</f>
        <v>0</v>
      </c>
      <c r="BL58" s="153">
        <f>COUNTIFS('Retention-Deployment'!$F:$F,$G58,'Retention-Deployment'!$I:$I,"*2G*",'Retention-Deployment'!$L:$L,'List Table'!$B$3)</f>
        <v>0</v>
      </c>
      <c r="BM58" s="153">
        <f>COUNTIFS('Retention-Deployment'!$F:$F,$G58,'Retention-Deployment'!$I:$I,"*2G*",'Retention-Deployment'!$L:$L,'List Table'!$B$4)</f>
        <v>0</v>
      </c>
      <c r="BN58" s="153">
        <f>COUNTIFS('Retention-Deployment'!$F:$F,$G58,'Retention-Deployment'!$I:$I,"*2G*",'Retention-Deployment'!$L:$L,'List Table'!$B$5)</f>
        <v>0</v>
      </c>
      <c r="BO58" s="153">
        <f>COUNTIFS('Retention-Deployment'!$F:$F,$G58,'Retention-Deployment'!$I:$I,"*2G*",'Retention-Deployment'!$L:$L,'List Table'!$B$6)</f>
        <v>0</v>
      </c>
      <c r="BP58" s="153">
        <f>COUNTIFS('Retention-Deployment'!$F:$F,$G58,'Retention-Deployment'!$I:$I,"*2G*",'Retention-Deployment'!$L:$L,'List Table'!$B$7)</f>
        <v>0</v>
      </c>
      <c r="BQ58" s="153">
        <f>COUNTIFS('Retention-Deployment'!$F:$F,$G58,'Retention-Deployment'!$I:$I,"*2G*",'Retention-Deployment'!$L:$L,'List Table'!$B$8)</f>
        <v>0</v>
      </c>
      <c r="BR58" s="153">
        <f>COUNTIFS('Retention-Deployment'!$F:$F,$G58,'Retention-Deployment'!$I:$I,"*2G*",'Retention-Deployment'!$L:$L,'List Table'!$B$9)</f>
        <v>0</v>
      </c>
      <c r="BS58" s="153">
        <f>COUNTIFS('Retention-Deployment'!$F:$F,$G58,'Retention-Deployment'!$I:$I,"*2G*",'Retention-Deployment'!$L:$L,'List Table'!$B$10)</f>
        <v>0</v>
      </c>
      <c r="BT58" s="153">
        <f>COUNTIFS('Retention-Deployment'!$F:$F,$G58,'Retention-Deployment'!$I:$I,"*2G*",'Retention-Deployment'!$L:$L,'List Table'!$B$11)</f>
        <v>0</v>
      </c>
      <c r="BU58" s="153">
        <f>COUNTIFS('Retention-Deployment'!$F:$F,$G58,'Retention-Deployment'!$I:$I,"*2G*",'Retention-Deployment'!$L:$L,'List Table'!$B$12)</f>
        <v>0</v>
      </c>
      <c r="BV58" s="153">
        <f>COUNTIFS('Retention-Deployment'!$F:$F,$G58,'Retention-Deployment'!$I:$I,"*2G*",'Retention-Deployment'!$L:$L,'List Table'!$B$13)</f>
        <v>0</v>
      </c>
      <c r="BW58" s="153">
        <f>COUNTIFS('Retention-Deployment'!$F:$F,$G58,'Retention-Deployment'!$I:$I,"*2G*",'Retention-Deployment'!$L:$L,'List Table'!$B$14)</f>
        <v>0</v>
      </c>
      <c r="BX58" s="153">
        <f>COUNTIFS('Retention-Deployment'!$F:$F,$G58,'Retention-Deployment'!$I:$I,"*2G*",'Retention-Deployment'!$L:$L,'List Table'!$B$15)</f>
        <v>0</v>
      </c>
      <c r="BY58" s="153">
        <f>COUNTIFS('Retention-Deployment'!$F:$F,$G58,'Retention-Deployment'!$I:$I,"*3G*",'Retention-Deployment'!$L:$L,'List Table'!$B$2)</f>
        <v>0</v>
      </c>
      <c r="BZ58" s="153">
        <f>COUNTIFS('Retention-Deployment'!$F:$F,$G58,'Retention-Deployment'!$I:$I,"*3G*",'Retention-Deployment'!$L:$L,'List Table'!$B$3)</f>
        <v>0</v>
      </c>
      <c r="CA58" s="153">
        <f>COUNTIFS('Retention-Deployment'!$F:$F,$G58,'Retention-Deployment'!$I:$I,"*3G*",'Retention-Deployment'!$L:$L,'List Table'!$B$4)</f>
        <v>0</v>
      </c>
      <c r="CB58" s="153">
        <f>COUNTIFS('Retention-Deployment'!$F:$F,$G58,'Retention-Deployment'!$I:$I,"*3G*",'Retention-Deployment'!$L:$L,'List Table'!$B$5)</f>
        <v>0</v>
      </c>
      <c r="CC58" s="153">
        <f>COUNTIFS('Retention-Deployment'!$F:$F,$G58,'Retention-Deployment'!$I:$I,"*3G*",'Retention-Deployment'!$L:$L,'List Table'!$B$6)</f>
        <v>0</v>
      </c>
      <c r="CD58" s="153">
        <f>COUNTIFS('Retention-Deployment'!$F:$F,$G58,'Retention-Deployment'!$I:$I,"*3G*",'Retention-Deployment'!$L:$L,'List Table'!$B$7)</f>
        <v>0</v>
      </c>
      <c r="CE58" s="153">
        <f>COUNTIFS('Retention-Deployment'!$F:$F,$G58,'Retention-Deployment'!$I:$I,"*3G*",'Retention-Deployment'!$L:$L,'List Table'!$B$8)</f>
        <v>0</v>
      </c>
      <c r="CF58" s="153">
        <f>COUNTIFS('Retention-Deployment'!$F:$F,$G58,'Retention-Deployment'!$I:$I,"*3G*",'Retention-Deployment'!$L:$L,'List Table'!$B$9)</f>
        <v>0</v>
      </c>
      <c r="CG58" s="153">
        <f>COUNTIFS('Retention-Deployment'!$F:$F,$G58,'Retention-Deployment'!$I:$I,"*3G*",'Retention-Deployment'!$L:$L,'List Table'!$B$10)</f>
        <v>0</v>
      </c>
      <c r="CH58" s="153">
        <f>COUNTIFS('Retention-Deployment'!$F:$F,$G58,'Retention-Deployment'!$I:$I,"*3G*",'Retention-Deployment'!$L:$L,'List Table'!$B$11)</f>
        <v>0</v>
      </c>
      <c r="CI58" s="153">
        <f>COUNTIFS('Retention-Deployment'!$F:$F,$G58,'Retention-Deployment'!$I:$I,"*3G*",'Retention-Deployment'!$L:$L,'List Table'!$B$12)</f>
        <v>0</v>
      </c>
      <c r="CJ58" s="153">
        <f>COUNTIFS('Retention-Deployment'!$F:$F,$G58,'Retention-Deployment'!$I:$I,"*3G*",'Retention-Deployment'!$L:$L,'List Table'!$B$13)</f>
        <v>0</v>
      </c>
      <c r="CK58" s="153">
        <f>COUNTIFS('Retention-Deployment'!$F:$F,$G58,'Retention-Deployment'!$I:$I,"*3G*",'Retention-Deployment'!$L:$L,'List Table'!$B$14)</f>
        <v>0</v>
      </c>
      <c r="CL58" s="153">
        <f>COUNTIFS('Retention-Deployment'!$F:$F,$G58,'Retention-Deployment'!$I:$I,"*3G*",'Retention-Deployment'!$L:$L,'List Table'!$B$15)</f>
        <v>0</v>
      </c>
      <c r="CM58" s="153">
        <f>COUNTIFS('Retention-Deployment'!$F:$F,$G58,'Retention-Deployment'!$I:$I,"*4G*",'Retention-Deployment'!$L:$L,'List Table'!$B$2)</f>
        <v>0</v>
      </c>
      <c r="CN58" s="153">
        <f>COUNTIFS('Retention-Deployment'!$F:$F,$G58,'Retention-Deployment'!$I:$I,"*4G*",'Retention-Deployment'!$L:$L,'List Table'!$B$3)</f>
        <v>0</v>
      </c>
      <c r="CO58" s="153">
        <f>COUNTIFS('Retention-Deployment'!$F:$F,$G58,'Retention-Deployment'!$I:$I,"*4G*",'Retention-Deployment'!$L:$L,'List Table'!$B$4)</f>
        <v>0</v>
      </c>
      <c r="CP58" s="153">
        <f>COUNTIFS('Retention-Deployment'!$F:$F,$G58,'Retention-Deployment'!$I:$I,"*4G*",'Retention-Deployment'!$L:$L,'List Table'!$B$5)</f>
        <v>0</v>
      </c>
      <c r="CQ58" s="153">
        <f>COUNTIFS('Retention-Deployment'!$F:$F,$G58,'Retention-Deployment'!$I:$I,"*4G*",'Retention-Deployment'!$L:$L,'List Table'!$B$6)</f>
        <v>0</v>
      </c>
      <c r="CR58" s="153">
        <f>COUNTIFS('Retention-Deployment'!$F:$F,$G58,'Retention-Deployment'!$I:$I,"*4G*",'Retention-Deployment'!$L:$L,'List Table'!$B$7)</f>
        <v>0</v>
      </c>
      <c r="CS58" s="153">
        <f>COUNTIFS('Retention-Deployment'!$F:$F,$G58,'Retention-Deployment'!$I:$I,"*4G*",'Retention-Deployment'!$L:$L,'List Table'!$B$8)</f>
        <v>0</v>
      </c>
      <c r="CT58" s="153">
        <f>COUNTIFS('Retention-Deployment'!$F:$F,$G58,'Retention-Deployment'!$I:$I,"*4G*",'Retention-Deployment'!$L:$L,'List Table'!$B$9)</f>
        <v>0</v>
      </c>
      <c r="CU58" s="153">
        <f>COUNTIFS('Retention-Deployment'!$F:$F,$G58,'Retention-Deployment'!$I:$I,"*4G*",'Retention-Deployment'!$L:$L,'List Table'!$B$10)</f>
        <v>0</v>
      </c>
      <c r="CV58" s="153">
        <f>COUNTIFS('Retention-Deployment'!$F:$F,$G58,'Retention-Deployment'!$I:$I,"*4G*",'Retention-Deployment'!$L:$L,'List Table'!$B$11)</f>
        <v>0</v>
      </c>
      <c r="CW58" s="153">
        <f>COUNTIFS('Retention-Deployment'!$F:$F,$G58,'Retention-Deployment'!$I:$I,"*4G*",'Retention-Deployment'!$L:$L,'List Table'!$B$12)</f>
        <v>0</v>
      </c>
      <c r="CX58" s="153">
        <f>COUNTIFS('Retention-Deployment'!$F:$F,$G58,'Retention-Deployment'!$I:$I,"*4G*",'Retention-Deployment'!$L:$L,'List Table'!$B$13)</f>
        <v>0</v>
      </c>
      <c r="CY58" s="153">
        <f>COUNTIFS('Retention-Deployment'!$F:$F,$G58,'Retention-Deployment'!$I:$I,"*4G*",'Retention-Deployment'!$L:$L,'List Table'!$B$14)</f>
        <v>0</v>
      </c>
      <c r="CZ58" s="153">
        <f>COUNTIFS('Retention-Deployment'!$F:$F,$G58,'Retention-Deployment'!$I:$I,"*4G*",'Retention-Deployment'!$L:$L,'List Table'!$B$15)</f>
        <v>0</v>
      </c>
      <c r="DA58" s="141"/>
      <c r="DB58" s="154">
        <f>COUNTIFS(Licensing!$G:$G,$G58,Licensing!$J:$J,"*2G*")</f>
        <v>0</v>
      </c>
      <c r="DC58" s="154">
        <f>COUNTIFS(Licensing!$G:$G,$G58,Licensing!$J:$J,"*3G*")</f>
        <v>0</v>
      </c>
      <c r="DD58" s="154">
        <f>COUNTIFS(Licensing!$G:$G,$G58,Licensing!$J:$J,"*4G*")</f>
        <v>0</v>
      </c>
      <c r="DE58" s="141"/>
      <c r="DF58" s="155" t="str">
        <f t="shared" si="19"/>
        <v>AMORGOS</v>
      </c>
      <c r="DG58" s="142">
        <f t="shared" si="13"/>
        <v>0</v>
      </c>
      <c r="DH58" s="142">
        <f t="shared" si="14"/>
        <v>0</v>
      </c>
      <c r="DI58" s="142">
        <f t="shared" si="15"/>
        <v>0</v>
      </c>
      <c r="DJ58" s="138"/>
      <c r="DK58" s="138"/>
      <c r="DL58" s="138"/>
      <c r="DM58" s="138"/>
      <c r="DN58" s="138"/>
      <c r="DO58" s="138"/>
      <c r="DP58" s="138"/>
      <c r="DQ58" s="138"/>
      <c r="DR58" s="138"/>
      <c r="DS58" s="138"/>
      <c r="DT58" s="138"/>
      <c r="DU58" s="138"/>
    </row>
    <row r="59" spans="1:125" x14ac:dyDescent="0.25">
      <c r="A59" s="211" t="s">
        <v>327</v>
      </c>
      <c r="B59" s="168">
        <v>1</v>
      </c>
      <c r="C59" s="168">
        <v>1</v>
      </c>
      <c r="D59" s="168">
        <v>1</v>
      </c>
      <c r="E59" s="208">
        <v>36.366010258936903</v>
      </c>
      <c r="F59" s="208">
        <v>25.7821655273437</v>
      </c>
      <c r="G59" s="173" t="s">
        <v>105</v>
      </c>
      <c r="H59" s="152">
        <f t="shared" si="16"/>
        <v>0</v>
      </c>
      <c r="I59" s="152">
        <f t="shared" si="17"/>
        <v>0</v>
      </c>
      <c r="J59" s="152">
        <f t="shared" si="18"/>
        <v>0</v>
      </c>
      <c r="K59" s="152">
        <f>COUNTIFS(Operational!$F:$F,$G59,Operational!$I:$I,"*2G*",Operational!$L:$L,'List Table'!$D$2)</f>
        <v>0</v>
      </c>
      <c r="L59" s="152">
        <f>COUNTIFS(Operational!$F:$F,$G59,Operational!$I:$I,"*2G*",Operational!$L:$L,'List Table'!$D$3)</f>
        <v>0</v>
      </c>
      <c r="M59" s="152">
        <f>COUNTIFS(Operational!$F:$F,$G59,Operational!$I:$I,"*2G*",Operational!$L:$L,'List Table'!$D$4)</f>
        <v>0</v>
      </c>
      <c r="N59" s="152">
        <f>COUNTIFS(Operational!$F:$F,$G59,Operational!$I:$I,"*2G*",Operational!$L:$L,'List Table'!$D$5)</f>
        <v>0</v>
      </c>
      <c r="O59" s="152">
        <f>COUNTIFS(Operational!$F:$F,$G59,Operational!$I:$I,"*2G*",Operational!$L:$L,'List Table'!$D$6)</f>
        <v>0</v>
      </c>
      <c r="P59" s="152">
        <f>COUNTIFS(Operational!$F:$F,$G59,Operational!$I:$I,"*2G*",Operational!$L:$L,'List Table'!$D$7)</f>
        <v>0</v>
      </c>
      <c r="Q59" s="152">
        <f>COUNTIFS(Operational!$F:$F,$G59,Operational!$I:$I,"*2G*",Operational!$L:$L,'List Table'!$D$8)</f>
        <v>0</v>
      </c>
      <c r="R59" s="152">
        <f>COUNTIFS(Operational!$F:$F,$G59,Operational!$I:$I,"*2G*",Operational!$L:$L,'List Table'!$D$9)</f>
        <v>0</v>
      </c>
      <c r="S59" s="152">
        <f>COUNTIFS(Operational!$F:$F,$G59,Operational!$I:$I,"*2G*",Operational!$L:$L,'List Table'!$D$10)</f>
        <v>0</v>
      </c>
      <c r="T59" s="152">
        <f>COUNTIFS(Operational!$F:$F,$G59,Operational!$I:$I,"*2G*",Operational!$L:$L,'List Table'!$D$11)</f>
        <v>0</v>
      </c>
      <c r="U59" s="152">
        <f>COUNTIFS(Operational!$F:$F,$G59,Operational!$I:$I,"*2G*",Operational!$L:$L,'List Table'!$D$12)</f>
        <v>0</v>
      </c>
      <c r="V59" s="152">
        <f>COUNTIFS(Operational!$F:$F,$G59,Operational!$I:$I,"*2G*",Operational!$L:$L,'List Table'!$D$13)</f>
        <v>0</v>
      </c>
      <c r="W59" s="152">
        <f>COUNTIFS(Operational!$F:$F,$G59,Operational!$I:$I,"*2G*",Operational!$L:$L,'List Table'!$D$14)</f>
        <v>0</v>
      </c>
      <c r="X59" s="152">
        <f>COUNTIFS(Operational!$F:$F,$G59,Operational!$I:$I,"*2G*",Operational!$L:$L,'List Table'!$D$15)</f>
        <v>0</v>
      </c>
      <c r="Y59" s="152">
        <f>COUNTIFS(Operational!$F:$F,$G59,Operational!$I:$I,"*2G*",Operational!$L:$L,'List Table'!$D$16)</f>
        <v>0</v>
      </c>
      <c r="Z59" s="152">
        <f>COUNTIFS(Operational!$F:$F,$G59,Operational!$I:$I,"*2G*",Operational!$L:$L,'List Table'!$D$17)</f>
        <v>0</v>
      </c>
      <c r="AA59" s="152">
        <f>COUNTIFS(Operational!$F:$F,$G59,Operational!$I:$I,"*3G*",Operational!$L:$L,'List Table'!$D$2)</f>
        <v>0</v>
      </c>
      <c r="AB59" s="152">
        <f>COUNTIFS(Operational!$F:$F,$G59,Operational!$I:$I,"*3G*",Operational!$L:$L,'List Table'!$D$3)</f>
        <v>0</v>
      </c>
      <c r="AC59" s="152">
        <f>COUNTIFS(Operational!$F:$F,$G59,Operational!$I:$I,"*3G*",Operational!$L:$L,'List Table'!$D$4)</f>
        <v>0</v>
      </c>
      <c r="AD59" s="152">
        <f>COUNTIFS(Operational!$F:$F,$G59,Operational!$I:$I,"*3G*",Operational!$L:$L,'List Table'!$D$5)</f>
        <v>0</v>
      </c>
      <c r="AE59" s="152">
        <f>COUNTIFS(Operational!$F:$F,$G59,Operational!$I:$I,"*3G*",Operational!$L:$L,'List Table'!$D$6)</f>
        <v>0</v>
      </c>
      <c r="AF59" s="152">
        <f>COUNTIFS(Operational!$F:$F,$G59,Operational!$I:$I,"*3G*",Operational!$L:$L,'List Table'!$D$7)</f>
        <v>0</v>
      </c>
      <c r="AG59" s="152">
        <f>COUNTIFS(Operational!$F:$F,$G59,Operational!$I:$I,"*3G*",Operational!$L:$L,'List Table'!$D$8)</f>
        <v>0</v>
      </c>
      <c r="AH59" s="152">
        <f>COUNTIFS(Operational!$F:$F,$G59,Operational!$I:$I,"*3G*",Operational!$L:$L,'List Table'!$D$9)</f>
        <v>0</v>
      </c>
      <c r="AI59" s="152">
        <f>COUNTIFS(Operational!$F:$F,$G59,Operational!$I:$I,"*3G*",Operational!$L:$L,'List Table'!$D$10)</f>
        <v>0</v>
      </c>
      <c r="AJ59" s="152">
        <f>COUNTIFS(Operational!$F:$F,$G59,Operational!$I:$I,"*3G*",Operational!$L:$L,'List Table'!$D$11)</f>
        <v>0</v>
      </c>
      <c r="AK59" s="152">
        <f>COUNTIFS(Operational!$F:$F,$G59,Operational!$I:$I,"*3G*",Operational!$L:$L,'List Table'!$D$12)</f>
        <v>0</v>
      </c>
      <c r="AL59" s="152">
        <f>COUNTIFS(Operational!$F:$F,$G59,Operational!$I:$I,"*3G*",Operational!$L:$L,'List Table'!$D$13)</f>
        <v>0</v>
      </c>
      <c r="AM59" s="152">
        <f>COUNTIFS(Operational!$F:$F,$G59,Operational!$I:$I,"*3G*",Operational!$L:$L,'List Table'!$D$14)</f>
        <v>0</v>
      </c>
      <c r="AN59" s="152">
        <f>COUNTIFS(Operational!$F:$F,$G59,Operational!$I:$I,"*3G*",Operational!$L:$L,'List Table'!$D$15)</f>
        <v>0</v>
      </c>
      <c r="AO59" s="152">
        <f>COUNTIFS(Operational!$F:$F,$G59,Operational!$I:$I,"*3G*",Operational!$L:$L,'List Table'!$D$16)</f>
        <v>0</v>
      </c>
      <c r="AP59" s="152">
        <f>COUNTIFS(Operational!$F:$F,$G59,Operational!$I:$I,"*3G*",Operational!$L:$L,'List Table'!$D$17)</f>
        <v>0</v>
      </c>
      <c r="AQ59" s="152">
        <f>COUNTIFS(Operational!$F:$F,$G59,Operational!$I:$I,"*4G*",Operational!$L:$L,'List Table'!$D$2)</f>
        <v>0</v>
      </c>
      <c r="AR59" s="152">
        <f>COUNTIFS(Operational!$F:$F,$G59,Operational!$I:$I,"*4G*",Operational!$L:$L,'List Table'!$D$3)</f>
        <v>0</v>
      </c>
      <c r="AS59" s="152">
        <f>COUNTIFS(Operational!$F:$F,$G59,Operational!$I:$I,"*4G*",Operational!$L:$L,'List Table'!$D$4)</f>
        <v>0</v>
      </c>
      <c r="AT59" s="152">
        <f>COUNTIFS(Operational!$F:$F,$G59,Operational!$I:$I,"*4G*",Operational!$L:$L,'List Table'!$D$5)</f>
        <v>0</v>
      </c>
      <c r="AU59" s="152">
        <f>COUNTIFS(Operational!$F:$F,$G59,Operational!$I:$I,"*4G*",Operational!$L:$L,'List Table'!$D$6)</f>
        <v>0</v>
      </c>
      <c r="AV59" s="152">
        <f>COUNTIFS(Operational!$F:$F,$G59,Operational!$I:$I,"*4G*",Operational!$L:$L,'List Table'!$D$7)</f>
        <v>0</v>
      </c>
      <c r="AW59" s="152">
        <f>COUNTIFS(Operational!$F:$F,$G59,Operational!$I:$I,"*4G*",Operational!$L:$L,'List Table'!$D$8)</f>
        <v>0</v>
      </c>
      <c r="AX59" s="152">
        <f>COUNTIFS(Operational!$F:$F,$G59,Operational!$I:$I,"*4G*",Operational!$L:$L,'List Table'!$D$9)</f>
        <v>0</v>
      </c>
      <c r="AY59" s="152">
        <f>COUNTIFS(Operational!$F:$F,$G59,Operational!$I:$I,"*4G*",Operational!$L:$L,'List Table'!$D$10)</f>
        <v>0</v>
      </c>
      <c r="AZ59" s="152">
        <f>COUNTIFS(Operational!$F:$F,$G59,Operational!$I:$I,"*4G*",Operational!$L:$L,'List Table'!$D$11)</f>
        <v>0</v>
      </c>
      <c r="BA59" s="152">
        <f>COUNTIFS(Operational!$F:$F,$G59,Operational!$I:$I,"*4G*",Operational!$L:$L,'List Table'!$D$12)</f>
        <v>0</v>
      </c>
      <c r="BB59" s="152">
        <f>COUNTIFS(Operational!$F:$F,$G59,Operational!$I:$I,"*4G*",Operational!$L:$L,'List Table'!$D$13)</f>
        <v>0</v>
      </c>
      <c r="BC59" s="152">
        <f>COUNTIFS(Operational!$F:$F,$G59,Operational!$I:$I,"*4G*",Operational!$L:$L,'List Table'!$D$14)</f>
        <v>0</v>
      </c>
      <c r="BD59" s="152">
        <f>COUNTIFS(Operational!$F:$F,$G59,Operational!$I:$I,"*4G*",Operational!$L:$L,'List Table'!$D$15)</f>
        <v>0</v>
      </c>
      <c r="BE59" s="152">
        <f>COUNTIFS(Operational!$F:$F,$G59,Operational!$I:$I,"*4G*",Operational!$L:$L,'List Table'!$D$16)</f>
        <v>0</v>
      </c>
      <c r="BF59" s="152">
        <f>COUNTIFS(Operational!$F:$F,$G59,Operational!$I:$I,"*4G*",Operational!$L:$L,'List Table'!$D$17)</f>
        <v>0</v>
      </c>
      <c r="BG59" s="160"/>
      <c r="BH59" s="153">
        <f t="shared" si="6"/>
        <v>0</v>
      </c>
      <c r="BI59" s="153">
        <f t="shared" si="7"/>
        <v>0</v>
      </c>
      <c r="BJ59" s="153">
        <f t="shared" si="8"/>
        <v>0</v>
      </c>
      <c r="BK59" s="153">
        <f>COUNTIFS('Retention-Deployment'!$F:$F,$G59,'Retention-Deployment'!$I:$I,"*2G*",'Retention-Deployment'!$L:$L,'List Table'!$B$2)</f>
        <v>0</v>
      </c>
      <c r="BL59" s="153">
        <f>COUNTIFS('Retention-Deployment'!$F:$F,$G59,'Retention-Deployment'!$I:$I,"*2G*",'Retention-Deployment'!$L:$L,'List Table'!$B$3)</f>
        <v>0</v>
      </c>
      <c r="BM59" s="153">
        <f>COUNTIFS('Retention-Deployment'!$F:$F,$G59,'Retention-Deployment'!$I:$I,"*2G*",'Retention-Deployment'!$L:$L,'List Table'!$B$4)</f>
        <v>0</v>
      </c>
      <c r="BN59" s="153">
        <f>COUNTIFS('Retention-Deployment'!$F:$F,$G59,'Retention-Deployment'!$I:$I,"*2G*",'Retention-Deployment'!$L:$L,'List Table'!$B$5)</f>
        <v>0</v>
      </c>
      <c r="BO59" s="153">
        <f>COUNTIFS('Retention-Deployment'!$F:$F,$G59,'Retention-Deployment'!$I:$I,"*2G*",'Retention-Deployment'!$L:$L,'List Table'!$B$6)</f>
        <v>0</v>
      </c>
      <c r="BP59" s="153">
        <f>COUNTIFS('Retention-Deployment'!$F:$F,$G59,'Retention-Deployment'!$I:$I,"*2G*",'Retention-Deployment'!$L:$L,'List Table'!$B$7)</f>
        <v>0</v>
      </c>
      <c r="BQ59" s="153">
        <f>COUNTIFS('Retention-Deployment'!$F:$F,$G59,'Retention-Deployment'!$I:$I,"*2G*",'Retention-Deployment'!$L:$L,'List Table'!$B$8)</f>
        <v>0</v>
      </c>
      <c r="BR59" s="153">
        <f>COUNTIFS('Retention-Deployment'!$F:$F,$G59,'Retention-Deployment'!$I:$I,"*2G*",'Retention-Deployment'!$L:$L,'List Table'!$B$9)</f>
        <v>0</v>
      </c>
      <c r="BS59" s="153">
        <f>COUNTIFS('Retention-Deployment'!$F:$F,$G59,'Retention-Deployment'!$I:$I,"*2G*",'Retention-Deployment'!$L:$L,'List Table'!$B$10)</f>
        <v>0</v>
      </c>
      <c r="BT59" s="153">
        <f>COUNTIFS('Retention-Deployment'!$F:$F,$G59,'Retention-Deployment'!$I:$I,"*2G*",'Retention-Deployment'!$L:$L,'List Table'!$B$11)</f>
        <v>0</v>
      </c>
      <c r="BU59" s="153">
        <f>COUNTIFS('Retention-Deployment'!$F:$F,$G59,'Retention-Deployment'!$I:$I,"*2G*",'Retention-Deployment'!$L:$L,'List Table'!$B$12)</f>
        <v>0</v>
      </c>
      <c r="BV59" s="153">
        <f>COUNTIFS('Retention-Deployment'!$F:$F,$G59,'Retention-Deployment'!$I:$I,"*2G*",'Retention-Deployment'!$L:$L,'List Table'!$B$13)</f>
        <v>0</v>
      </c>
      <c r="BW59" s="153">
        <f>COUNTIFS('Retention-Deployment'!$F:$F,$G59,'Retention-Deployment'!$I:$I,"*2G*",'Retention-Deployment'!$L:$L,'List Table'!$B$14)</f>
        <v>0</v>
      </c>
      <c r="BX59" s="153">
        <f>COUNTIFS('Retention-Deployment'!$F:$F,$G59,'Retention-Deployment'!$I:$I,"*2G*",'Retention-Deployment'!$L:$L,'List Table'!$B$15)</f>
        <v>0</v>
      </c>
      <c r="BY59" s="153">
        <f>COUNTIFS('Retention-Deployment'!$F:$F,$G59,'Retention-Deployment'!$I:$I,"*3G*",'Retention-Deployment'!$L:$L,'List Table'!$B$2)</f>
        <v>0</v>
      </c>
      <c r="BZ59" s="153">
        <f>COUNTIFS('Retention-Deployment'!$F:$F,$G59,'Retention-Deployment'!$I:$I,"*3G*",'Retention-Deployment'!$L:$L,'List Table'!$B$3)</f>
        <v>0</v>
      </c>
      <c r="CA59" s="153">
        <f>COUNTIFS('Retention-Deployment'!$F:$F,$G59,'Retention-Deployment'!$I:$I,"*3G*",'Retention-Deployment'!$L:$L,'List Table'!$B$4)</f>
        <v>0</v>
      </c>
      <c r="CB59" s="153">
        <f>COUNTIFS('Retention-Deployment'!$F:$F,$G59,'Retention-Deployment'!$I:$I,"*3G*",'Retention-Deployment'!$L:$L,'List Table'!$B$5)</f>
        <v>0</v>
      </c>
      <c r="CC59" s="153">
        <f>COUNTIFS('Retention-Deployment'!$F:$F,$G59,'Retention-Deployment'!$I:$I,"*3G*",'Retention-Deployment'!$L:$L,'List Table'!$B$6)</f>
        <v>0</v>
      </c>
      <c r="CD59" s="153">
        <f>COUNTIFS('Retention-Deployment'!$F:$F,$G59,'Retention-Deployment'!$I:$I,"*3G*",'Retention-Deployment'!$L:$L,'List Table'!$B$7)</f>
        <v>0</v>
      </c>
      <c r="CE59" s="153">
        <f>COUNTIFS('Retention-Deployment'!$F:$F,$G59,'Retention-Deployment'!$I:$I,"*3G*",'Retention-Deployment'!$L:$L,'List Table'!$B$8)</f>
        <v>0</v>
      </c>
      <c r="CF59" s="153">
        <f>COUNTIFS('Retention-Deployment'!$F:$F,$G59,'Retention-Deployment'!$I:$I,"*3G*",'Retention-Deployment'!$L:$L,'List Table'!$B$9)</f>
        <v>0</v>
      </c>
      <c r="CG59" s="153">
        <f>COUNTIFS('Retention-Deployment'!$F:$F,$G59,'Retention-Deployment'!$I:$I,"*3G*",'Retention-Deployment'!$L:$L,'List Table'!$B$10)</f>
        <v>0</v>
      </c>
      <c r="CH59" s="153">
        <f>COUNTIFS('Retention-Deployment'!$F:$F,$G59,'Retention-Deployment'!$I:$I,"*3G*",'Retention-Deployment'!$L:$L,'List Table'!$B$11)</f>
        <v>0</v>
      </c>
      <c r="CI59" s="153">
        <f>COUNTIFS('Retention-Deployment'!$F:$F,$G59,'Retention-Deployment'!$I:$I,"*3G*",'Retention-Deployment'!$L:$L,'List Table'!$B$12)</f>
        <v>0</v>
      </c>
      <c r="CJ59" s="153">
        <f>COUNTIFS('Retention-Deployment'!$F:$F,$G59,'Retention-Deployment'!$I:$I,"*3G*",'Retention-Deployment'!$L:$L,'List Table'!$B$13)</f>
        <v>0</v>
      </c>
      <c r="CK59" s="153">
        <f>COUNTIFS('Retention-Deployment'!$F:$F,$G59,'Retention-Deployment'!$I:$I,"*3G*",'Retention-Deployment'!$L:$L,'List Table'!$B$14)</f>
        <v>0</v>
      </c>
      <c r="CL59" s="153">
        <f>COUNTIFS('Retention-Deployment'!$F:$F,$G59,'Retention-Deployment'!$I:$I,"*3G*",'Retention-Deployment'!$L:$L,'List Table'!$B$15)</f>
        <v>0</v>
      </c>
      <c r="CM59" s="153">
        <f>COUNTIFS('Retention-Deployment'!$F:$F,$G59,'Retention-Deployment'!$I:$I,"*4G*",'Retention-Deployment'!$L:$L,'List Table'!$B$2)</f>
        <v>0</v>
      </c>
      <c r="CN59" s="153">
        <f>COUNTIFS('Retention-Deployment'!$F:$F,$G59,'Retention-Deployment'!$I:$I,"*4G*",'Retention-Deployment'!$L:$L,'List Table'!$B$3)</f>
        <v>0</v>
      </c>
      <c r="CO59" s="153">
        <f>COUNTIFS('Retention-Deployment'!$F:$F,$G59,'Retention-Deployment'!$I:$I,"*4G*",'Retention-Deployment'!$L:$L,'List Table'!$B$4)</f>
        <v>0</v>
      </c>
      <c r="CP59" s="153">
        <f>COUNTIFS('Retention-Deployment'!$F:$F,$G59,'Retention-Deployment'!$I:$I,"*4G*",'Retention-Deployment'!$L:$L,'List Table'!$B$5)</f>
        <v>0</v>
      </c>
      <c r="CQ59" s="153">
        <f>COUNTIFS('Retention-Deployment'!$F:$F,$G59,'Retention-Deployment'!$I:$I,"*4G*",'Retention-Deployment'!$L:$L,'List Table'!$B$6)</f>
        <v>0</v>
      </c>
      <c r="CR59" s="153">
        <f>COUNTIFS('Retention-Deployment'!$F:$F,$G59,'Retention-Deployment'!$I:$I,"*4G*",'Retention-Deployment'!$L:$L,'List Table'!$B$7)</f>
        <v>0</v>
      </c>
      <c r="CS59" s="153">
        <f>COUNTIFS('Retention-Deployment'!$F:$F,$G59,'Retention-Deployment'!$I:$I,"*4G*",'Retention-Deployment'!$L:$L,'List Table'!$B$8)</f>
        <v>0</v>
      </c>
      <c r="CT59" s="153">
        <f>COUNTIFS('Retention-Deployment'!$F:$F,$G59,'Retention-Deployment'!$I:$I,"*4G*",'Retention-Deployment'!$L:$L,'List Table'!$B$9)</f>
        <v>0</v>
      </c>
      <c r="CU59" s="153">
        <f>COUNTIFS('Retention-Deployment'!$F:$F,$G59,'Retention-Deployment'!$I:$I,"*4G*",'Retention-Deployment'!$L:$L,'List Table'!$B$10)</f>
        <v>0</v>
      </c>
      <c r="CV59" s="153">
        <f>COUNTIFS('Retention-Deployment'!$F:$F,$G59,'Retention-Deployment'!$I:$I,"*4G*",'Retention-Deployment'!$L:$L,'List Table'!$B$11)</f>
        <v>0</v>
      </c>
      <c r="CW59" s="153">
        <f>COUNTIFS('Retention-Deployment'!$F:$F,$G59,'Retention-Deployment'!$I:$I,"*4G*",'Retention-Deployment'!$L:$L,'List Table'!$B$12)</f>
        <v>0</v>
      </c>
      <c r="CX59" s="153">
        <f>COUNTIFS('Retention-Deployment'!$F:$F,$G59,'Retention-Deployment'!$I:$I,"*4G*",'Retention-Deployment'!$L:$L,'List Table'!$B$13)</f>
        <v>0</v>
      </c>
      <c r="CY59" s="153">
        <f>COUNTIFS('Retention-Deployment'!$F:$F,$G59,'Retention-Deployment'!$I:$I,"*4G*",'Retention-Deployment'!$L:$L,'List Table'!$B$14)</f>
        <v>0</v>
      </c>
      <c r="CZ59" s="153">
        <f>COUNTIFS('Retention-Deployment'!$F:$F,$G59,'Retention-Deployment'!$I:$I,"*4G*",'Retention-Deployment'!$L:$L,'List Table'!$B$15)</f>
        <v>0</v>
      </c>
      <c r="DA59" s="141"/>
      <c r="DB59" s="154">
        <f>COUNTIFS(Licensing!$G:$G,$G59,Licensing!$J:$J,"*2G*")</f>
        <v>0</v>
      </c>
      <c r="DC59" s="154">
        <f>COUNTIFS(Licensing!$G:$G,$G59,Licensing!$J:$J,"*3G*")</f>
        <v>0</v>
      </c>
      <c r="DD59" s="154">
        <f>COUNTIFS(Licensing!$G:$G,$G59,Licensing!$J:$J,"*4G*")</f>
        <v>0</v>
      </c>
      <c r="DE59" s="141"/>
      <c r="DF59" s="155" t="str">
        <f t="shared" si="19"/>
        <v>ANAFI</v>
      </c>
      <c r="DG59" s="142">
        <f t="shared" si="13"/>
        <v>0</v>
      </c>
      <c r="DH59" s="142">
        <f t="shared" si="14"/>
        <v>0</v>
      </c>
      <c r="DI59" s="142">
        <f t="shared" si="15"/>
        <v>0</v>
      </c>
      <c r="DJ59" s="138"/>
      <c r="DK59" s="138"/>
      <c r="DL59" s="138"/>
      <c r="DM59" s="138"/>
      <c r="DN59" s="138"/>
      <c r="DO59" s="138"/>
      <c r="DP59" s="138"/>
      <c r="DQ59" s="138"/>
      <c r="DR59" s="138"/>
      <c r="DS59" s="138"/>
      <c r="DT59" s="138"/>
      <c r="DU59" s="138"/>
    </row>
    <row r="60" spans="1:125" x14ac:dyDescent="0.25">
      <c r="A60" s="211" t="s">
        <v>327</v>
      </c>
      <c r="B60" s="168">
        <v>11</v>
      </c>
      <c r="C60" s="168">
        <v>11</v>
      </c>
      <c r="D60" s="168">
        <v>10</v>
      </c>
      <c r="E60" s="208">
        <v>37.829310812825</v>
      </c>
      <c r="F60" s="208">
        <v>24.8675537109375</v>
      </c>
      <c r="G60" s="173" t="s">
        <v>106</v>
      </c>
      <c r="H60" s="152">
        <f t="shared" si="16"/>
        <v>0</v>
      </c>
      <c r="I60" s="152">
        <f t="shared" si="17"/>
        <v>0</v>
      </c>
      <c r="J60" s="152">
        <f t="shared" si="18"/>
        <v>0</v>
      </c>
      <c r="K60" s="152">
        <f>COUNTIFS(Operational!$F:$F,$G60,Operational!$I:$I,"*2G*",Operational!$L:$L,'List Table'!$D$2)</f>
        <v>0</v>
      </c>
      <c r="L60" s="152">
        <f>COUNTIFS(Operational!$F:$F,$G60,Operational!$I:$I,"*2G*",Operational!$L:$L,'List Table'!$D$3)</f>
        <v>0</v>
      </c>
      <c r="M60" s="152">
        <f>COUNTIFS(Operational!$F:$F,$G60,Operational!$I:$I,"*2G*",Operational!$L:$L,'List Table'!$D$4)</f>
        <v>0</v>
      </c>
      <c r="N60" s="152">
        <f>COUNTIFS(Operational!$F:$F,$G60,Operational!$I:$I,"*2G*",Operational!$L:$L,'List Table'!$D$5)</f>
        <v>0</v>
      </c>
      <c r="O60" s="152">
        <f>COUNTIFS(Operational!$F:$F,$G60,Operational!$I:$I,"*2G*",Operational!$L:$L,'List Table'!$D$6)</f>
        <v>0</v>
      </c>
      <c r="P60" s="152">
        <f>COUNTIFS(Operational!$F:$F,$G60,Operational!$I:$I,"*2G*",Operational!$L:$L,'List Table'!$D$7)</f>
        <v>0</v>
      </c>
      <c r="Q60" s="152">
        <f>COUNTIFS(Operational!$F:$F,$G60,Operational!$I:$I,"*2G*",Operational!$L:$L,'List Table'!$D$8)</f>
        <v>0</v>
      </c>
      <c r="R60" s="152">
        <f>COUNTIFS(Operational!$F:$F,$G60,Operational!$I:$I,"*2G*",Operational!$L:$L,'List Table'!$D$9)</f>
        <v>0</v>
      </c>
      <c r="S60" s="152">
        <f>COUNTIFS(Operational!$F:$F,$G60,Operational!$I:$I,"*2G*",Operational!$L:$L,'List Table'!$D$10)</f>
        <v>0</v>
      </c>
      <c r="T60" s="152">
        <f>COUNTIFS(Operational!$F:$F,$G60,Operational!$I:$I,"*2G*",Operational!$L:$L,'List Table'!$D$11)</f>
        <v>0</v>
      </c>
      <c r="U60" s="152">
        <f>COUNTIFS(Operational!$F:$F,$G60,Operational!$I:$I,"*2G*",Operational!$L:$L,'List Table'!$D$12)</f>
        <v>0</v>
      </c>
      <c r="V60" s="152">
        <f>COUNTIFS(Operational!$F:$F,$G60,Operational!$I:$I,"*2G*",Operational!$L:$L,'List Table'!$D$13)</f>
        <v>0</v>
      </c>
      <c r="W60" s="152">
        <f>COUNTIFS(Operational!$F:$F,$G60,Operational!$I:$I,"*2G*",Operational!$L:$L,'List Table'!$D$14)</f>
        <v>0</v>
      </c>
      <c r="X60" s="152">
        <f>COUNTIFS(Operational!$F:$F,$G60,Operational!$I:$I,"*2G*",Operational!$L:$L,'List Table'!$D$15)</f>
        <v>0</v>
      </c>
      <c r="Y60" s="152">
        <f>COUNTIFS(Operational!$F:$F,$G60,Operational!$I:$I,"*2G*",Operational!$L:$L,'List Table'!$D$16)</f>
        <v>0</v>
      </c>
      <c r="Z60" s="152">
        <f>COUNTIFS(Operational!$F:$F,$G60,Operational!$I:$I,"*2G*",Operational!$L:$L,'List Table'!$D$17)</f>
        <v>0</v>
      </c>
      <c r="AA60" s="152">
        <f>COUNTIFS(Operational!$F:$F,$G60,Operational!$I:$I,"*3G*",Operational!$L:$L,'List Table'!$D$2)</f>
        <v>0</v>
      </c>
      <c r="AB60" s="152">
        <f>COUNTIFS(Operational!$F:$F,$G60,Operational!$I:$I,"*3G*",Operational!$L:$L,'List Table'!$D$3)</f>
        <v>0</v>
      </c>
      <c r="AC60" s="152">
        <f>COUNTIFS(Operational!$F:$F,$G60,Operational!$I:$I,"*3G*",Operational!$L:$L,'List Table'!$D$4)</f>
        <v>0</v>
      </c>
      <c r="AD60" s="152">
        <f>COUNTIFS(Operational!$F:$F,$G60,Operational!$I:$I,"*3G*",Operational!$L:$L,'List Table'!$D$5)</f>
        <v>0</v>
      </c>
      <c r="AE60" s="152">
        <f>COUNTIFS(Operational!$F:$F,$G60,Operational!$I:$I,"*3G*",Operational!$L:$L,'List Table'!$D$6)</f>
        <v>0</v>
      </c>
      <c r="AF60" s="152">
        <f>COUNTIFS(Operational!$F:$F,$G60,Operational!$I:$I,"*3G*",Operational!$L:$L,'List Table'!$D$7)</f>
        <v>0</v>
      </c>
      <c r="AG60" s="152">
        <f>COUNTIFS(Operational!$F:$F,$G60,Operational!$I:$I,"*3G*",Operational!$L:$L,'List Table'!$D$8)</f>
        <v>0</v>
      </c>
      <c r="AH60" s="152">
        <f>COUNTIFS(Operational!$F:$F,$G60,Operational!$I:$I,"*3G*",Operational!$L:$L,'List Table'!$D$9)</f>
        <v>0</v>
      </c>
      <c r="AI60" s="152">
        <f>COUNTIFS(Operational!$F:$F,$G60,Operational!$I:$I,"*3G*",Operational!$L:$L,'List Table'!$D$10)</f>
        <v>0</v>
      </c>
      <c r="AJ60" s="152">
        <f>COUNTIFS(Operational!$F:$F,$G60,Operational!$I:$I,"*3G*",Operational!$L:$L,'List Table'!$D$11)</f>
        <v>0</v>
      </c>
      <c r="AK60" s="152">
        <f>COUNTIFS(Operational!$F:$F,$G60,Operational!$I:$I,"*3G*",Operational!$L:$L,'List Table'!$D$12)</f>
        <v>0</v>
      </c>
      <c r="AL60" s="152">
        <f>COUNTIFS(Operational!$F:$F,$G60,Operational!$I:$I,"*3G*",Operational!$L:$L,'List Table'!$D$13)</f>
        <v>0</v>
      </c>
      <c r="AM60" s="152">
        <f>COUNTIFS(Operational!$F:$F,$G60,Operational!$I:$I,"*3G*",Operational!$L:$L,'List Table'!$D$14)</f>
        <v>0</v>
      </c>
      <c r="AN60" s="152">
        <f>COUNTIFS(Operational!$F:$F,$G60,Operational!$I:$I,"*3G*",Operational!$L:$L,'List Table'!$D$15)</f>
        <v>0</v>
      </c>
      <c r="AO60" s="152">
        <f>COUNTIFS(Operational!$F:$F,$G60,Operational!$I:$I,"*3G*",Operational!$L:$L,'List Table'!$D$16)</f>
        <v>0</v>
      </c>
      <c r="AP60" s="152">
        <f>COUNTIFS(Operational!$F:$F,$G60,Operational!$I:$I,"*3G*",Operational!$L:$L,'List Table'!$D$17)</f>
        <v>0</v>
      </c>
      <c r="AQ60" s="152">
        <f>COUNTIFS(Operational!$F:$F,$G60,Operational!$I:$I,"*4G*",Operational!$L:$L,'List Table'!$D$2)</f>
        <v>0</v>
      </c>
      <c r="AR60" s="152">
        <f>COUNTIFS(Operational!$F:$F,$G60,Operational!$I:$I,"*4G*",Operational!$L:$L,'List Table'!$D$3)</f>
        <v>0</v>
      </c>
      <c r="AS60" s="152">
        <f>COUNTIFS(Operational!$F:$F,$G60,Operational!$I:$I,"*4G*",Operational!$L:$L,'List Table'!$D$4)</f>
        <v>0</v>
      </c>
      <c r="AT60" s="152">
        <f>COUNTIFS(Operational!$F:$F,$G60,Operational!$I:$I,"*4G*",Operational!$L:$L,'List Table'!$D$5)</f>
        <v>0</v>
      </c>
      <c r="AU60" s="152">
        <f>COUNTIFS(Operational!$F:$F,$G60,Operational!$I:$I,"*4G*",Operational!$L:$L,'List Table'!$D$6)</f>
        <v>0</v>
      </c>
      <c r="AV60" s="152">
        <f>COUNTIFS(Operational!$F:$F,$G60,Operational!$I:$I,"*4G*",Operational!$L:$L,'List Table'!$D$7)</f>
        <v>0</v>
      </c>
      <c r="AW60" s="152">
        <f>COUNTIFS(Operational!$F:$F,$G60,Operational!$I:$I,"*4G*",Operational!$L:$L,'List Table'!$D$8)</f>
        <v>0</v>
      </c>
      <c r="AX60" s="152">
        <f>COUNTIFS(Operational!$F:$F,$G60,Operational!$I:$I,"*4G*",Operational!$L:$L,'List Table'!$D$9)</f>
        <v>0</v>
      </c>
      <c r="AY60" s="152">
        <f>COUNTIFS(Operational!$F:$F,$G60,Operational!$I:$I,"*4G*",Operational!$L:$L,'List Table'!$D$10)</f>
        <v>0</v>
      </c>
      <c r="AZ60" s="152">
        <f>COUNTIFS(Operational!$F:$F,$G60,Operational!$I:$I,"*4G*",Operational!$L:$L,'List Table'!$D$11)</f>
        <v>0</v>
      </c>
      <c r="BA60" s="152">
        <f>COUNTIFS(Operational!$F:$F,$G60,Operational!$I:$I,"*4G*",Operational!$L:$L,'List Table'!$D$12)</f>
        <v>0</v>
      </c>
      <c r="BB60" s="152">
        <f>COUNTIFS(Operational!$F:$F,$G60,Operational!$I:$I,"*4G*",Operational!$L:$L,'List Table'!$D$13)</f>
        <v>0</v>
      </c>
      <c r="BC60" s="152">
        <f>COUNTIFS(Operational!$F:$F,$G60,Operational!$I:$I,"*4G*",Operational!$L:$L,'List Table'!$D$14)</f>
        <v>0</v>
      </c>
      <c r="BD60" s="152">
        <f>COUNTIFS(Operational!$F:$F,$G60,Operational!$I:$I,"*4G*",Operational!$L:$L,'List Table'!$D$15)</f>
        <v>0</v>
      </c>
      <c r="BE60" s="152">
        <f>COUNTIFS(Operational!$F:$F,$G60,Operational!$I:$I,"*4G*",Operational!$L:$L,'List Table'!$D$16)</f>
        <v>0</v>
      </c>
      <c r="BF60" s="152">
        <f>COUNTIFS(Operational!$F:$F,$G60,Operational!$I:$I,"*4G*",Operational!$L:$L,'List Table'!$D$17)</f>
        <v>0</v>
      </c>
      <c r="BG60" s="160"/>
      <c r="BH60" s="153">
        <f t="shared" si="6"/>
        <v>0</v>
      </c>
      <c r="BI60" s="153">
        <f t="shared" si="7"/>
        <v>0</v>
      </c>
      <c r="BJ60" s="153">
        <f t="shared" si="8"/>
        <v>0</v>
      </c>
      <c r="BK60" s="153">
        <f>COUNTIFS('Retention-Deployment'!$F:$F,$G60,'Retention-Deployment'!$I:$I,"*2G*",'Retention-Deployment'!$L:$L,'List Table'!$B$2)</f>
        <v>0</v>
      </c>
      <c r="BL60" s="153">
        <f>COUNTIFS('Retention-Deployment'!$F:$F,$G60,'Retention-Deployment'!$I:$I,"*2G*",'Retention-Deployment'!$L:$L,'List Table'!$B$3)</f>
        <v>0</v>
      </c>
      <c r="BM60" s="153">
        <f>COUNTIFS('Retention-Deployment'!$F:$F,$G60,'Retention-Deployment'!$I:$I,"*2G*",'Retention-Deployment'!$L:$L,'List Table'!$B$4)</f>
        <v>0</v>
      </c>
      <c r="BN60" s="153">
        <f>COUNTIFS('Retention-Deployment'!$F:$F,$G60,'Retention-Deployment'!$I:$I,"*2G*",'Retention-Deployment'!$L:$L,'List Table'!$B$5)</f>
        <v>0</v>
      </c>
      <c r="BO60" s="153">
        <f>COUNTIFS('Retention-Deployment'!$F:$F,$G60,'Retention-Deployment'!$I:$I,"*2G*",'Retention-Deployment'!$L:$L,'List Table'!$B$6)</f>
        <v>0</v>
      </c>
      <c r="BP60" s="153">
        <f>COUNTIFS('Retention-Deployment'!$F:$F,$G60,'Retention-Deployment'!$I:$I,"*2G*",'Retention-Deployment'!$L:$L,'List Table'!$B$7)</f>
        <v>0</v>
      </c>
      <c r="BQ60" s="153">
        <f>COUNTIFS('Retention-Deployment'!$F:$F,$G60,'Retention-Deployment'!$I:$I,"*2G*",'Retention-Deployment'!$L:$L,'List Table'!$B$8)</f>
        <v>0</v>
      </c>
      <c r="BR60" s="153">
        <f>COUNTIFS('Retention-Deployment'!$F:$F,$G60,'Retention-Deployment'!$I:$I,"*2G*",'Retention-Deployment'!$L:$L,'List Table'!$B$9)</f>
        <v>0</v>
      </c>
      <c r="BS60" s="153">
        <f>COUNTIFS('Retention-Deployment'!$F:$F,$G60,'Retention-Deployment'!$I:$I,"*2G*",'Retention-Deployment'!$L:$L,'List Table'!$B$10)</f>
        <v>0</v>
      </c>
      <c r="BT60" s="153">
        <f>COUNTIFS('Retention-Deployment'!$F:$F,$G60,'Retention-Deployment'!$I:$I,"*2G*",'Retention-Deployment'!$L:$L,'List Table'!$B$11)</f>
        <v>0</v>
      </c>
      <c r="BU60" s="153">
        <f>COUNTIFS('Retention-Deployment'!$F:$F,$G60,'Retention-Deployment'!$I:$I,"*2G*",'Retention-Deployment'!$L:$L,'List Table'!$B$12)</f>
        <v>0</v>
      </c>
      <c r="BV60" s="153">
        <f>COUNTIFS('Retention-Deployment'!$F:$F,$G60,'Retention-Deployment'!$I:$I,"*2G*",'Retention-Deployment'!$L:$L,'List Table'!$B$13)</f>
        <v>0</v>
      </c>
      <c r="BW60" s="153">
        <f>COUNTIFS('Retention-Deployment'!$F:$F,$G60,'Retention-Deployment'!$I:$I,"*2G*",'Retention-Deployment'!$L:$L,'List Table'!$B$14)</f>
        <v>0</v>
      </c>
      <c r="BX60" s="153">
        <f>COUNTIFS('Retention-Deployment'!$F:$F,$G60,'Retention-Deployment'!$I:$I,"*2G*",'Retention-Deployment'!$L:$L,'List Table'!$B$15)</f>
        <v>0</v>
      </c>
      <c r="BY60" s="153">
        <f>COUNTIFS('Retention-Deployment'!$F:$F,$G60,'Retention-Deployment'!$I:$I,"*3G*",'Retention-Deployment'!$L:$L,'List Table'!$B$2)</f>
        <v>0</v>
      </c>
      <c r="BZ60" s="153">
        <f>COUNTIFS('Retention-Deployment'!$F:$F,$G60,'Retention-Deployment'!$I:$I,"*3G*",'Retention-Deployment'!$L:$L,'List Table'!$B$3)</f>
        <v>0</v>
      </c>
      <c r="CA60" s="153">
        <f>COUNTIFS('Retention-Deployment'!$F:$F,$G60,'Retention-Deployment'!$I:$I,"*3G*",'Retention-Deployment'!$L:$L,'List Table'!$B$4)</f>
        <v>0</v>
      </c>
      <c r="CB60" s="153">
        <f>COUNTIFS('Retention-Deployment'!$F:$F,$G60,'Retention-Deployment'!$I:$I,"*3G*",'Retention-Deployment'!$L:$L,'List Table'!$B$5)</f>
        <v>0</v>
      </c>
      <c r="CC60" s="153">
        <f>COUNTIFS('Retention-Deployment'!$F:$F,$G60,'Retention-Deployment'!$I:$I,"*3G*",'Retention-Deployment'!$L:$L,'List Table'!$B$6)</f>
        <v>0</v>
      </c>
      <c r="CD60" s="153">
        <f>COUNTIFS('Retention-Deployment'!$F:$F,$G60,'Retention-Deployment'!$I:$I,"*3G*",'Retention-Deployment'!$L:$L,'List Table'!$B$7)</f>
        <v>0</v>
      </c>
      <c r="CE60" s="153">
        <f>COUNTIFS('Retention-Deployment'!$F:$F,$G60,'Retention-Deployment'!$I:$I,"*3G*",'Retention-Deployment'!$L:$L,'List Table'!$B$8)</f>
        <v>0</v>
      </c>
      <c r="CF60" s="153">
        <f>COUNTIFS('Retention-Deployment'!$F:$F,$G60,'Retention-Deployment'!$I:$I,"*3G*",'Retention-Deployment'!$L:$L,'List Table'!$B$9)</f>
        <v>0</v>
      </c>
      <c r="CG60" s="153">
        <f>COUNTIFS('Retention-Deployment'!$F:$F,$G60,'Retention-Deployment'!$I:$I,"*3G*",'Retention-Deployment'!$L:$L,'List Table'!$B$10)</f>
        <v>0</v>
      </c>
      <c r="CH60" s="153">
        <f>COUNTIFS('Retention-Deployment'!$F:$F,$G60,'Retention-Deployment'!$I:$I,"*3G*",'Retention-Deployment'!$L:$L,'List Table'!$B$11)</f>
        <v>0</v>
      </c>
      <c r="CI60" s="153">
        <f>COUNTIFS('Retention-Deployment'!$F:$F,$G60,'Retention-Deployment'!$I:$I,"*3G*",'Retention-Deployment'!$L:$L,'List Table'!$B$12)</f>
        <v>0</v>
      </c>
      <c r="CJ60" s="153">
        <f>COUNTIFS('Retention-Deployment'!$F:$F,$G60,'Retention-Deployment'!$I:$I,"*3G*",'Retention-Deployment'!$L:$L,'List Table'!$B$13)</f>
        <v>0</v>
      </c>
      <c r="CK60" s="153">
        <f>COUNTIFS('Retention-Deployment'!$F:$F,$G60,'Retention-Deployment'!$I:$I,"*3G*",'Retention-Deployment'!$L:$L,'List Table'!$B$14)</f>
        <v>0</v>
      </c>
      <c r="CL60" s="153">
        <f>COUNTIFS('Retention-Deployment'!$F:$F,$G60,'Retention-Deployment'!$I:$I,"*3G*",'Retention-Deployment'!$L:$L,'List Table'!$B$15)</f>
        <v>0</v>
      </c>
      <c r="CM60" s="153">
        <f>COUNTIFS('Retention-Deployment'!$F:$F,$G60,'Retention-Deployment'!$I:$I,"*4G*",'Retention-Deployment'!$L:$L,'List Table'!$B$2)</f>
        <v>0</v>
      </c>
      <c r="CN60" s="153">
        <f>COUNTIFS('Retention-Deployment'!$F:$F,$G60,'Retention-Deployment'!$I:$I,"*4G*",'Retention-Deployment'!$L:$L,'List Table'!$B$3)</f>
        <v>0</v>
      </c>
      <c r="CO60" s="153">
        <f>COUNTIFS('Retention-Deployment'!$F:$F,$G60,'Retention-Deployment'!$I:$I,"*4G*",'Retention-Deployment'!$L:$L,'List Table'!$B$4)</f>
        <v>0</v>
      </c>
      <c r="CP60" s="153">
        <f>COUNTIFS('Retention-Deployment'!$F:$F,$G60,'Retention-Deployment'!$I:$I,"*4G*",'Retention-Deployment'!$L:$L,'List Table'!$B$5)</f>
        <v>0</v>
      </c>
      <c r="CQ60" s="153">
        <f>COUNTIFS('Retention-Deployment'!$F:$F,$G60,'Retention-Deployment'!$I:$I,"*4G*",'Retention-Deployment'!$L:$L,'List Table'!$B$6)</f>
        <v>0</v>
      </c>
      <c r="CR60" s="153">
        <f>COUNTIFS('Retention-Deployment'!$F:$F,$G60,'Retention-Deployment'!$I:$I,"*4G*",'Retention-Deployment'!$L:$L,'List Table'!$B$7)</f>
        <v>0</v>
      </c>
      <c r="CS60" s="153">
        <f>COUNTIFS('Retention-Deployment'!$F:$F,$G60,'Retention-Deployment'!$I:$I,"*4G*",'Retention-Deployment'!$L:$L,'List Table'!$B$8)</f>
        <v>0</v>
      </c>
      <c r="CT60" s="153">
        <f>COUNTIFS('Retention-Deployment'!$F:$F,$G60,'Retention-Deployment'!$I:$I,"*4G*",'Retention-Deployment'!$L:$L,'List Table'!$B$9)</f>
        <v>0</v>
      </c>
      <c r="CU60" s="153">
        <f>COUNTIFS('Retention-Deployment'!$F:$F,$G60,'Retention-Deployment'!$I:$I,"*4G*",'Retention-Deployment'!$L:$L,'List Table'!$B$10)</f>
        <v>0</v>
      </c>
      <c r="CV60" s="153">
        <f>COUNTIFS('Retention-Deployment'!$F:$F,$G60,'Retention-Deployment'!$I:$I,"*4G*",'Retention-Deployment'!$L:$L,'List Table'!$B$11)</f>
        <v>0</v>
      </c>
      <c r="CW60" s="153">
        <f>COUNTIFS('Retention-Deployment'!$F:$F,$G60,'Retention-Deployment'!$I:$I,"*4G*",'Retention-Deployment'!$L:$L,'List Table'!$B$12)</f>
        <v>0</v>
      </c>
      <c r="CX60" s="153">
        <f>COUNTIFS('Retention-Deployment'!$F:$F,$G60,'Retention-Deployment'!$I:$I,"*4G*",'Retention-Deployment'!$L:$L,'List Table'!$B$13)</f>
        <v>0</v>
      </c>
      <c r="CY60" s="153">
        <f>COUNTIFS('Retention-Deployment'!$F:$F,$G60,'Retention-Deployment'!$I:$I,"*4G*",'Retention-Deployment'!$L:$L,'List Table'!$B$14)</f>
        <v>0</v>
      </c>
      <c r="CZ60" s="153">
        <f>COUNTIFS('Retention-Deployment'!$F:$F,$G60,'Retention-Deployment'!$I:$I,"*4G*",'Retention-Deployment'!$L:$L,'List Table'!$B$15)</f>
        <v>0</v>
      </c>
      <c r="DA60" s="141"/>
      <c r="DB60" s="154">
        <f>COUNTIFS(Licensing!$G:$G,$G60,Licensing!$J:$J,"*2G*")</f>
        <v>0</v>
      </c>
      <c r="DC60" s="154">
        <f>COUNTIFS(Licensing!$G:$G,$G60,Licensing!$J:$J,"*3G*")</f>
        <v>0</v>
      </c>
      <c r="DD60" s="154">
        <f>COUNTIFS(Licensing!$G:$G,$G60,Licensing!$J:$J,"*4G*")</f>
        <v>0</v>
      </c>
      <c r="DE60" s="141"/>
      <c r="DF60" s="155" t="str">
        <f t="shared" si="19"/>
        <v>ANDROS</v>
      </c>
      <c r="DG60" s="142">
        <f t="shared" si="13"/>
        <v>0</v>
      </c>
      <c r="DH60" s="142">
        <f t="shared" si="14"/>
        <v>0</v>
      </c>
      <c r="DI60" s="142">
        <f t="shared" si="15"/>
        <v>0</v>
      </c>
      <c r="DJ60" s="138"/>
      <c r="DK60" s="138"/>
      <c r="DL60" s="138"/>
      <c r="DM60" s="138"/>
      <c r="DN60" s="138"/>
      <c r="DO60" s="138"/>
      <c r="DP60" s="138"/>
      <c r="DQ60" s="138"/>
      <c r="DR60" s="138"/>
      <c r="DS60" s="138"/>
      <c r="DT60" s="138"/>
      <c r="DU60" s="138"/>
    </row>
    <row r="61" spans="1:125" x14ac:dyDescent="0.25">
      <c r="A61" s="211" t="s">
        <v>327</v>
      </c>
      <c r="B61" s="168">
        <v>1</v>
      </c>
      <c r="C61" s="168">
        <v>1</v>
      </c>
      <c r="D61" s="168">
        <v>1</v>
      </c>
      <c r="E61" s="208">
        <v>36.936720872287196</v>
      </c>
      <c r="F61" s="208">
        <v>25.6063842773437</v>
      </c>
      <c r="G61" s="173" t="s">
        <v>371</v>
      </c>
      <c r="H61" s="152">
        <f t="shared" si="16"/>
        <v>0</v>
      </c>
      <c r="I61" s="152">
        <f t="shared" si="17"/>
        <v>0</v>
      </c>
      <c r="J61" s="152">
        <f t="shared" si="18"/>
        <v>0</v>
      </c>
      <c r="K61" s="152">
        <f>COUNTIFS(Operational!$F:$F,$G61,Operational!$I:$I,"*2G*",Operational!$L:$L,'List Table'!$D$2)</f>
        <v>0</v>
      </c>
      <c r="L61" s="152">
        <f>COUNTIFS(Operational!$F:$F,$G61,Operational!$I:$I,"*2G*",Operational!$L:$L,'List Table'!$D$3)</f>
        <v>0</v>
      </c>
      <c r="M61" s="152">
        <f>COUNTIFS(Operational!$F:$F,$G61,Operational!$I:$I,"*2G*",Operational!$L:$L,'List Table'!$D$4)</f>
        <v>0</v>
      </c>
      <c r="N61" s="152">
        <f>COUNTIFS(Operational!$F:$F,$G61,Operational!$I:$I,"*2G*",Operational!$L:$L,'List Table'!$D$5)</f>
        <v>0</v>
      </c>
      <c r="O61" s="152">
        <f>COUNTIFS(Operational!$F:$F,$G61,Operational!$I:$I,"*2G*",Operational!$L:$L,'List Table'!$D$6)</f>
        <v>0</v>
      </c>
      <c r="P61" s="152">
        <f>COUNTIFS(Operational!$F:$F,$G61,Operational!$I:$I,"*2G*",Operational!$L:$L,'List Table'!$D$7)</f>
        <v>0</v>
      </c>
      <c r="Q61" s="152">
        <f>COUNTIFS(Operational!$F:$F,$G61,Operational!$I:$I,"*2G*",Operational!$L:$L,'List Table'!$D$8)</f>
        <v>0</v>
      </c>
      <c r="R61" s="152">
        <f>COUNTIFS(Operational!$F:$F,$G61,Operational!$I:$I,"*2G*",Operational!$L:$L,'List Table'!$D$9)</f>
        <v>0</v>
      </c>
      <c r="S61" s="152">
        <f>COUNTIFS(Operational!$F:$F,$G61,Operational!$I:$I,"*2G*",Operational!$L:$L,'List Table'!$D$10)</f>
        <v>0</v>
      </c>
      <c r="T61" s="152">
        <f>COUNTIFS(Operational!$F:$F,$G61,Operational!$I:$I,"*2G*",Operational!$L:$L,'List Table'!$D$11)</f>
        <v>0</v>
      </c>
      <c r="U61" s="152">
        <f>COUNTIFS(Operational!$F:$F,$G61,Operational!$I:$I,"*2G*",Operational!$L:$L,'List Table'!$D$12)</f>
        <v>0</v>
      </c>
      <c r="V61" s="152">
        <f>COUNTIFS(Operational!$F:$F,$G61,Operational!$I:$I,"*2G*",Operational!$L:$L,'List Table'!$D$13)</f>
        <v>0</v>
      </c>
      <c r="W61" s="152">
        <f>COUNTIFS(Operational!$F:$F,$G61,Operational!$I:$I,"*2G*",Operational!$L:$L,'List Table'!$D$14)</f>
        <v>0</v>
      </c>
      <c r="X61" s="152">
        <f>COUNTIFS(Operational!$F:$F,$G61,Operational!$I:$I,"*2G*",Operational!$L:$L,'List Table'!$D$15)</f>
        <v>0</v>
      </c>
      <c r="Y61" s="152">
        <f>COUNTIFS(Operational!$F:$F,$G61,Operational!$I:$I,"*2G*",Operational!$L:$L,'List Table'!$D$16)</f>
        <v>0</v>
      </c>
      <c r="Z61" s="152">
        <f>COUNTIFS(Operational!$F:$F,$G61,Operational!$I:$I,"*2G*",Operational!$L:$L,'List Table'!$D$17)</f>
        <v>0</v>
      </c>
      <c r="AA61" s="152">
        <f>COUNTIFS(Operational!$F:$F,$G61,Operational!$I:$I,"*3G*",Operational!$L:$L,'List Table'!$D$2)</f>
        <v>0</v>
      </c>
      <c r="AB61" s="152">
        <f>COUNTIFS(Operational!$F:$F,$G61,Operational!$I:$I,"*3G*",Operational!$L:$L,'List Table'!$D$3)</f>
        <v>0</v>
      </c>
      <c r="AC61" s="152">
        <f>COUNTIFS(Operational!$F:$F,$G61,Operational!$I:$I,"*3G*",Operational!$L:$L,'List Table'!$D$4)</f>
        <v>0</v>
      </c>
      <c r="AD61" s="152">
        <f>COUNTIFS(Operational!$F:$F,$G61,Operational!$I:$I,"*3G*",Operational!$L:$L,'List Table'!$D$5)</f>
        <v>0</v>
      </c>
      <c r="AE61" s="152">
        <f>COUNTIFS(Operational!$F:$F,$G61,Operational!$I:$I,"*3G*",Operational!$L:$L,'List Table'!$D$6)</f>
        <v>0</v>
      </c>
      <c r="AF61" s="152">
        <f>COUNTIFS(Operational!$F:$F,$G61,Operational!$I:$I,"*3G*",Operational!$L:$L,'List Table'!$D$7)</f>
        <v>0</v>
      </c>
      <c r="AG61" s="152">
        <f>COUNTIFS(Operational!$F:$F,$G61,Operational!$I:$I,"*3G*",Operational!$L:$L,'List Table'!$D$8)</f>
        <v>0</v>
      </c>
      <c r="AH61" s="152">
        <f>COUNTIFS(Operational!$F:$F,$G61,Operational!$I:$I,"*3G*",Operational!$L:$L,'List Table'!$D$9)</f>
        <v>0</v>
      </c>
      <c r="AI61" s="152">
        <f>COUNTIFS(Operational!$F:$F,$G61,Operational!$I:$I,"*3G*",Operational!$L:$L,'List Table'!$D$10)</f>
        <v>0</v>
      </c>
      <c r="AJ61" s="152">
        <f>COUNTIFS(Operational!$F:$F,$G61,Operational!$I:$I,"*3G*",Operational!$L:$L,'List Table'!$D$11)</f>
        <v>0</v>
      </c>
      <c r="AK61" s="152">
        <f>COUNTIFS(Operational!$F:$F,$G61,Operational!$I:$I,"*3G*",Operational!$L:$L,'List Table'!$D$12)</f>
        <v>0</v>
      </c>
      <c r="AL61" s="152">
        <f>COUNTIFS(Operational!$F:$F,$G61,Operational!$I:$I,"*3G*",Operational!$L:$L,'List Table'!$D$13)</f>
        <v>0</v>
      </c>
      <c r="AM61" s="152">
        <f>COUNTIFS(Operational!$F:$F,$G61,Operational!$I:$I,"*3G*",Operational!$L:$L,'List Table'!$D$14)</f>
        <v>0</v>
      </c>
      <c r="AN61" s="152">
        <f>COUNTIFS(Operational!$F:$F,$G61,Operational!$I:$I,"*3G*",Operational!$L:$L,'List Table'!$D$15)</f>
        <v>0</v>
      </c>
      <c r="AO61" s="152">
        <f>COUNTIFS(Operational!$F:$F,$G61,Operational!$I:$I,"*3G*",Operational!$L:$L,'List Table'!$D$16)</f>
        <v>0</v>
      </c>
      <c r="AP61" s="152">
        <f>COUNTIFS(Operational!$F:$F,$G61,Operational!$I:$I,"*3G*",Operational!$L:$L,'List Table'!$D$17)</f>
        <v>0</v>
      </c>
      <c r="AQ61" s="152">
        <f>COUNTIFS(Operational!$F:$F,$G61,Operational!$I:$I,"*4G*",Operational!$L:$L,'List Table'!$D$2)</f>
        <v>0</v>
      </c>
      <c r="AR61" s="152">
        <f>COUNTIFS(Operational!$F:$F,$G61,Operational!$I:$I,"*4G*",Operational!$L:$L,'List Table'!$D$3)</f>
        <v>0</v>
      </c>
      <c r="AS61" s="152">
        <f>COUNTIFS(Operational!$F:$F,$G61,Operational!$I:$I,"*4G*",Operational!$L:$L,'List Table'!$D$4)</f>
        <v>0</v>
      </c>
      <c r="AT61" s="152">
        <f>COUNTIFS(Operational!$F:$F,$G61,Operational!$I:$I,"*4G*",Operational!$L:$L,'List Table'!$D$5)</f>
        <v>0</v>
      </c>
      <c r="AU61" s="152">
        <f>COUNTIFS(Operational!$F:$F,$G61,Operational!$I:$I,"*4G*",Operational!$L:$L,'List Table'!$D$6)</f>
        <v>0</v>
      </c>
      <c r="AV61" s="152">
        <f>COUNTIFS(Operational!$F:$F,$G61,Operational!$I:$I,"*4G*",Operational!$L:$L,'List Table'!$D$7)</f>
        <v>0</v>
      </c>
      <c r="AW61" s="152">
        <f>COUNTIFS(Operational!$F:$F,$G61,Operational!$I:$I,"*4G*",Operational!$L:$L,'List Table'!$D$8)</f>
        <v>0</v>
      </c>
      <c r="AX61" s="152">
        <f>COUNTIFS(Operational!$F:$F,$G61,Operational!$I:$I,"*4G*",Operational!$L:$L,'List Table'!$D$9)</f>
        <v>0</v>
      </c>
      <c r="AY61" s="152">
        <f>COUNTIFS(Operational!$F:$F,$G61,Operational!$I:$I,"*4G*",Operational!$L:$L,'List Table'!$D$10)</f>
        <v>0</v>
      </c>
      <c r="AZ61" s="152">
        <f>COUNTIFS(Operational!$F:$F,$G61,Operational!$I:$I,"*4G*",Operational!$L:$L,'List Table'!$D$11)</f>
        <v>0</v>
      </c>
      <c r="BA61" s="152">
        <f>COUNTIFS(Operational!$F:$F,$G61,Operational!$I:$I,"*4G*",Operational!$L:$L,'List Table'!$D$12)</f>
        <v>0</v>
      </c>
      <c r="BB61" s="152">
        <f>COUNTIFS(Operational!$F:$F,$G61,Operational!$I:$I,"*4G*",Operational!$L:$L,'List Table'!$D$13)</f>
        <v>0</v>
      </c>
      <c r="BC61" s="152">
        <f>COUNTIFS(Operational!$F:$F,$G61,Operational!$I:$I,"*4G*",Operational!$L:$L,'List Table'!$D$14)</f>
        <v>0</v>
      </c>
      <c r="BD61" s="152">
        <f>COUNTIFS(Operational!$F:$F,$G61,Operational!$I:$I,"*4G*",Operational!$L:$L,'List Table'!$D$15)</f>
        <v>0</v>
      </c>
      <c r="BE61" s="152">
        <f>COUNTIFS(Operational!$F:$F,$G61,Operational!$I:$I,"*4G*",Operational!$L:$L,'List Table'!$D$16)</f>
        <v>0</v>
      </c>
      <c r="BF61" s="152">
        <f>COUNTIFS(Operational!$F:$F,$G61,Operational!$I:$I,"*4G*",Operational!$L:$L,'List Table'!$D$17)</f>
        <v>0</v>
      </c>
      <c r="BG61" s="160"/>
      <c r="BH61" s="153">
        <f t="shared" si="6"/>
        <v>0</v>
      </c>
      <c r="BI61" s="153">
        <f t="shared" si="7"/>
        <v>0</v>
      </c>
      <c r="BJ61" s="153">
        <f t="shared" si="8"/>
        <v>0</v>
      </c>
      <c r="BK61" s="153">
        <f>COUNTIFS('Retention-Deployment'!$F:$F,$G61,'Retention-Deployment'!$I:$I,"*2G*",'Retention-Deployment'!$L:$L,'List Table'!$B$2)</f>
        <v>0</v>
      </c>
      <c r="BL61" s="153">
        <f>COUNTIFS('Retention-Deployment'!$F:$F,$G61,'Retention-Deployment'!$I:$I,"*2G*",'Retention-Deployment'!$L:$L,'List Table'!$B$3)</f>
        <v>0</v>
      </c>
      <c r="BM61" s="153">
        <f>COUNTIFS('Retention-Deployment'!$F:$F,$G61,'Retention-Deployment'!$I:$I,"*2G*",'Retention-Deployment'!$L:$L,'List Table'!$B$4)</f>
        <v>0</v>
      </c>
      <c r="BN61" s="153">
        <f>COUNTIFS('Retention-Deployment'!$F:$F,$G61,'Retention-Deployment'!$I:$I,"*2G*",'Retention-Deployment'!$L:$L,'List Table'!$B$5)</f>
        <v>0</v>
      </c>
      <c r="BO61" s="153">
        <f>COUNTIFS('Retention-Deployment'!$F:$F,$G61,'Retention-Deployment'!$I:$I,"*2G*",'Retention-Deployment'!$L:$L,'List Table'!$B$6)</f>
        <v>0</v>
      </c>
      <c r="BP61" s="153">
        <f>COUNTIFS('Retention-Deployment'!$F:$F,$G61,'Retention-Deployment'!$I:$I,"*2G*",'Retention-Deployment'!$L:$L,'List Table'!$B$7)</f>
        <v>0</v>
      </c>
      <c r="BQ61" s="153">
        <f>COUNTIFS('Retention-Deployment'!$F:$F,$G61,'Retention-Deployment'!$I:$I,"*2G*",'Retention-Deployment'!$L:$L,'List Table'!$B$8)</f>
        <v>0</v>
      </c>
      <c r="BR61" s="153">
        <f>COUNTIFS('Retention-Deployment'!$F:$F,$G61,'Retention-Deployment'!$I:$I,"*2G*",'Retention-Deployment'!$L:$L,'List Table'!$B$9)</f>
        <v>0</v>
      </c>
      <c r="BS61" s="153">
        <f>COUNTIFS('Retention-Deployment'!$F:$F,$G61,'Retention-Deployment'!$I:$I,"*2G*",'Retention-Deployment'!$L:$L,'List Table'!$B$10)</f>
        <v>0</v>
      </c>
      <c r="BT61" s="153">
        <f>COUNTIFS('Retention-Deployment'!$F:$F,$G61,'Retention-Deployment'!$I:$I,"*2G*",'Retention-Deployment'!$L:$L,'List Table'!$B$11)</f>
        <v>0</v>
      </c>
      <c r="BU61" s="153">
        <f>COUNTIFS('Retention-Deployment'!$F:$F,$G61,'Retention-Deployment'!$I:$I,"*2G*",'Retention-Deployment'!$L:$L,'List Table'!$B$12)</f>
        <v>0</v>
      </c>
      <c r="BV61" s="153">
        <f>COUNTIFS('Retention-Deployment'!$F:$F,$G61,'Retention-Deployment'!$I:$I,"*2G*",'Retention-Deployment'!$L:$L,'List Table'!$B$13)</f>
        <v>0</v>
      </c>
      <c r="BW61" s="153">
        <f>COUNTIFS('Retention-Deployment'!$F:$F,$G61,'Retention-Deployment'!$I:$I,"*2G*",'Retention-Deployment'!$L:$L,'List Table'!$B$14)</f>
        <v>0</v>
      </c>
      <c r="BX61" s="153">
        <f>COUNTIFS('Retention-Deployment'!$F:$F,$G61,'Retention-Deployment'!$I:$I,"*2G*",'Retention-Deployment'!$L:$L,'List Table'!$B$15)</f>
        <v>0</v>
      </c>
      <c r="BY61" s="153">
        <f>COUNTIFS('Retention-Deployment'!$F:$F,$G61,'Retention-Deployment'!$I:$I,"*3G*",'Retention-Deployment'!$L:$L,'List Table'!$B$2)</f>
        <v>0</v>
      </c>
      <c r="BZ61" s="153">
        <f>COUNTIFS('Retention-Deployment'!$F:$F,$G61,'Retention-Deployment'!$I:$I,"*3G*",'Retention-Deployment'!$L:$L,'List Table'!$B$3)</f>
        <v>0</v>
      </c>
      <c r="CA61" s="153">
        <f>COUNTIFS('Retention-Deployment'!$F:$F,$G61,'Retention-Deployment'!$I:$I,"*3G*",'Retention-Deployment'!$L:$L,'List Table'!$B$4)</f>
        <v>0</v>
      </c>
      <c r="CB61" s="153">
        <f>COUNTIFS('Retention-Deployment'!$F:$F,$G61,'Retention-Deployment'!$I:$I,"*3G*",'Retention-Deployment'!$L:$L,'List Table'!$B$5)</f>
        <v>0</v>
      </c>
      <c r="CC61" s="153">
        <f>COUNTIFS('Retention-Deployment'!$F:$F,$G61,'Retention-Deployment'!$I:$I,"*3G*",'Retention-Deployment'!$L:$L,'List Table'!$B$6)</f>
        <v>0</v>
      </c>
      <c r="CD61" s="153">
        <f>COUNTIFS('Retention-Deployment'!$F:$F,$G61,'Retention-Deployment'!$I:$I,"*3G*",'Retention-Deployment'!$L:$L,'List Table'!$B$7)</f>
        <v>0</v>
      </c>
      <c r="CE61" s="153">
        <f>COUNTIFS('Retention-Deployment'!$F:$F,$G61,'Retention-Deployment'!$I:$I,"*3G*",'Retention-Deployment'!$L:$L,'List Table'!$B$8)</f>
        <v>0</v>
      </c>
      <c r="CF61" s="153">
        <f>COUNTIFS('Retention-Deployment'!$F:$F,$G61,'Retention-Deployment'!$I:$I,"*3G*",'Retention-Deployment'!$L:$L,'List Table'!$B$9)</f>
        <v>0</v>
      </c>
      <c r="CG61" s="153">
        <f>COUNTIFS('Retention-Deployment'!$F:$F,$G61,'Retention-Deployment'!$I:$I,"*3G*",'Retention-Deployment'!$L:$L,'List Table'!$B$10)</f>
        <v>0</v>
      </c>
      <c r="CH61" s="153">
        <f>COUNTIFS('Retention-Deployment'!$F:$F,$G61,'Retention-Deployment'!$I:$I,"*3G*",'Retention-Deployment'!$L:$L,'List Table'!$B$11)</f>
        <v>0</v>
      </c>
      <c r="CI61" s="153">
        <f>COUNTIFS('Retention-Deployment'!$F:$F,$G61,'Retention-Deployment'!$I:$I,"*3G*",'Retention-Deployment'!$L:$L,'List Table'!$B$12)</f>
        <v>0</v>
      </c>
      <c r="CJ61" s="153">
        <f>COUNTIFS('Retention-Deployment'!$F:$F,$G61,'Retention-Deployment'!$I:$I,"*3G*",'Retention-Deployment'!$L:$L,'List Table'!$B$13)</f>
        <v>0</v>
      </c>
      <c r="CK61" s="153">
        <f>COUNTIFS('Retention-Deployment'!$F:$F,$G61,'Retention-Deployment'!$I:$I,"*3G*",'Retention-Deployment'!$L:$L,'List Table'!$B$14)</f>
        <v>0</v>
      </c>
      <c r="CL61" s="153">
        <f>COUNTIFS('Retention-Deployment'!$F:$F,$G61,'Retention-Deployment'!$I:$I,"*3G*",'Retention-Deployment'!$L:$L,'List Table'!$B$15)</f>
        <v>0</v>
      </c>
      <c r="CM61" s="153">
        <f>COUNTIFS('Retention-Deployment'!$F:$F,$G61,'Retention-Deployment'!$I:$I,"*4G*",'Retention-Deployment'!$L:$L,'List Table'!$B$2)</f>
        <v>0</v>
      </c>
      <c r="CN61" s="153">
        <f>COUNTIFS('Retention-Deployment'!$F:$F,$G61,'Retention-Deployment'!$I:$I,"*4G*",'Retention-Deployment'!$L:$L,'List Table'!$B$3)</f>
        <v>0</v>
      </c>
      <c r="CO61" s="153">
        <f>COUNTIFS('Retention-Deployment'!$F:$F,$G61,'Retention-Deployment'!$I:$I,"*4G*",'Retention-Deployment'!$L:$L,'List Table'!$B$4)</f>
        <v>0</v>
      </c>
      <c r="CP61" s="153">
        <f>COUNTIFS('Retention-Deployment'!$F:$F,$G61,'Retention-Deployment'!$I:$I,"*4G*",'Retention-Deployment'!$L:$L,'List Table'!$B$5)</f>
        <v>0</v>
      </c>
      <c r="CQ61" s="153">
        <f>COUNTIFS('Retention-Deployment'!$F:$F,$G61,'Retention-Deployment'!$I:$I,"*4G*",'Retention-Deployment'!$L:$L,'List Table'!$B$6)</f>
        <v>0</v>
      </c>
      <c r="CR61" s="153">
        <f>COUNTIFS('Retention-Deployment'!$F:$F,$G61,'Retention-Deployment'!$I:$I,"*4G*",'Retention-Deployment'!$L:$L,'List Table'!$B$7)</f>
        <v>0</v>
      </c>
      <c r="CS61" s="153">
        <f>COUNTIFS('Retention-Deployment'!$F:$F,$G61,'Retention-Deployment'!$I:$I,"*4G*",'Retention-Deployment'!$L:$L,'List Table'!$B$8)</f>
        <v>0</v>
      </c>
      <c r="CT61" s="153">
        <f>COUNTIFS('Retention-Deployment'!$F:$F,$G61,'Retention-Deployment'!$I:$I,"*4G*",'Retention-Deployment'!$L:$L,'List Table'!$B$9)</f>
        <v>0</v>
      </c>
      <c r="CU61" s="153">
        <f>COUNTIFS('Retention-Deployment'!$F:$F,$G61,'Retention-Deployment'!$I:$I,"*4G*",'Retention-Deployment'!$L:$L,'List Table'!$B$10)</f>
        <v>0</v>
      </c>
      <c r="CV61" s="153">
        <f>COUNTIFS('Retention-Deployment'!$F:$F,$G61,'Retention-Deployment'!$I:$I,"*4G*",'Retention-Deployment'!$L:$L,'List Table'!$B$11)</f>
        <v>0</v>
      </c>
      <c r="CW61" s="153">
        <f>COUNTIFS('Retention-Deployment'!$F:$F,$G61,'Retention-Deployment'!$I:$I,"*4G*",'Retention-Deployment'!$L:$L,'List Table'!$B$12)</f>
        <v>0</v>
      </c>
      <c r="CX61" s="153">
        <f>COUNTIFS('Retention-Deployment'!$F:$F,$G61,'Retention-Deployment'!$I:$I,"*4G*",'Retention-Deployment'!$L:$L,'List Table'!$B$13)</f>
        <v>0</v>
      </c>
      <c r="CY61" s="153">
        <f>COUNTIFS('Retention-Deployment'!$F:$F,$G61,'Retention-Deployment'!$I:$I,"*4G*",'Retention-Deployment'!$L:$L,'List Table'!$B$14)</f>
        <v>0</v>
      </c>
      <c r="CZ61" s="153">
        <f>COUNTIFS('Retention-Deployment'!$F:$F,$G61,'Retention-Deployment'!$I:$I,"*4G*",'Retention-Deployment'!$L:$L,'List Table'!$B$15)</f>
        <v>0</v>
      </c>
      <c r="DA61" s="141"/>
      <c r="DB61" s="154">
        <f>COUNTIFS(Licensing!$G:$G,$G61,Licensing!$J:$J,"*2G*")</f>
        <v>0</v>
      </c>
      <c r="DC61" s="154">
        <f>COUNTIFS(Licensing!$G:$G,$G61,Licensing!$J:$J,"*3G*")</f>
        <v>0</v>
      </c>
      <c r="DD61" s="154">
        <f>COUNTIFS(Licensing!$G:$G,$G61,Licensing!$J:$J,"*4G*")</f>
        <v>0</v>
      </c>
      <c r="DE61" s="141"/>
      <c r="DF61" s="155" t="str">
        <f t="shared" si="19"/>
        <v>ANO KOUFONISI</v>
      </c>
      <c r="DG61" s="142">
        <f t="shared" si="13"/>
        <v>0</v>
      </c>
      <c r="DH61" s="142">
        <f t="shared" si="14"/>
        <v>0</v>
      </c>
      <c r="DI61" s="142">
        <f t="shared" si="15"/>
        <v>0</v>
      </c>
      <c r="DJ61" s="138"/>
      <c r="DK61" s="138"/>
      <c r="DL61" s="138"/>
      <c r="DM61" s="138"/>
      <c r="DN61" s="138"/>
      <c r="DO61" s="138"/>
      <c r="DP61" s="138"/>
      <c r="DQ61" s="138"/>
      <c r="DR61" s="138"/>
      <c r="DS61" s="138"/>
      <c r="DT61" s="138"/>
      <c r="DU61" s="138"/>
    </row>
    <row r="62" spans="1:125" x14ac:dyDescent="0.25">
      <c r="A62" s="211" t="s">
        <v>327</v>
      </c>
      <c r="B62" s="168">
        <v>1</v>
      </c>
      <c r="C62" s="168">
        <v>1</v>
      </c>
      <c r="D62" s="168">
        <v>1</v>
      </c>
      <c r="E62" s="208">
        <v>35.8620412</v>
      </c>
      <c r="F62" s="208">
        <v>23.304949000000001</v>
      </c>
      <c r="G62" s="173" t="s">
        <v>372</v>
      </c>
      <c r="H62" s="152">
        <f t="shared" si="16"/>
        <v>0</v>
      </c>
      <c r="I62" s="152">
        <f t="shared" si="17"/>
        <v>0</v>
      </c>
      <c r="J62" s="152">
        <f t="shared" si="18"/>
        <v>0</v>
      </c>
      <c r="K62" s="152">
        <f>COUNTIFS(Operational!$F:$F,$G62,Operational!$I:$I,"*2G*",Operational!$L:$L,'List Table'!$D$2)</f>
        <v>0</v>
      </c>
      <c r="L62" s="152">
        <f>COUNTIFS(Operational!$F:$F,$G62,Operational!$I:$I,"*2G*",Operational!$L:$L,'List Table'!$D$3)</f>
        <v>0</v>
      </c>
      <c r="M62" s="152">
        <f>COUNTIFS(Operational!$F:$F,$G62,Operational!$I:$I,"*2G*",Operational!$L:$L,'List Table'!$D$4)</f>
        <v>0</v>
      </c>
      <c r="N62" s="152">
        <f>COUNTIFS(Operational!$F:$F,$G62,Operational!$I:$I,"*2G*",Operational!$L:$L,'List Table'!$D$5)</f>
        <v>0</v>
      </c>
      <c r="O62" s="152">
        <f>COUNTIFS(Operational!$F:$F,$G62,Operational!$I:$I,"*2G*",Operational!$L:$L,'List Table'!$D$6)</f>
        <v>0</v>
      </c>
      <c r="P62" s="152">
        <f>COUNTIFS(Operational!$F:$F,$G62,Operational!$I:$I,"*2G*",Operational!$L:$L,'List Table'!$D$7)</f>
        <v>0</v>
      </c>
      <c r="Q62" s="152">
        <f>COUNTIFS(Operational!$F:$F,$G62,Operational!$I:$I,"*2G*",Operational!$L:$L,'List Table'!$D$8)</f>
        <v>0</v>
      </c>
      <c r="R62" s="152">
        <f>COUNTIFS(Operational!$F:$F,$G62,Operational!$I:$I,"*2G*",Operational!$L:$L,'List Table'!$D$9)</f>
        <v>0</v>
      </c>
      <c r="S62" s="152">
        <f>COUNTIFS(Operational!$F:$F,$G62,Operational!$I:$I,"*2G*",Operational!$L:$L,'List Table'!$D$10)</f>
        <v>0</v>
      </c>
      <c r="T62" s="152">
        <f>COUNTIFS(Operational!$F:$F,$G62,Operational!$I:$I,"*2G*",Operational!$L:$L,'List Table'!$D$11)</f>
        <v>0</v>
      </c>
      <c r="U62" s="152">
        <f>COUNTIFS(Operational!$F:$F,$G62,Operational!$I:$I,"*2G*",Operational!$L:$L,'List Table'!$D$12)</f>
        <v>0</v>
      </c>
      <c r="V62" s="152">
        <f>COUNTIFS(Operational!$F:$F,$G62,Operational!$I:$I,"*2G*",Operational!$L:$L,'List Table'!$D$13)</f>
        <v>0</v>
      </c>
      <c r="W62" s="152">
        <f>COUNTIFS(Operational!$F:$F,$G62,Operational!$I:$I,"*2G*",Operational!$L:$L,'List Table'!$D$14)</f>
        <v>0</v>
      </c>
      <c r="X62" s="152">
        <f>COUNTIFS(Operational!$F:$F,$G62,Operational!$I:$I,"*2G*",Operational!$L:$L,'List Table'!$D$15)</f>
        <v>0</v>
      </c>
      <c r="Y62" s="152">
        <f>COUNTIFS(Operational!$F:$F,$G62,Operational!$I:$I,"*2G*",Operational!$L:$L,'List Table'!$D$16)</f>
        <v>0</v>
      </c>
      <c r="Z62" s="152">
        <f>COUNTIFS(Operational!$F:$F,$G62,Operational!$I:$I,"*2G*",Operational!$L:$L,'List Table'!$D$17)</f>
        <v>0</v>
      </c>
      <c r="AA62" s="152">
        <f>COUNTIFS(Operational!$F:$F,$G62,Operational!$I:$I,"*3G*",Operational!$L:$L,'List Table'!$D$2)</f>
        <v>0</v>
      </c>
      <c r="AB62" s="152">
        <f>COUNTIFS(Operational!$F:$F,$G62,Operational!$I:$I,"*3G*",Operational!$L:$L,'List Table'!$D$3)</f>
        <v>0</v>
      </c>
      <c r="AC62" s="152">
        <f>COUNTIFS(Operational!$F:$F,$G62,Operational!$I:$I,"*3G*",Operational!$L:$L,'List Table'!$D$4)</f>
        <v>0</v>
      </c>
      <c r="AD62" s="152">
        <f>COUNTIFS(Operational!$F:$F,$G62,Operational!$I:$I,"*3G*",Operational!$L:$L,'List Table'!$D$5)</f>
        <v>0</v>
      </c>
      <c r="AE62" s="152">
        <f>COUNTIFS(Operational!$F:$F,$G62,Operational!$I:$I,"*3G*",Operational!$L:$L,'List Table'!$D$6)</f>
        <v>0</v>
      </c>
      <c r="AF62" s="152">
        <f>COUNTIFS(Operational!$F:$F,$G62,Operational!$I:$I,"*3G*",Operational!$L:$L,'List Table'!$D$7)</f>
        <v>0</v>
      </c>
      <c r="AG62" s="152">
        <f>COUNTIFS(Operational!$F:$F,$G62,Operational!$I:$I,"*3G*",Operational!$L:$L,'List Table'!$D$8)</f>
        <v>0</v>
      </c>
      <c r="AH62" s="152">
        <f>COUNTIFS(Operational!$F:$F,$G62,Operational!$I:$I,"*3G*",Operational!$L:$L,'List Table'!$D$9)</f>
        <v>0</v>
      </c>
      <c r="AI62" s="152">
        <f>COUNTIFS(Operational!$F:$F,$G62,Operational!$I:$I,"*3G*",Operational!$L:$L,'List Table'!$D$10)</f>
        <v>0</v>
      </c>
      <c r="AJ62" s="152">
        <f>COUNTIFS(Operational!$F:$F,$G62,Operational!$I:$I,"*3G*",Operational!$L:$L,'List Table'!$D$11)</f>
        <v>0</v>
      </c>
      <c r="AK62" s="152">
        <f>COUNTIFS(Operational!$F:$F,$G62,Operational!$I:$I,"*3G*",Operational!$L:$L,'List Table'!$D$12)</f>
        <v>0</v>
      </c>
      <c r="AL62" s="152">
        <f>COUNTIFS(Operational!$F:$F,$G62,Operational!$I:$I,"*3G*",Operational!$L:$L,'List Table'!$D$13)</f>
        <v>0</v>
      </c>
      <c r="AM62" s="152">
        <f>COUNTIFS(Operational!$F:$F,$G62,Operational!$I:$I,"*3G*",Operational!$L:$L,'List Table'!$D$14)</f>
        <v>0</v>
      </c>
      <c r="AN62" s="152">
        <f>COUNTIFS(Operational!$F:$F,$G62,Operational!$I:$I,"*3G*",Operational!$L:$L,'List Table'!$D$15)</f>
        <v>0</v>
      </c>
      <c r="AO62" s="152">
        <f>COUNTIFS(Operational!$F:$F,$G62,Operational!$I:$I,"*3G*",Operational!$L:$L,'List Table'!$D$16)</f>
        <v>0</v>
      </c>
      <c r="AP62" s="152">
        <f>COUNTIFS(Operational!$F:$F,$G62,Operational!$I:$I,"*3G*",Operational!$L:$L,'List Table'!$D$17)</f>
        <v>0</v>
      </c>
      <c r="AQ62" s="152">
        <f>COUNTIFS(Operational!$F:$F,$G62,Operational!$I:$I,"*4G*",Operational!$L:$L,'List Table'!$D$2)</f>
        <v>0</v>
      </c>
      <c r="AR62" s="152">
        <f>COUNTIFS(Operational!$F:$F,$G62,Operational!$I:$I,"*4G*",Operational!$L:$L,'List Table'!$D$3)</f>
        <v>0</v>
      </c>
      <c r="AS62" s="152">
        <f>COUNTIFS(Operational!$F:$F,$G62,Operational!$I:$I,"*4G*",Operational!$L:$L,'List Table'!$D$4)</f>
        <v>0</v>
      </c>
      <c r="AT62" s="152">
        <f>COUNTIFS(Operational!$F:$F,$G62,Operational!$I:$I,"*4G*",Operational!$L:$L,'List Table'!$D$5)</f>
        <v>0</v>
      </c>
      <c r="AU62" s="152">
        <f>COUNTIFS(Operational!$F:$F,$G62,Operational!$I:$I,"*4G*",Operational!$L:$L,'List Table'!$D$6)</f>
        <v>0</v>
      </c>
      <c r="AV62" s="152">
        <f>COUNTIFS(Operational!$F:$F,$G62,Operational!$I:$I,"*4G*",Operational!$L:$L,'List Table'!$D$7)</f>
        <v>0</v>
      </c>
      <c r="AW62" s="152">
        <f>COUNTIFS(Operational!$F:$F,$G62,Operational!$I:$I,"*4G*",Operational!$L:$L,'List Table'!$D$8)</f>
        <v>0</v>
      </c>
      <c r="AX62" s="152">
        <f>COUNTIFS(Operational!$F:$F,$G62,Operational!$I:$I,"*4G*",Operational!$L:$L,'List Table'!$D$9)</f>
        <v>0</v>
      </c>
      <c r="AY62" s="152">
        <f>COUNTIFS(Operational!$F:$F,$G62,Operational!$I:$I,"*4G*",Operational!$L:$L,'List Table'!$D$10)</f>
        <v>0</v>
      </c>
      <c r="AZ62" s="152">
        <f>COUNTIFS(Operational!$F:$F,$G62,Operational!$I:$I,"*4G*",Operational!$L:$L,'List Table'!$D$11)</f>
        <v>0</v>
      </c>
      <c r="BA62" s="152">
        <f>COUNTIFS(Operational!$F:$F,$G62,Operational!$I:$I,"*4G*",Operational!$L:$L,'List Table'!$D$12)</f>
        <v>0</v>
      </c>
      <c r="BB62" s="152">
        <f>COUNTIFS(Operational!$F:$F,$G62,Operational!$I:$I,"*4G*",Operational!$L:$L,'List Table'!$D$13)</f>
        <v>0</v>
      </c>
      <c r="BC62" s="152">
        <f>COUNTIFS(Operational!$F:$F,$G62,Operational!$I:$I,"*4G*",Operational!$L:$L,'List Table'!$D$14)</f>
        <v>0</v>
      </c>
      <c r="BD62" s="152">
        <f>COUNTIFS(Operational!$F:$F,$G62,Operational!$I:$I,"*4G*",Operational!$L:$L,'List Table'!$D$15)</f>
        <v>0</v>
      </c>
      <c r="BE62" s="152">
        <f>COUNTIFS(Operational!$F:$F,$G62,Operational!$I:$I,"*4G*",Operational!$L:$L,'List Table'!$D$16)</f>
        <v>0</v>
      </c>
      <c r="BF62" s="152">
        <f>COUNTIFS(Operational!$F:$F,$G62,Operational!$I:$I,"*4G*",Operational!$L:$L,'List Table'!$D$17)</f>
        <v>0</v>
      </c>
      <c r="BG62" s="160"/>
      <c r="BH62" s="153">
        <f t="shared" si="6"/>
        <v>0</v>
      </c>
      <c r="BI62" s="153">
        <f t="shared" si="7"/>
        <v>0</v>
      </c>
      <c r="BJ62" s="153">
        <f t="shared" si="8"/>
        <v>0</v>
      </c>
      <c r="BK62" s="153">
        <f>COUNTIFS('Retention-Deployment'!$F:$F,$G62,'Retention-Deployment'!$I:$I,"*2G*",'Retention-Deployment'!$L:$L,'List Table'!$B$2)</f>
        <v>0</v>
      </c>
      <c r="BL62" s="153">
        <f>COUNTIFS('Retention-Deployment'!$F:$F,$G62,'Retention-Deployment'!$I:$I,"*2G*",'Retention-Deployment'!$L:$L,'List Table'!$B$3)</f>
        <v>0</v>
      </c>
      <c r="BM62" s="153">
        <f>COUNTIFS('Retention-Deployment'!$F:$F,$G62,'Retention-Deployment'!$I:$I,"*2G*",'Retention-Deployment'!$L:$L,'List Table'!$B$4)</f>
        <v>0</v>
      </c>
      <c r="BN62" s="153">
        <f>COUNTIFS('Retention-Deployment'!$F:$F,$G62,'Retention-Deployment'!$I:$I,"*2G*",'Retention-Deployment'!$L:$L,'List Table'!$B$5)</f>
        <v>0</v>
      </c>
      <c r="BO62" s="153">
        <f>COUNTIFS('Retention-Deployment'!$F:$F,$G62,'Retention-Deployment'!$I:$I,"*2G*",'Retention-Deployment'!$L:$L,'List Table'!$B$6)</f>
        <v>0</v>
      </c>
      <c r="BP62" s="153">
        <f>COUNTIFS('Retention-Deployment'!$F:$F,$G62,'Retention-Deployment'!$I:$I,"*2G*",'Retention-Deployment'!$L:$L,'List Table'!$B$7)</f>
        <v>0</v>
      </c>
      <c r="BQ62" s="153">
        <f>COUNTIFS('Retention-Deployment'!$F:$F,$G62,'Retention-Deployment'!$I:$I,"*2G*",'Retention-Deployment'!$L:$L,'List Table'!$B$8)</f>
        <v>0</v>
      </c>
      <c r="BR62" s="153">
        <f>COUNTIFS('Retention-Deployment'!$F:$F,$G62,'Retention-Deployment'!$I:$I,"*2G*",'Retention-Deployment'!$L:$L,'List Table'!$B$9)</f>
        <v>0</v>
      </c>
      <c r="BS62" s="153">
        <f>COUNTIFS('Retention-Deployment'!$F:$F,$G62,'Retention-Deployment'!$I:$I,"*2G*",'Retention-Deployment'!$L:$L,'List Table'!$B$10)</f>
        <v>0</v>
      </c>
      <c r="BT62" s="153">
        <f>COUNTIFS('Retention-Deployment'!$F:$F,$G62,'Retention-Deployment'!$I:$I,"*2G*",'Retention-Deployment'!$L:$L,'List Table'!$B$11)</f>
        <v>0</v>
      </c>
      <c r="BU62" s="153">
        <f>COUNTIFS('Retention-Deployment'!$F:$F,$G62,'Retention-Deployment'!$I:$I,"*2G*",'Retention-Deployment'!$L:$L,'List Table'!$B$12)</f>
        <v>0</v>
      </c>
      <c r="BV62" s="153">
        <f>COUNTIFS('Retention-Deployment'!$F:$F,$G62,'Retention-Deployment'!$I:$I,"*2G*",'Retention-Deployment'!$L:$L,'List Table'!$B$13)</f>
        <v>0</v>
      </c>
      <c r="BW62" s="153">
        <f>COUNTIFS('Retention-Deployment'!$F:$F,$G62,'Retention-Deployment'!$I:$I,"*2G*",'Retention-Deployment'!$L:$L,'List Table'!$B$14)</f>
        <v>0</v>
      </c>
      <c r="BX62" s="153">
        <f>COUNTIFS('Retention-Deployment'!$F:$F,$G62,'Retention-Deployment'!$I:$I,"*2G*",'Retention-Deployment'!$L:$L,'List Table'!$B$15)</f>
        <v>0</v>
      </c>
      <c r="BY62" s="153">
        <f>COUNTIFS('Retention-Deployment'!$F:$F,$G62,'Retention-Deployment'!$I:$I,"*3G*",'Retention-Deployment'!$L:$L,'List Table'!$B$2)</f>
        <v>0</v>
      </c>
      <c r="BZ62" s="153">
        <f>COUNTIFS('Retention-Deployment'!$F:$F,$G62,'Retention-Deployment'!$I:$I,"*3G*",'Retention-Deployment'!$L:$L,'List Table'!$B$3)</f>
        <v>0</v>
      </c>
      <c r="CA62" s="153">
        <f>COUNTIFS('Retention-Deployment'!$F:$F,$G62,'Retention-Deployment'!$I:$I,"*3G*",'Retention-Deployment'!$L:$L,'List Table'!$B$4)</f>
        <v>0</v>
      </c>
      <c r="CB62" s="153">
        <f>COUNTIFS('Retention-Deployment'!$F:$F,$G62,'Retention-Deployment'!$I:$I,"*3G*",'Retention-Deployment'!$L:$L,'List Table'!$B$5)</f>
        <v>0</v>
      </c>
      <c r="CC62" s="153">
        <f>COUNTIFS('Retention-Deployment'!$F:$F,$G62,'Retention-Deployment'!$I:$I,"*3G*",'Retention-Deployment'!$L:$L,'List Table'!$B$6)</f>
        <v>0</v>
      </c>
      <c r="CD62" s="153">
        <f>COUNTIFS('Retention-Deployment'!$F:$F,$G62,'Retention-Deployment'!$I:$I,"*3G*",'Retention-Deployment'!$L:$L,'List Table'!$B$7)</f>
        <v>0</v>
      </c>
      <c r="CE62" s="153">
        <f>COUNTIFS('Retention-Deployment'!$F:$F,$G62,'Retention-Deployment'!$I:$I,"*3G*",'Retention-Deployment'!$L:$L,'List Table'!$B$8)</f>
        <v>0</v>
      </c>
      <c r="CF62" s="153">
        <f>COUNTIFS('Retention-Deployment'!$F:$F,$G62,'Retention-Deployment'!$I:$I,"*3G*",'Retention-Deployment'!$L:$L,'List Table'!$B$9)</f>
        <v>0</v>
      </c>
      <c r="CG62" s="153">
        <f>COUNTIFS('Retention-Deployment'!$F:$F,$G62,'Retention-Deployment'!$I:$I,"*3G*",'Retention-Deployment'!$L:$L,'List Table'!$B$10)</f>
        <v>0</v>
      </c>
      <c r="CH62" s="153">
        <f>COUNTIFS('Retention-Deployment'!$F:$F,$G62,'Retention-Deployment'!$I:$I,"*3G*",'Retention-Deployment'!$L:$L,'List Table'!$B$11)</f>
        <v>0</v>
      </c>
      <c r="CI62" s="153">
        <f>COUNTIFS('Retention-Deployment'!$F:$F,$G62,'Retention-Deployment'!$I:$I,"*3G*",'Retention-Deployment'!$L:$L,'List Table'!$B$12)</f>
        <v>0</v>
      </c>
      <c r="CJ62" s="153">
        <f>COUNTIFS('Retention-Deployment'!$F:$F,$G62,'Retention-Deployment'!$I:$I,"*3G*",'Retention-Deployment'!$L:$L,'List Table'!$B$13)</f>
        <v>0</v>
      </c>
      <c r="CK62" s="153">
        <f>COUNTIFS('Retention-Deployment'!$F:$F,$G62,'Retention-Deployment'!$I:$I,"*3G*",'Retention-Deployment'!$L:$L,'List Table'!$B$14)</f>
        <v>0</v>
      </c>
      <c r="CL62" s="153">
        <f>COUNTIFS('Retention-Deployment'!$F:$F,$G62,'Retention-Deployment'!$I:$I,"*3G*",'Retention-Deployment'!$L:$L,'List Table'!$B$15)</f>
        <v>0</v>
      </c>
      <c r="CM62" s="153">
        <f>COUNTIFS('Retention-Deployment'!$F:$F,$G62,'Retention-Deployment'!$I:$I,"*4G*",'Retention-Deployment'!$L:$L,'List Table'!$B$2)</f>
        <v>0</v>
      </c>
      <c r="CN62" s="153">
        <f>COUNTIFS('Retention-Deployment'!$F:$F,$G62,'Retention-Deployment'!$I:$I,"*4G*",'Retention-Deployment'!$L:$L,'List Table'!$B$3)</f>
        <v>0</v>
      </c>
      <c r="CO62" s="153">
        <f>COUNTIFS('Retention-Deployment'!$F:$F,$G62,'Retention-Deployment'!$I:$I,"*4G*",'Retention-Deployment'!$L:$L,'List Table'!$B$4)</f>
        <v>0</v>
      </c>
      <c r="CP62" s="153">
        <f>COUNTIFS('Retention-Deployment'!$F:$F,$G62,'Retention-Deployment'!$I:$I,"*4G*",'Retention-Deployment'!$L:$L,'List Table'!$B$5)</f>
        <v>0</v>
      </c>
      <c r="CQ62" s="153">
        <f>COUNTIFS('Retention-Deployment'!$F:$F,$G62,'Retention-Deployment'!$I:$I,"*4G*",'Retention-Deployment'!$L:$L,'List Table'!$B$6)</f>
        <v>0</v>
      </c>
      <c r="CR62" s="153">
        <f>COUNTIFS('Retention-Deployment'!$F:$F,$G62,'Retention-Deployment'!$I:$I,"*4G*",'Retention-Deployment'!$L:$L,'List Table'!$B$7)</f>
        <v>0</v>
      </c>
      <c r="CS62" s="153">
        <f>COUNTIFS('Retention-Deployment'!$F:$F,$G62,'Retention-Deployment'!$I:$I,"*4G*",'Retention-Deployment'!$L:$L,'List Table'!$B$8)</f>
        <v>0</v>
      </c>
      <c r="CT62" s="153">
        <f>COUNTIFS('Retention-Deployment'!$F:$F,$G62,'Retention-Deployment'!$I:$I,"*4G*",'Retention-Deployment'!$L:$L,'List Table'!$B$9)</f>
        <v>0</v>
      </c>
      <c r="CU62" s="153">
        <f>COUNTIFS('Retention-Deployment'!$F:$F,$G62,'Retention-Deployment'!$I:$I,"*4G*",'Retention-Deployment'!$L:$L,'List Table'!$B$10)</f>
        <v>0</v>
      </c>
      <c r="CV62" s="153">
        <f>COUNTIFS('Retention-Deployment'!$F:$F,$G62,'Retention-Deployment'!$I:$I,"*4G*",'Retention-Deployment'!$L:$L,'List Table'!$B$11)</f>
        <v>0</v>
      </c>
      <c r="CW62" s="153">
        <f>COUNTIFS('Retention-Deployment'!$F:$F,$G62,'Retention-Deployment'!$I:$I,"*4G*",'Retention-Deployment'!$L:$L,'List Table'!$B$12)</f>
        <v>0</v>
      </c>
      <c r="CX62" s="153">
        <f>COUNTIFS('Retention-Deployment'!$F:$F,$G62,'Retention-Deployment'!$I:$I,"*4G*",'Retention-Deployment'!$L:$L,'List Table'!$B$13)</f>
        <v>0</v>
      </c>
      <c r="CY62" s="153">
        <f>COUNTIFS('Retention-Deployment'!$F:$F,$G62,'Retention-Deployment'!$I:$I,"*4G*",'Retention-Deployment'!$L:$L,'List Table'!$B$14)</f>
        <v>0</v>
      </c>
      <c r="CZ62" s="153">
        <f>COUNTIFS('Retention-Deployment'!$F:$F,$G62,'Retention-Deployment'!$I:$I,"*4G*",'Retention-Deployment'!$L:$L,'List Table'!$B$15)</f>
        <v>0</v>
      </c>
      <c r="DA62" s="141"/>
      <c r="DB62" s="154">
        <f>COUNTIFS(Licensing!$G:$G,$G62,Licensing!$J:$J,"*2G*")</f>
        <v>0</v>
      </c>
      <c r="DC62" s="154">
        <f>COUNTIFS(Licensing!$G:$G,$G62,Licensing!$J:$J,"*3G*")</f>
        <v>0</v>
      </c>
      <c r="DD62" s="154">
        <f>COUNTIFS(Licensing!$G:$G,$G62,Licensing!$J:$J,"*4G*")</f>
        <v>0</v>
      </c>
      <c r="DE62" s="141"/>
      <c r="DF62" s="155" t="str">
        <f t="shared" si="19"/>
        <v>ANTIKITHIRA</v>
      </c>
      <c r="DG62" s="142">
        <f t="shared" si="13"/>
        <v>0</v>
      </c>
      <c r="DH62" s="142">
        <f t="shared" si="14"/>
        <v>0</v>
      </c>
      <c r="DI62" s="142">
        <f t="shared" si="15"/>
        <v>0</v>
      </c>
      <c r="DJ62" s="138"/>
      <c r="DK62" s="138"/>
      <c r="DL62" s="138"/>
      <c r="DM62" s="138"/>
      <c r="DN62" s="138"/>
      <c r="DO62" s="138"/>
      <c r="DP62" s="138"/>
      <c r="DQ62" s="138"/>
      <c r="DR62" s="138"/>
      <c r="DS62" s="138"/>
      <c r="DT62" s="138"/>
      <c r="DU62" s="138"/>
    </row>
    <row r="63" spans="1:125" x14ac:dyDescent="0.25">
      <c r="A63" s="211" t="s">
        <v>327</v>
      </c>
      <c r="B63" s="168">
        <v>2</v>
      </c>
      <c r="C63" s="168">
        <v>2</v>
      </c>
      <c r="D63" s="168">
        <v>2</v>
      </c>
      <c r="E63" s="208">
        <v>36.988430200000003</v>
      </c>
      <c r="F63" s="208">
        <v>25.040667899999999</v>
      </c>
      <c r="G63" s="173" t="s">
        <v>373</v>
      </c>
      <c r="H63" s="152">
        <f t="shared" si="16"/>
        <v>0</v>
      </c>
      <c r="I63" s="152">
        <f t="shared" si="17"/>
        <v>0</v>
      </c>
      <c r="J63" s="152">
        <f t="shared" si="18"/>
        <v>0</v>
      </c>
      <c r="K63" s="152">
        <f>COUNTIFS(Operational!$F:$F,$G63,Operational!$I:$I,"*2G*",Operational!$L:$L,'List Table'!$D$2)</f>
        <v>0</v>
      </c>
      <c r="L63" s="152">
        <f>COUNTIFS(Operational!$F:$F,$G63,Operational!$I:$I,"*2G*",Operational!$L:$L,'List Table'!$D$3)</f>
        <v>0</v>
      </c>
      <c r="M63" s="152">
        <f>COUNTIFS(Operational!$F:$F,$G63,Operational!$I:$I,"*2G*",Operational!$L:$L,'List Table'!$D$4)</f>
        <v>0</v>
      </c>
      <c r="N63" s="152">
        <f>COUNTIFS(Operational!$F:$F,$G63,Operational!$I:$I,"*2G*",Operational!$L:$L,'List Table'!$D$5)</f>
        <v>0</v>
      </c>
      <c r="O63" s="152">
        <f>COUNTIFS(Operational!$F:$F,$G63,Operational!$I:$I,"*2G*",Operational!$L:$L,'List Table'!$D$6)</f>
        <v>0</v>
      </c>
      <c r="P63" s="152">
        <f>COUNTIFS(Operational!$F:$F,$G63,Operational!$I:$I,"*2G*",Operational!$L:$L,'List Table'!$D$7)</f>
        <v>0</v>
      </c>
      <c r="Q63" s="152">
        <f>COUNTIFS(Operational!$F:$F,$G63,Operational!$I:$I,"*2G*",Operational!$L:$L,'List Table'!$D$8)</f>
        <v>0</v>
      </c>
      <c r="R63" s="152">
        <f>COUNTIFS(Operational!$F:$F,$G63,Operational!$I:$I,"*2G*",Operational!$L:$L,'List Table'!$D$9)</f>
        <v>0</v>
      </c>
      <c r="S63" s="152">
        <f>COUNTIFS(Operational!$F:$F,$G63,Operational!$I:$I,"*2G*",Operational!$L:$L,'List Table'!$D$10)</f>
        <v>0</v>
      </c>
      <c r="T63" s="152">
        <f>COUNTIFS(Operational!$F:$F,$G63,Operational!$I:$I,"*2G*",Operational!$L:$L,'List Table'!$D$11)</f>
        <v>0</v>
      </c>
      <c r="U63" s="152">
        <f>COUNTIFS(Operational!$F:$F,$G63,Operational!$I:$I,"*2G*",Operational!$L:$L,'List Table'!$D$12)</f>
        <v>0</v>
      </c>
      <c r="V63" s="152">
        <f>COUNTIFS(Operational!$F:$F,$G63,Operational!$I:$I,"*2G*",Operational!$L:$L,'List Table'!$D$13)</f>
        <v>0</v>
      </c>
      <c r="W63" s="152">
        <f>COUNTIFS(Operational!$F:$F,$G63,Operational!$I:$I,"*2G*",Operational!$L:$L,'List Table'!$D$14)</f>
        <v>0</v>
      </c>
      <c r="X63" s="152">
        <f>COUNTIFS(Operational!$F:$F,$G63,Operational!$I:$I,"*2G*",Operational!$L:$L,'List Table'!$D$15)</f>
        <v>0</v>
      </c>
      <c r="Y63" s="152">
        <f>COUNTIFS(Operational!$F:$F,$G63,Operational!$I:$I,"*2G*",Operational!$L:$L,'List Table'!$D$16)</f>
        <v>0</v>
      </c>
      <c r="Z63" s="152">
        <f>COUNTIFS(Operational!$F:$F,$G63,Operational!$I:$I,"*2G*",Operational!$L:$L,'List Table'!$D$17)</f>
        <v>0</v>
      </c>
      <c r="AA63" s="152">
        <f>COUNTIFS(Operational!$F:$F,$G63,Operational!$I:$I,"*3G*",Operational!$L:$L,'List Table'!$D$2)</f>
        <v>0</v>
      </c>
      <c r="AB63" s="152">
        <f>COUNTIFS(Operational!$F:$F,$G63,Operational!$I:$I,"*3G*",Operational!$L:$L,'List Table'!$D$3)</f>
        <v>0</v>
      </c>
      <c r="AC63" s="152">
        <f>COUNTIFS(Operational!$F:$F,$G63,Operational!$I:$I,"*3G*",Operational!$L:$L,'List Table'!$D$4)</f>
        <v>0</v>
      </c>
      <c r="AD63" s="152">
        <f>COUNTIFS(Operational!$F:$F,$G63,Operational!$I:$I,"*3G*",Operational!$L:$L,'List Table'!$D$5)</f>
        <v>0</v>
      </c>
      <c r="AE63" s="152">
        <f>COUNTIFS(Operational!$F:$F,$G63,Operational!$I:$I,"*3G*",Operational!$L:$L,'List Table'!$D$6)</f>
        <v>0</v>
      </c>
      <c r="AF63" s="152">
        <f>COUNTIFS(Operational!$F:$F,$G63,Operational!$I:$I,"*3G*",Operational!$L:$L,'List Table'!$D$7)</f>
        <v>0</v>
      </c>
      <c r="AG63" s="152">
        <f>COUNTIFS(Operational!$F:$F,$G63,Operational!$I:$I,"*3G*",Operational!$L:$L,'List Table'!$D$8)</f>
        <v>0</v>
      </c>
      <c r="AH63" s="152">
        <f>COUNTIFS(Operational!$F:$F,$G63,Operational!$I:$I,"*3G*",Operational!$L:$L,'List Table'!$D$9)</f>
        <v>0</v>
      </c>
      <c r="AI63" s="152">
        <f>COUNTIFS(Operational!$F:$F,$G63,Operational!$I:$I,"*3G*",Operational!$L:$L,'List Table'!$D$10)</f>
        <v>0</v>
      </c>
      <c r="AJ63" s="152">
        <f>COUNTIFS(Operational!$F:$F,$G63,Operational!$I:$I,"*3G*",Operational!$L:$L,'List Table'!$D$11)</f>
        <v>0</v>
      </c>
      <c r="AK63" s="152">
        <f>COUNTIFS(Operational!$F:$F,$G63,Operational!$I:$I,"*3G*",Operational!$L:$L,'List Table'!$D$12)</f>
        <v>0</v>
      </c>
      <c r="AL63" s="152">
        <f>COUNTIFS(Operational!$F:$F,$G63,Operational!$I:$I,"*3G*",Operational!$L:$L,'List Table'!$D$13)</f>
        <v>0</v>
      </c>
      <c r="AM63" s="152">
        <f>COUNTIFS(Operational!$F:$F,$G63,Operational!$I:$I,"*3G*",Operational!$L:$L,'List Table'!$D$14)</f>
        <v>0</v>
      </c>
      <c r="AN63" s="152">
        <f>COUNTIFS(Operational!$F:$F,$G63,Operational!$I:$I,"*3G*",Operational!$L:$L,'List Table'!$D$15)</f>
        <v>0</v>
      </c>
      <c r="AO63" s="152">
        <f>COUNTIFS(Operational!$F:$F,$G63,Operational!$I:$I,"*3G*",Operational!$L:$L,'List Table'!$D$16)</f>
        <v>0</v>
      </c>
      <c r="AP63" s="152">
        <f>COUNTIFS(Operational!$F:$F,$G63,Operational!$I:$I,"*3G*",Operational!$L:$L,'List Table'!$D$17)</f>
        <v>0</v>
      </c>
      <c r="AQ63" s="152">
        <f>COUNTIFS(Operational!$F:$F,$G63,Operational!$I:$I,"*4G*",Operational!$L:$L,'List Table'!$D$2)</f>
        <v>0</v>
      </c>
      <c r="AR63" s="152">
        <f>COUNTIFS(Operational!$F:$F,$G63,Operational!$I:$I,"*4G*",Operational!$L:$L,'List Table'!$D$3)</f>
        <v>0</v>
      </c>
      <c r="AS63" s="152">
        <f>COUNTIFS(Operational!$F:$F,$G63,Operational!$I:$I,"*4G*",Operational!$L:$L,'List Table'!$D$4)</f>
        <v>0</v>
      </c>
      <c r="AT63" s="152">
        <f>COUNTIFS(Operational!$F:$F,$G63,Operational!$I:$I,"*4G*",Operational!$L:$L,'List Table'!$D$5)</f>
        <v>0</v>
      </c>
      <c r="AU63" s="152">
        <f>COUNTIFS(Operational!$F:$F,$G63,Operational!$I:$I,"*4G*",Operational!$L:$L,'List Table'!$D$6)</f>
        <v>0</v>
      </c>
      <c r="AV63" s="152">
        <f>COUNTIFS(Operational!$F:$F,$G63,Operational!$I:$I,"*4G*",Operational!$L:$L,'List Table'!$D$7)</f>
        <v>0</v>
      </c>
      <c r="AW63" s="152">
        <f>COUNTIFS(Operational!$F:$F,$G63,Operational!$I:$I,"*4G*",Operational!$L:$L,'List Table'!$D$8)</f>
        <v>0</v>
      </c>
      <c r="AX63" s="152">
        <f>COUNTIFS(Operational!$F:$F,$G63,Operational!$I:$I,"*4G*",Operational!$L:$L,'List Table'!$D$9)</f>
        <v>0</v>
      </c>
      <c r="AY63" s="152">
        <f>COUNTIFS(Operational!$F:$F,$G63,Operational!$I:$I,"*4G*",Operational!$L:$L,'List Table'!$D$10)</f>
        <v>0</v>
      </c>
      <c r="AZ63" s="152">
        <f>COUNTIFS(Operational!$F:$F,$G63,Operational!$I:$I,"*4G*",Operational!$L:$L,'List Table'!$D$11)</f>
        <v>0</v>
      </c>
      <c r="BA63" s="152">
        <f>COUNTIFS(Operational!$F:$F,$G63,Operational!$I:$I,"*4G*",Operational!$L:$L,'List Table'!$D$12)</f>
        <v>0</v>
      </c>
      <c r="BB63" s="152">
        <f>COUNTIFS(Operational!$F:$F,$G63,Operational!$I:$I,"*4G*",Operational!$L:$L,'List Table'!$D$13)</f>
        <v>0</v>
      </c>
      <c r="BC63" s="152">
        <f>COUNTIFS(Operational!$F:$F,$G63,Operational!$I:$I,"*4G*",Operational!$L:$L,'List Table'!$D$14)</f>
        <v>0</v>
      </c>
      <c r="BD63" s="152">
        <f>COUNTIFS(Operational!$F:$F,$G63,Operational!$I:$I,"*4G*",Operational!$L:$L,'List Table'!$D$15)</f>
        <v>0</v>
      </c>
      <c r="BE63" s="152">
        <f>COUNTIFS(Operational!$F:$F,$G63,Operational!$I:$I,"*4G*",Operational!$L:$L,'List Table'!$D$16)</f>
        <v>0</v>
      </c>
      <c r="BF63" s="152">
        <f>COUNTIFS(Operational!$F:$F,$G63,Operational!$I:$I,"*4G*",Operational!$L:$L,'List Table'!$D$17)</f>
        <v>0</v>
      </c>
      <c r="BG63" s="160"/>
      <c r="BH63" s="153">
        <f t="shared" si="6"/>
        <v>0</v>
      </c>
      <c r="BI63" s="153">
        <f t="shared" si="7"/>
        <v>0</v>
      </c>
      <c r="BJ63" s="153">
        <f t="shared" si="8"/>
        <v>0</v>
      </c>
      <c r="BK63" s="153">
        <f>COUNTIFS('Retention-Deployment'!$F:$F,$G63,'Retention-Deployment'!$I:$I,"*2G*",'Retention-Deployment'!$L:$L,'List Table'!$B$2)</f>
        <v>0</v>
      </c>
      <c r="BL63" s="153">
        <f>COUNTIFS('Retention-Deployment'!$F:$F,$G63,'Retention-Deployment'!$I:$I,"*2G*",'Retention-Deployment'!$L:$L,'List Table'!$B$3)</f>
        <v>0</v>
      </c>
      <c r="BM63" s="153">
        <f>COUNTIFS('Retention-Deployment'!$F:$F,$G63,'Retention-Deployment'!$I:$I,"*2G*",'Retention-Deployment'!$L:$L,'List Table'!$B$4)</f>
        <v>0</v>
      </c>
      <c r="BN63" s="153">
        <f>COUNTIFS('Retention-Deployment'!$F:$F,$G63,'Retention-Deployment'!$I:$I,"*2G*",'Retention-Deployment'!$L:$L,'List Table'!$B$5)</f>
        <v>0</v>
      </c>
      <c r="BO63" s="153">
        <f>COUNTIFS('Retention-Deployment'!$F:$F,$G63,'Retention-Deployment'!$I:$I,"*2G*",'Retention-Deployment'!$L:$L,'List Table'!$B$6)</f>
        <v>0</v>
      </c>
      <c r="BP63" s="153">
        <f>COUNTIFS('Retention-Deployment'!$F:$F,$G63,'Retention-Deployment'!$I:$I,"*2G*",'Retention-Deployment'!$L:$L,'List Table'!$B$7)</f>
        <v>0</v>
      </c>
      <c r="BQ63" s="153">
        <f>COUNTIFS('Retention-Deployment'!$F:$F,$G63,'Retention-Deployment'!$I:$I,"*2G*",'Retention-Deployment'!$L:$L,'List Table'!$B$8)</f>
        <v>0</v>
      </c>
      <c r="BR63" s="153">
        <f>COUNTIFS('Retention-Deployment'!$F:$F,$G63,'Retention-Deployment'!$I:$I,"*2G*",'Retention-Deployment'!$L:$L,'List Table'!$B$9)</f>
        <v>0</v>
      </c>
      <c r="BS63" s="153">
        <f>COUNTIFS('Retention-Deployment'!$F:$F,$G63,'Retention-Deployment'!$I:$I,"*2G*",'Retention-Deployment'!$L:$L,'List Table'!$B$10)</f>
        <v>0</v>
      </c>
      <c r="BT63" s="153">
        <f>COUNTIFS('Retention-Deployment'!$F:$F,$G63,'Retention-Deployment'!$I:$I,"*2G*",'Retention-Deployment'!$L:$L,'List Table'!$B$11)</f>
        <v>0</v>
      </c>
      <c r="BU63" s="153">
        <f>COUNTIFS('Retention-Deployment'!$F:$F,$G63,'Retention-Deployment'!$I:$I,"*2G*",'Retention-Deployment'!$L:$L,'List Table'!$B$12)</f>
        <v>0</v>
      </c>
      <c r="BV63" s="153">
        <f>COUNTIFS('Retention-Deployment'!$F:$F,$G63,'Retention-Deployment'!$I:$I,"*2G*",'Retention-Deployment'!$L:$L,'List Table'!$B$13)</f>
        <v>0</v>
      </c>
      <c r="BW63" s="153">
        <f>COUNTIFS('Retention-Deployment'!$F:$F,$G63,'Retention-Deployment'!$I:$I,"*2G*",'Retention-Deployment'!$L:$L,'List Table'!$B$14)</f>
        <v>0</v>
      </c>
      <c r="BX63" s="153">
        <f>COUNTIFS('Retention-Deployment'!$F:$F,$G63,'Retention-Deployment'!$I:$I,"*2G*",'Retention-Deployment'!$L:$L,'List Table'!$B$15)</f>
        <v>0</v>
      </c>
      <c r="BY63" s="153">
        <f>COUNTIFS('Retention-Deployment'!$F:$F,$G63,'Retention-Deployment'!$I:$I,"*3G*",'Retention-Deployment'!$L:$L,'List Table'!$B$2)</f>
        <v>0</v>
      </c>
      <c r="BZ63" s="153">
        <f>COUNTIFS('Retention-Deployment'!$F:$F,$G63,'Retention-Deployment'!$I:$I,"*3G*",'Retention-Deployment'!$L:$L,'List Table'!$B$3)</f>
        <v>0</v>
      </c>
      <c r="CA63" s="153">
        <f>COUNTIFS('Retention-Deployment'!$F:$F,$G63,'Retention-Deployment'!$I:$I,"*3G*",'Retention-Deployment'!$L:$L,'List Table'!$B$4)</f>
        <v>0</v>
      </c>
      <c r="CB63" s="153">
        <f>COUNTIFS('Retention-Deployment'!$F:$F,$G63,'Retention-Deployment'!$I:$I,"*3G*",'Retention-Deployment'!$L:$L,'List Table'!$B$5)</f>
        <v>0</v>
      </c>
      <c r="CC63" s="153">
        <f>COUNTIFS('Retention-Deployment'!$F:$F,$G63,'Retention-Deployment'!$I:$I,"*3G*",'Retention-Deployment'!$L:$L,'List Table'!$B$6)</f>
        <v>0</v>
      </c>
      <c r="CD63" s="153">
        <f>COUNTIFS('Retention-Deployment'!$F:$F,$G63,'Retention-Deployment'!$I:$I,"*3G*",'Retention-Deployment'!$L:$L,'List Table'!$B$7)</f>
        <v>0</v>
      </c>
      <c r="CE63" s="153">
        <f>COUNTIFS('Retention-Deployment'!$F:$F,$G63,'Retention-Deployment'!$I:$I,"*3G*",'Retention-Deployment'!$L:$L,'List Table'!$B$8)</f>
        <v>0</v>
      </c>
      <c r="CF63" s="153">
        <f>COUNTIFS('Retention-Deployment'!$F:$F,$G63,'Retention-Deployment'!$I:$I,"*3G*",'Retention-Deployment'!$L:$L,'List Table'!$B$9)</f>
        <v>0</v>
      </c>
      <c r="CG63" s="153">
        <f>COUNTIFS('Retention-Deployment'!$F:$F,$G63,'Retention-Deployment'!$I:$I,"*3G*",'Retention-Deployment'!$L:$L,'List Table'!$B$10)</f>
        <v>0</v>
      </c>
      <c r="CH63" s="153">
        <f>COUNTIFS('Retention-Deployment'!$F:$F,$G63,'Retention-Deployment'!$I:$I,"*3G*",'Retention-Deployment'!$L:$L,'List Table'!$B$11)</f>
        <v>0</v>
      </c>
      <c r="CI63" s="153">
        <f>COUNTIFS('Retention-Deployment'!$F:$F,$G63,'Retention-Deployment'!$I:$I,"*3G*",'Retention-Deployment'!$L:$L,'List Table'!$B$12)</f>
        <v>0</v>
      </c>
      <c r="CJ63" s="153">
        <f>COUNTIFS('Retention-Deployment'!$F:$F,$G63,'Retention-Deployment'!$I:$I,"*3G*",'Retention-Deployment'!$L:$L,'List Table'!$B$13)</f>
        <v>0</v>
      </c>
      <c r="CK63" s="153">
        <f>COUNTIFS('Retention-Deployment'!$F:$F,$G63,'Retention-Deployment'!$I:$I,"*3G*",'Retention-Deployment'!$L:$L,'List Table'!$B$14)</f>
        <v>0</v>
      </c>
      <c r="CL63" s="153">
        <f>COUNTIFS('Retention-Deployment'!$F:$F,$G63,'Retention-Deployment'!$I:$I,"*3G*",'Retention-Deployment'!$L:$L,'List Table'!$B$15)</f>
        <v>0</v>
      </c>
      <c r="CM63" s="153">
        <f>COUNTIFS('Retention-Deployment'!$F:$F,$G63,'Retention-Deployment'!$I:$I,"*4G*",'Retention-Deployment'!$L:$L,'List Table'!$B$2)</f>
        <v>0</v>
      </c>
      <c r="CN63" s="153">
        <f>COUNTIFS('Retention-Deployment'!$F:$F,$G63,'Retention-Deployment'!$I:$I,"*4G*",'Retention-Deployment'!$L:$L,'List Table'!$B$3)</f>
        <v>0</v>
      </c>
      <c r="CO63" s="153">
        <f>COUNTIFS('Retention-Deployment'!$F:$F,$G63,'Retention-Deployment'!$I:$I,"*4G*",'Retention-Deployment'!$L:$L,'List Table'!$B$4)</f>
        <v>0</v>
      </c>
      <c r="CP63" s="153">
        <f>COUNTIFS('Retention-Deployment'!$F:$F,$G63,'Retention-Deployment'!$I:$I,"*4G*",'Retention-Deployment'!$L:$L,'List Table'!$B$5)</f>
        <v>0</v>
      </c>
      <c r="CQ63" s="153">
        <f>COUNTIFS('Retention-Deployment'!$F:$F,$G63,'Retention-Deployment'!$I:$I,"*4G*",'Retention-Deployment'!$L:$L,'List Table'!$B$6)</f>
        <v>0</v>
      </c>
      <c r="CR63" s="153">
        <f>COUNTIFS('Retention-Deployment'!$F:$F,$G63,'Retention-Deployment'!$I:$I,"*4G*",'Retention-Deployment'!$L:$L,'List Table'!$B$7)</f>
        <v>0</v>
      </c>
      <c r="CS63" s="153">
        <f>COUNTIFS('Retention-Deployment'!$F:$F,$G63,'Retention-Deployment'!$I:$I,"*4G*",'Retention-Deployment'!$L:$L,'List Table'!$B$8)</f>
        <v>0</v>
      </c>
      <c r="CT63" s="153">
        <f>COUNTIFS('Retention-Deployment'!$F:$F,$G63,'Retention-Deployment'!$I:$I,"*4G*",'Retention-Deployment'!$L:$L,'List Table'!$B$9)</f>
        <v>0</v>
      </c>
      <c r="CU63" s="153">
        <f>COUNTIFS('Retention-Deployment'!$F:$F,$G63,'Retention-Deployment'!$I:$I,"*4G*",'Retention-Deployment'!$L:$L,'List Table'!$B$10)</f>
        <v>0</v>
      </c>
      <c r="CV63" s="153">
        <f>COUNTIFS('Retention-Deployment'!$F:$F,$G63,'Retention-Deployment'!$I:$I,"*4G*",'Retention-Deployment'!$L:$L,'List Table'!$B$11)</f>
        <v>0</v>
      </c>
      <c r="CW63" s="153">
        <f>COUNTIFS('Retention-Deployment'!$F:$F,$G63,'Retention-Deployment'!$I:$I,"*4G*",'Retention-Deployment'!$L:$L,'List Table'!$B$12)</f>
        <v>0</v>
      </c>
      <c r="CX63" s="153">
        <f>COUNTIFS('Retention-Deployment'!$F:$F,$G63,'Retention-Deployment'!$I:$I,"*4G*",'Retention-Deployment'!$L:$L,'List Table'!$B$13)</f>
        <v>0</v>
      </c>
      <c r="CY63" s="153">
        <f>COUNTIFS('Retention-Deployment'!$F:$F,$G63,'Retention-Deployment'!$I:$I,"*4G*",'Retention-Deployment'!$L:$L,'List Table'!$B$14)</f>
        <v>0</v>
      </c>
      <c r="CZ63" s="153">
        <f>COUNTIFS('Retention-Deployment'!$F:$F,$G63,'Retention-Deployment'!$I:$I,"*4G*",'Retention-Deployment'!$L:$L,'List Table'!$B$15)</f>
        <v>0</v>
      </c>
      <c r="DA63" s="141"/>
      <c r="DB63" s="154">
        <f>COUNTIFS(Licensing!$G:$G,$G63,Licensing!$J:$J,"*2G*")</f>
        <v>0</v>
      </c>
      <c r="DC63" s="154">
        <f>COUNTIFS(Licensing!$G:$G,$G63,Licensing!$J:$J,"*3G*")</f>
        <v>0</v>
      </c>
      <c r="DD63" s="154">
        <f>COUNTIFS(Licensing!$G:$G,$G63,Licensing!$J:$J,"*4G*")</f>
        <v>0</v>
      </c>
      <c r="DE63" s="141"/>
      <c r="DF63" s="155" t="str">
        <f t="shared" si="19"/>
        <v>ANTIPAROS</v>
      </c>
      <c r="DG63" s="142">
        <f t="shared" si="13"/>
        <v>0</v>
      </c>
      <c r="DH63" s="142">
        <f t="shared" si="14"/>
        <v>0</v>
      </c>
      <c r="DI63" s="142">
        <f t="shared" si="15"/>
        <v>0</v>
      </c>
      <c r="DJ63" s="138"/>
      <c r="DK63" s="138"/>
      <c r="DL63" s="138"/>
      <c r="DM63" s="138"/>
      <c r="DN63" s="138"/>
      <c r="DO63" s="138"/>
      <c r="DP63" s="138"/>
      <c r="DQ63" s="138"/>
      <c r="DR63" s="138"/>
      <c r="DS63" s="138"/>
      <c r="DT63" s="138"/>
      <c r="DU63" s="138"/>
    </row>
    <row r="64" spans="1:125" x14ac:dyDescent="0.25">
      <c r="A64" s="211" t="s">
        <v>327</v>
      </c>
      <c r="B64" s="168">
        <v>2</v>
      </c>
      <c r="C64" s="168">
        <v>2</v>
      </c>
      <c r="D64" s="168">
        <v>2</v>
      </c>
      <c r="E64" s="208">
        <v>36.549362468397703</v>
      </c>
      <c r="F64" s="208">
        <v>26.3095092773437</v>
      </c>
      <c r="G64" s="173" t="s">
        <v>319</v>
      </c>
      <c r="H64" s="152">
        <f t="shared" si="16"/>
        <v>0</v>
      </c>
      <c r="I64" s="152">
        <f t="shared" si="17"/>
        <v>0</v>
      </c>
      <c r="J64" s="152">
        <f t="shared" si="18"/>
        <v>0</v>
      </c>
      <c r="K64" s="152">
        <f>COUNTIFS(Operational!$F:$F,$G64,Operational!$I:$I,"*2G*",Operational!$L:$L,'List Table'!$D$2)</f>
        <v>0</v>
      </c>
      <c r="L64" s="152">
        <f>COUNTIFS(Operational!$F:$F,$G64,Operational!$I:$I,"*2G*",Operational!$L:$L,'List Table'!$D$3)</f>
        <v>0</v>
      </c>
      <c r="M64" s="152">
        <f>COUNTIFS(Operational!$F:$F,$G64,Operational!$I:$I,"*2G*",Operational!$L:$L,'List Table'!$D$4)</f>
        <v>0</v>
      </c>
      <c r="N64" s="152">
        <f>COUNTIFS(Operational!$F:$F,$G64,Operational!$I:$I,"*2G*",Operational!$L:$L,'List Table'!$D$5)</f>
        <v>0</v>
      </c>
      <c r="O64" s="152">
        <f>COUNTIFS(Operational!$F:$F,$G64,Operational!$I:$I,"*2G*",Operational!$L:$L,'List Table'!$D$6)</f>
        <v>0</v>
      </c>
      <c r="P64" s="152">
        <f>COUNTIFS(Operational!$F:$F,$G64,Operational!$I:$I,"*2G*",Operational!$L:$L,'List Table'!$D$7)</f>
        <v>0</v>
      </c>
      <c r="Q64" s="152">
        <f>COUNTIFS(Operational!$F:$F,$G64,Operational!$I:$I,"*2G*",Operational!$L:$L,'List Table'!$D$8)</f>
        <v>0</v>
      </c>
      <c r="R64" s="152">
        <f>COUNTIFS(Operational!$F:$F,$G64,Operational!$I:$I,"*2G*",Operational!$L:$L,'List Table'!$D$9)</f>
        <v>0</v>
      </c>
      <c r="S64" s="152">
        <f>COUNTIFS(Operational!$F:$F,$G64,Operational!$I:$I,"*2G*",Operational!$L:$L,'List Table'!$D$10)</f>
        <v>0</v>
      </c>
      <c r="T64" s="152">
        <f>COUNTIFS(Operational!$F:$F,$G64,Operational!$I:$I,"*2G*",Operational!$L:$L,'List Table'!$D$11)</f>
        <v>0</v>
      </c>
      <c r="U64" s="152">
        <f>COUNTIFS(Operational!$F:$F,$G64,Operational!$I:$I,"*2G*",Operational!$L:$L,'List Table'!$D$12)</f>
        <v>0</v>
      </c>
      <c r="V64" s="152">
        <f>COUNTIFS(Operational!$F:$F,$G64,Operational!$I:$I,"*2G*",Operational!$L:$L,'List Table'!$D$13)</f>
        <v>0</v>
      </c>
      <c r="W64" s="152">
        <f>COUNTIFS(Operational!$F:$F,$G64,Operational!$I:$I,"*2G*",Operational!$L:$L,'List Table'!$D$14)</f>
        <v>0</v>
      </c>
      <c r="X64" s="152">
        <f>COUNTIFS(Operational!$F:$F,$G64,Operational!$I:$I,"*2G*",Operational!$L:$L,'List Table'!$D$15)</f>
        <v>0</v>
      </c>
      <c r="Y64" s="152">
        <f>COUNTIFS(Operational!$F:$F,$G64,Operational!$I:$I,"*2G*",Operational!$L:$L,'List Table'!$D$16)</f>
        <v>0</v>
      </c>
      <c r="Z64" s="152">
        <f>COUNTIFS(Operational!$F:$F,$G64,Operational!$I:$I,"*2G*",Operational!$L:$L,'List Table'!$D$17)</f>
        <v>0</v>
      </c>
      <c r="AA64" s="152">
        <f>COUNTIFS(Operational!$F:$F,$G64,Operational!$I:$I,"*3G*",Operational!$L:$L,'List Table'!$D$2)</f>
        <v>0</v>
      </c>
      <c r="AB64" s="152">
        <f>COUNTIFS(Operational!$F:$F,$G64,Operational!$I:$I,"*3G*",Operational!$L:$L,'List Table'!$D$3)</f>
        <v>0</v>
      </c>
      <c r="AC64" s="152">
        <f>COUNTIFS(Operational!$F:$F,$G64,Operational!$I:$I,"*3G*",Operational!$L:$L,'List Table'!$D$4)</f>
        <v>0</v>
      </c>
      <c r="AD64" s="152">
        <f>COUNTIFS(Operational!$F:$F,$G64,Operational!$I:$I,"*3G*",Operational!$L:$L,'List Table'!$D$5)</f>
        <v>0</v>
      </c>
      <c r="AE64" s="152">
        <f>COUNTIFS(Operational!$F:$F,$G64,Operational!$I:$I,"*3G*",Operational!$L:$L,'List Table'!$D$6)</f>
        <v>0</v>
      </c>
      <c r="AF64" s="152">
        <f>COUNTIFS(Operational!$F:$F,$G64,Operational!$I:$I,"*3G*",Operational!$L:$L,'List Table'!$D$7)</f>
        <v>0</v>
      </c>
      <c r="AG64" s="152">
        <f>COUNTIFS(Operational!$F:$F,$G64,Operational!$I:$I,"*3G*",Operational!$L:$L,'List Table'!$D$8)</f>
        <v>0</v>
      </c>
      <c r="AH64" s="152">
        <f>COUNTIFS(Operational!$F:$F,$G64,Operational!$I:$I,"*3G*",Operational!$L:$L,'List Table'!$D$9)</f>
        <v>0</v>
      </c>
      <c r="AI64" s="152">
        <f>COUNTIFS(Operational!$F:$F,$G64,Operational!$I:$I,"*3G*",Operational!$L:$L,'List Table'!$D$10)</f>
        <v>0</v>
      </c>
      <c r="AJ64" s="152">
        <f>COUNTIFS(Operational!$F:$F,$G64,Operational!$I:$I,"*3G*",Operational!$L:$L,'List Table'!$D$11)</f>
        <v>0</v>
      </c>
      <c r="AK64" s="152">
        <f>COUNTIFS(Operational!$F:$F,$G64,Operational!$I:$I,"*3G*",Operational!$L:$L,'List Table'!$D$12)</f>
        <v>0</v>
      </c>
      <c r="AL64" s="152">
        <f>COUNTIFS(Operational!$F:$F,$G64,Operational!$I:$I,"*3G*",Operational!$L:$L,'List Table'!$D$13)</f>
        <v>0</v>
      </c>
      <c r="AM64" s="152">
        <f>COUNTIFS(Operational!$F:$F,$G64,Operational!$I:$I,"*3G*",Operational!$L:$L,'List Table'!$D$14)</f>
        <v>0</v>
      </c>
      <c r="AN64" s="152">
        <f>COUNTIFS(Operational!$F:$F,$G64,Operational!$I:$I,"*3G*",Operational!$L:$L,'List Table'!$D$15)</f>
        <v>0</v>
      </c>
      <c r="AO64" s="152">
        <f>COUNTIFS(Operational!$F:$F,$G64,Operational!$I:$I,"*3G*",Operational!$L:$L,'List Table'!$D$16)</f>
        <v>0</v>
      </c>
      <c r="AP64" s="152">
        <f>COUNTIFS(Operational!$F:$F,$G64,Operational!$I:$I,"*3G*",Operational!$L:$L,'List Table'!$D$17)</f>
        <v>0</v>
      </c>
      <c r="AQ64" s="152">
        <f>COUNTIFS(Operational!$F:$F,$G64,Operational!$I:$I,"*4G*",Operational!$L:$L,'List Table'!$D$2)</f>
        <v>0</v>
      </c>
      <c r="AR64" s="152">
        <f>COUNTIFS(Operational!$F:$F,$G64,Operational!$I:$I,"*4G*",Operational!$L:$L,'List Table'!$D$3)</f>
        <v>0</v>
      </c>
      <c r="AS64" s="152">
        <f>COUNTIFS(Operational!$F:$F,$G64,Operational!$I:$I,"*4G*",Operational!$L:$L,'List Table'!$D$4)</f>
        <v>0</v>
      </c>
      <c r="AT64" s="152">
        <f>COUNTIFS(Operational!$F:$F,$G64,Operational!$I:$I,"*4G*",Operational!$L:$L,'List Table'!$D$5)</f>
        <v>0</v>
      </c>
      <c r="AU64" s="152">
        <f>COUNTIFS(Operational!$F:$F,$G64,Operational!$I:$I,"*4G*",Operational!$L:$L,'List Table'!$D$6)</f>
        <v>0</v>
      </c>
      <c r="AV64" s="152">
        <f>COUNTIFS(Operational!$F:$F,$G64,Operational!$I:$I,"*4G*",Operational!$L:$L,'List Table'!$D$7)</f>
        <v>0</v>
      </c>
      <c r="AW64" s="152">
        <f>COUNTIFS(Operational!$F:$F,$G64,Operational!$I:$I,"*4G*",Operational!$L:$L,'List Table'!$D$8)</f>
        <v>0</v>
      </c>
      <c r="AX64" s="152">
        <f>COUNTIFS(Operational!$F:$F,$G64,Operational!$I:$I,"*4G*",Operational!$L:$L,'List Table'!$D$9)</f>
        <v>0</v>
      </c>
      <c r="AY64" s="152">
        <f>COUNTIFS(Operational!$F:$F,$G64,Operational!$I:$I,"*4G*",Operational!$L:$L,'List Table'!$D$10)</f>
        <v>0</v>
      </c>
      <c r="AZ64" s="152">
        <f>COUNTIFS(Operational!$F:$F,$G64,Operational!$I:$I,"*4G*",Operational!$L:$L,'List Table'!$D$11)</f>
        <v>0</v>
      </c>
      <c r="BA64" s="152">
        <f>COUNTIFS(Operational!$F:$F,$G64,Operational!$I:$I,"*4G*",Operational!$L:$L,'List Table'!$D$12)</f>
        <v>0</v>
      </c>
      <c r="BB64" s="152">
        <f>COUNTIFS(Operational!$F:$F,$G64,Operational!$I:$I,"*4G*",Operational!$L:$L,'List Table'!$D$13)</f>
        <v>0</v>
      </c>
      <c r="BC64" s="152">
        <f>COUNTIFS(Operational!$F:$F,$G64,Operational!$I:$I,"*4G*",Operational!$L:$L,'List Table'!$D$14)</f>
        <v>0</v>
      </c>
      <c r="BD64" s="152">
        <f>COUNTIFS(Operational!$F:$F,$G64,Operational!$I:$I,"*4G*",Operational!$L:$L,'List Table'!$D$15)</f>
        <v>0</v>
      </c>
      <c r="BE64" s="152">
        <f>COUNTIFS(Operational!$F:$F,$G64,Operational!$I:$I,"*4G*",Operational!$L:$L,'List Table'!$D$16)</f>
        <v>0</v>
      </c>
      <c r="BF64" s="152">
        <f>COUNTIFS(Operational!$F:$F,$G64,Operational!$I:$I,"*4G*",Operational!$L:$L,'List Table'!$D$17)</f>
        <v>0</v>
      </c>
      <c r="BG64" s="160"/>
      <c r="BH64" s="153">
        <f t="shared" si="6"/>
        <v>0</v>
      </c>
      <c r="BI64" s="153">
        <f t="shared" si="7"/>
        <v>0</v>
      </c>
      <c r="BJ64" s="153">
        <f t="shared" si="8"/>
        <v>0</v>
      </c>
      <c r="BK64" s="153">
        <f>COUNTIFS('Retention-Deployment'!$F:$F,$G64,'Retention-Deployment'!$I:$I,"*2G*",'Retention-Deployment'!$L:$L,'List Table'!$B$2)</f>
        <v>0</v>
      </c>
      <c r="BL64" s="153">
        <f>COUNTIFS('Retention-Deployment'!$F:$F,$G64,'Retention-Deployment'!$I:$I,"*2G*",'Retention-Deployment'!$L:$L,'List Table'!$B$3)</f>
        <v>0</v>
      </c>
      <c r="BM64" s="153">
        <f>COUNTIFS('Retention-Deployment'!$F:$F,$G64,'Retention-Deployment'!$I:$I,"*2G*",'Retention-Deployment'!$L:$L,'List Table'!$B$4)</f>
        <v>0</v>
      </c>
      <c r="BN64" s="153">
        <f>COUNTIFS('Retention-Deployment'!$F:$F,$G64,'Retention-Deployment'!$I:$I,"*2G*",'Retention-Deployment'!$L:$L,'List Table'!$B$5)</f>
        <v>0</v>
      </c>
      <c r="BO64" s="153">
        <f>COUNTIFS('Retention-Deployment'!$F:$F,$G64,'Retention-Deployment'!$I:$I,"*2G*",'Retention-Deployment'!$L:$L,'List Table'!$B$6)</f>
        <v>0</v>
      </c>
      <c r="BP64" s="153">
        <f>COUNTIFS('Retention-Deployment'!$F:$F,$G64,'Retention-Deployment'!$I:$I,"*2G*",'Retention-Deployment'!$L:$L,'List Table'!$B$7)</f>
        <v>0</v>
      </c>
      <c r="BQ64" s="153">
        <f>COUNTIFS('Retention-Deployment'!$F:$F,$G64,'Retention-Deployment'!$I:$I,"*2G*",'Retention-Deployment'!$L:$L,'List Table'!$B$8)</f>
        <v>0</v>
      </c>
      <c r="BR64" s="153">
        <f>COUNTIFS('Retention-Deployment'!$F:$F,$G64,'Retention-Deployment'!$I:$I,"*2G*",'Retention-Deployment'!$L:$L,'List Table'!$B$9)</f>
        <v>0</v>
      </c>
      <c r="BS64" s="153">
        <f>COUNTIFS('Retention-Deployment'!$F:$F,$G64,'Retention-Deployment'!$I:$I,"*2G*",'Retention-Deployment'!$L:$L,'List Table'!$B$10)</f>
        <v>0</v>
      </c>
      <c r="BT64" s="153">
        <f>COUNTIFS('Retention-Deployment'!$F:$F,$G64,'Retention-Deployment'!$I:$I,"*2G*",'Retention-Deployment'!$L:$L,'List Table'!$B$11)</f>
        <v>0</v>
      </c>
      <c r="BU64" s="153">
        <f>COUNTIFS('Retention-Deployment'!$F:$F,$G64,'Retention-Deployment'!$I:$I,"*2G*",'Retention-Deployment'!$L:$L,'List Table'!$B$12)</f>
        <v>0</v>
      </c>
      <c r="BV64" s="153">
        <f>COUNTIFS('Retention-Deployment'!$F:$F,$G64,'Retention-Deployment'!$I:$I,"*2G*",'Retention-Deployment'!$L:$L,'List Table'!$B$13)</f>
        <v>0</v>
      </c>
      <c r="BW64" s="153">
        <f>COUNTIFS('Retention-Deployment'!$F:$F,$G64,'Retention-Deployment'!$I:$I,"*2G*",'Retention-Deployment'!$L:$L,'List Table'!$B$14)</f>
        <v>0</v>
      </c>
      <c r="BX64" s="153">
        <f>COUNTIFS('Retention-Deployment'!$F:$F,$G64,'Retention-Deployment'!$I:$I,"*2G*",'Retention-Deployment'!$L:$L,'List Table'!$B$15)</f>
        <v>0</v>
      </c>
      <c r="BY64" s="153">
        <f>COUNTIFS('Retention-Deployment'!$F:$F,$G64,'Retention-Deployment'!$I:$I,"*3G*",'Retention-Deployment'!$L:$L,'List Table'!$B$2)</f>
        <v>0</v>
      </c>
      <c r="BZ64" s="153">
        <f>COUNTIFS('Retention-Deployment'!$F:$F,$G64,'Retention-Deployment'!$I:$I,"*3G*",'Retention-Deployment'!$L:$L,'List Table'!$B$3)</f>
        <v>0</v>
      </c>
      <c r="CA64" s="153">
        <f>COUNTIFS('Retention-Deployment'!$F:$F,$G64,'Retention-Deployment'!$I:$I,"*3G*",'Retention-Deployment'!$L:$L,'List Table'!$B$4)</f>
        <v>0</v>
      </c>
      <c r="CB64" s="153">
        <f>COUNTIFS('Retention-Deployment'!$F:$F,$G64,'Retention-Deployment'!$I:$I,"*3G*",'Retention-Deployment'!$L:$L,'List Table'!$B$5)</f>
        <v>0</v>
      </c>
      <c r="CC64" s="153">
        <f>COUNTIFS('Retention-Deployment'!$F:$F,$G64,'Retention-Deployment'!$I:$I,"*3G*",'Retention-Deployment'!$L:$L,'List Table'!$B$6)</f>
        <v>0</v>
      </c>
      <c r="CD64" s="153">
        <f>COUNTIFS('Retention-Deployment'!$F:$F,$G64,'Retention-Deployment'!$I:$I,"*3G*",'Retention-Deployment'!$L:$L,'List Table'!$B$7)</f>
        <v>0</v>
      </c>
      <c r="CE64" s="153">
        <f>COUNTIFS('Retention-Deployment'!$F:$F,$G64,'Retention-Deployment'!$I:$I,"*3G*",'Retention-Deployment'!$L:$L,'List Table'!$B$8)</f>
        <v>0</v>
      </c>
      <c r="CF64" s="153">
        <f>COUNTIFS('Retention-Deployment'!$F:$F,$G64,'Retention-Deployment'!$I:$I,"*3G*",'Retention-Deployment'!$L:$L,'List Table'!$B$9)</f>
        <v>0</v>
      </c>
      <c r="CG64" s="153">
        <f>COUNTIFS('Retention-Deployment'!$F:$F,$G64,'Retention-Deployment'!$I:$I,"*3G*",'Retention-Deployment'!$L:$L,'List Table'!$B$10)</f>
        <v>0</v>
      </c>
      <c r="CH64" s="153">
        <f>COUNTIFS('Retention-Deployment'!$F:$F,$G64,'Retention-Deployment'!$I:$I,"*3G*",'Retention-Deployment'!$L:$L,'List Table'!$B$11)</f>
        <v>0</v>
      </c>
      <c r="CI64" s="153">
        <f>COUNTIFS('Retention-Deployment'!$F:$F,$G64,'Retention-Deployment'!$I:$I,"*3G*",'Retention-Deployment'!$L:$L,'List Table'!$B$12)</f>
        <v>0</v>
      </c>
      <c r="CJ64" s="153">
        <f>COUNTIFS('Retention-Deployment'!$F:$F,$G64,'Retention-Deployment'!$I:$I,"*3G*",'Retention-Deployment'!$L:$L,'List Table'!$B$13)</f>
        <v>0</v>
      </c>
      <c r="CK64" s="153">
        <f>COUNTIFS('Retention-Deployment'!$F:$F,$G64,'Retention-Deployment'!$I:$I,"*3G*",'Retention-Deployment'!$L:$L,'List Table'!$B$14)</f>
        <v>0</v>
      </c>
      <c r="CL64" s="153">
        <f>COUNTIFS('Retention-Deployment'!$F:$F,$G64,'Retention-Deployment'!$I:$I,"*3G*",'Retention-Deployment'!$L:$L,'List Table'!$B$15)</f>
        <v>0</v>
      </c>
      <c r="CM64" s="153">
        <f>COUNTIFS('Retention-Deployment'!$F:$F,$G64,'Retention-Deployment'!$I:$I,"*4G*",'Retention-Deployment'!$L:$L,'List Table'!$B$2)</f>
        <v>0</v>
      </c>
      <c r="CN64" s="153">
        <f>COUNTIFS('Retention-Deployment'!$F:$F,$G64,'Retention-Deployment'!$I:$I,"*4G*",'Retention-Deployment'!$L:$L,'List Table'!$B$3)</f>
        <v>0</v>
      </c>
      <c r="CO64" s="153">
        <f>COUNTIFS('Retention-Deployment'!$F:$F,$G64,'Retention-Deployment'!$I:$I,"*4G*",'Retention-Deployment'!$L:$L,'List Table'!$B$4)</f>
        <v>0</v>
      </c>
      <c r="CP64" s="153">
        <f>COUNTIFS('Retention-Deployment'!$F:$F,$G64,'Retention-Deployment'!$I:$I,"*4G*",'Retention-Deployment'!$L:$L,'List Table'!$B$5)</f>
        <v>0</v>
      </c>
      <c r="CQ64" s="153">
        <f>COUNTIFS('Retention-Deployment'!$F:$F,$G64,'Retention-Deployment'!$I:$I,"*4G*",'Retention-Deployment'!$L:$L,'List Table'!$B$6)</f>
        <v>0</v>
      </c>
      <c r="CR64" s="153">
        <f>COUNTIFS('Retention-Deployment'!$F:$F,$G64,'Retention-Deployment'!$I:$I,"*4G*",'Retention-Deployment'!$L:$L,'List Table'!$B$7)</f>
        <v>0</v>
      </c>
      <c r="CS64" s="153">
        <f>COUNTIFS('Retention-Deployment'!$F:$F,$G64,'Retention-Deployment'!$I:$I,"*4G*",'Retention-Deployment'!$L:$L,'List Table'!$B$8)</f>
        <v>0</v>
      </c>
      <c r="CT64" s="153">
        <f>COUNTIFS('Retention-Deployment'!$F:$F,$G64,'Retention-Deployment'!$I:$I,"*4G*",'Retention-Deployment'!$L:$L,'List Table'!$B$9)</f>
        <v>0</v>
      </c>
      <c r="CU64" s="153">
        <f>COUNTIFS('Retention-Deployment'!$F:$F,$G64,'Retention-Deployment'!$I:$I,"*4G*",'Retention-Deployment'!$L:$L,'List Table'!$B$10)</f>
        <v>0</v>
      </c>
      <c r="CV64" s="153">
        <f>COUNTIFS('Retention-Deployment'!$F:$F,$G64,'Retention-Deployment'!$I:$I,"*4G*",'Retention-Deployment'!$L:$L,'List Table'!$B$11)</f>
        <v>0</v>
      </c>
      <c r="CW64" s="153">
        <f>COUNTIFS('Retention-Deployment'!$F:$F,$G64,'Retention-Deployment'!$I:$I,"*4G*",'Retention-Deployment'!$L:$L,'List Table'!$B$12)</f>
        <v>0</v>
      </c>
      <c r="CX64" s="153">
        <f>COUNTIFS('Retention-Deployment'!$F:$F,$G64,'Retention-Deployment'!$I:$I,"*4G*",'Retention-Deployment'!$L:$L,'List Table'!$B$13)</f>
        <v>0</v>
      </c>
      <c r="CY64" s="153">
        <f>COUNTIFS('Retention-Deployment'!$F:$F,$G64,'Retention-Deployment'!$I:$I,"*4G*",'Retention-Deployment'!$L:$L,'List Table'!$B$14)</f>
        <v>0</v>
      </c>
      <c r="CZ64" s="153">
        <f>COUNTIFS('Retention-Deployment'!$F:$F,$G64,'Retention-Deployment'!$I:$I,"*4G*",'Retention-Deployment'!$L:$L,'List Table'!$B$15)</f>
        <v>0</v>
      </c>
      <c r="DA64" s="141"/>
      <c r="DB64" s="154">
        <f>COUNTIFS(Licensing!$G:$G,$G64,Licensing!$J:$J,"*2G*")</f>
        <v>0</v>
      </c>
      <c r="DC64" s="154">
        <f>COUNTIFS(Licensing!$G:$G,$G64,Licensing!$J:$J,"*3G*")</f>
        <v>0</v>
      </c>
      <c r="DD64" s="154">
        <f>COUNTIFS(Licensing!$G:$G,$G64,Licensing!$J:$J,"*4G*")</f>
        <v>0</v>
      </c>
      <c r="DE64" s="141"/>
      <c r="DF64" s="155" t="str">
        <f t="shared" si="19"/>
        <v>ASTIPALEA</v>
      </c>
      <c r="DG64" s="142">
        <f t="shared" si="13"/>
        <v>0</v>
      </c>
      <c r="DH64" s="142">
        <f t="shared" si="14"/>
        <v>0</v>
      </c>
      <c r="DI64" s="142">
        <f t="shared" si="15"/>
        <v>0</v>
      </c>
      <c r="DJ64" s="138"/>
      <c r="DK64" s="138"/>
      <c r="DL64" s="138"/>
      <c r="DM64" s="138"/>
      <c r="DN64" s="138"/>
      <c r="DO64" s="138"/>
      <c r="DP64" s="138"/>
      <c r="DQ64" s="138"/>
      <c r="DR64" s="138"/>
      <c r="DS64" s="138"/>
      <c r="DT64" s="138"/>
      <c r="DU64" s="138"/>
    </row>
    <row r="65" spans="1:125" x14ac:dyDescent="0.25">
      <c r="A65" s="211" t="s">
        <v>327</v>
      </c>
      <c r="B65" s="168">
        <v>1</v>
      </c>
      <c r="C65" s="168">
        <v>1</v>
      </c>
      <c r="D65" s="168">
        <v>1</v>
      </c>
      <c r="E65" s="208">
        <v>36.225996237799997</v>
      </c>
      <c r="F65" s="208">
        <v>27.566413879300001</v>
      </c>
      <c r="G65" s="173" t="s">
        <v>374</v>
      </c>
      <c r="H65" s="152">
        <f t="shared" si="16"/>
        <v>0</v>
      </c>
      <c r="I65" s="152">
        <f t="shared" si="17"/>
        <v>0</v>
      </c>
      <c r="J65" s="152">
        <f t="shared" si="18"/>
        <v>0</v>
      </c>
      <c r="K65" s="152">
        <f>COUNTIFS(Operational!$F:$F,$G65,Operational!$I:$I,"*2G*",Operational!$L:$L,'List Table'!$D$2)</f>
        <v>0</v>
      </c>
      <c r="L65" s="152">
        <f>COUNTIFS(Operational!$F:$F,$G65,Operational!$I:$I,"*2G*",Operational!$L:$L,'List Table'!$D$3)</f>
        <v>0</v>
      </c>
      <c r="M65" s="152">
        <f>COUNTIFS(Operational!$F:$F,$G65,Operational!$I:$I,"*2G*",Operational!$L:$L,'List Table'!$D$4)</f>
        <v>0</v>
      </c>
      <c r="N65" s="152">
        <f>COUNTIFS(Operational!$F:$F,$G65,Operational!$I:$I,"*2G*",Operational!$L:$L,'List Table'!$D$5)</f>
        <v>0</v>
      </c>
      <c r="O65" s="152">
        <f>COUNTIFS(Operational!$F:$F,$G65,Operational!$I:$I,"*2G*",Operational!$L:$L,'List Table'!$D$6)</f>
        <v>0</v>
      </c>
      <c r="P65" s="152">
        <f>COUNTIFS(Operational!$F:$F,$G65,Operational!$I:$I,"*2G*",Operational!$L:$L,'List Table'!$D$7)</f>
        <v>0</v>
      </c>
      <c r="Q65" s="152">
        <f>COUNTIFS(Operational!$F:$F,$G65,Operational!$I:$I,"*2G*",Operational!$L:$L,'List Table'!$D$8)</f>
        <v>0</v>
      </c>
      <c r="R65" s="152">
        <f>COUNTIFS(Operational!$F:$F,$G65,Operational!$I:$I,"*2G*",Operational!$L:$L,'List Table'!$D$9)</f>
        <v>0</v>
      </c>
      <c r="S65" s="152">
        <f>COUNTIFS(Operational!$F:$F,$G65,Operational!$I:$I,"*2G*",Operational!$L:$L,'List Table'!$D$10)</f>
        <v>0</v>
      </c>
      <c r="T65" s="152">
        <f>COUNTIFS(Operational!$F:$F,$G65,Operational!$I:$I,"*2G*",Operational!$L:$L,'List Table'!$D$11)</f>
        <v>0</v>
      </c>
      <c r="U65" s="152">
        <f>COUNTIFS(Operational!$F:$F,$G65,Operational!$I:$I,"*2G*",Operational!$L:$L,'List Table'!$D$12)</f>
        <v>0</v>
      </c>
      <c r="V65" s="152">
        <f>COUNTIFS(Operational!$F:$F,$G65,Operational!$I:$I,"*2G*",Operational!$L:$L,'List Table'!$D$13)</f>
        <v>0</v>
      </c>
      <c r="W65" s="152">
        <f>COUNTIFS(Operational!$F:$F,$G65,Operational!$I:$I,"*2G*",Operational!$L:$L,'List Table'!$D$14)</f>
        <v>0</v>
      </c>
      <c r="X65" s="152">
        <f>COUNTIFS(Operational!$F:$F,$G65,Operational!$I:$I,"*2G*",Operational!$L:$L,'List Table'!$D$15)</f>
        <v>0</v>
      </c>
      <c r="Y65" s="152">
        <f>COUNTIFS(Operational!$F:$F,$G65,Operational!$I:$I,"*2G*",Operational!$L:$L,'List Table'!$D$16)</f>
        <v>0</v>
      </c>
      <c r="Z65" s="152">
        <f>COUNTIFS(Operational!$F:$F,$G65,Operational!$I:$I,"*2G*",Operational!$L:$L,'List Table'!$D$17)</f>
        <v>0</v>
      </c>
      <c r="AA65" s="152">
        <f>COUNTIFS(Operational!$F:$F,$G65,Operational!$I:$I,"*3G*",Operational!$L:$L,'List Table'!$D$2)</f>
        <v>0</v>
      </c>
      <c r="AB65" s="152">
        <f>COUNTIFS(Operational!$F:$F,$G65,Operational!$I:$I,"*3G*",Operational!$L:$L,'List Table'!$D$3)</f>
        <v>0</v>
      </c>
      <c r="AC65" s="152">
        <f>COUNTIFS(Operational!$F:$F,$G65,Operational!$I:$I,"*3G*",Operational!$L:$L,'List Table'!$D$4)</f>
        <v>0</v>
      </c>
      <c r="AD65" s="152">
        <f>COUNTIFS(Operational!$F:$F,$G65,Operational!$I:$I,"*3G*",Operational!$L:$L,'List Table'!$D$5)</f>
        <v>0</v>
      </c>
      <c r="AE65" s="152">
        <f>COUNTIFS(Operational!$F:$F,$G65,Operational!$I:$I,"*3G*",Operational!$L:$L,'List Table'!$D$6)</f>
        <v>0</v>
      </c>
      <c r="AF65" s="152">
        <f>COUNTIFS(Operational!$F:$F,$G65,Operational!$I:$I,"*3G*",Operational!$L:$L,'List Table'!$D$7)</f>
        <v>0</v>
      </c>
      <c r="AG65" s="152">
        <f>COUNTIFS(Operational!$F:$F,$G65,Operational!$I:$I,"*3G*",Operational!$L:$L,'List Table'!$D$8)</f>
        <v>0</v>
      </c>
      <c r="AH65" s="152">
        <f>COUNTIFS(Operational!$F:$F,$G65,Operational!$I:$I,"*3G*",Operational!$L:$L,'List Table'!$D$9)</f>
        <v>0</v>
      </c>
      <c r="AI65" s="152">
        <f>COUNTIFS(Operational!$F:$F,$G65,Operational!$I:$I,"*3G*",Operational!$L:$L,'List Table'!$D$10)</f>
        <v>0</v>
      </c>
      <c r="AJ65" s="152">
        <f>COUNTIFS(Operational!$F:$F,$G65,Operational!$I:$I,"*3G*",Operational!$L:$L,'List Table'!$D$11)</f>
        <v>0</v>
      </c>
      <c r="AK65" s="152">
        <f>COUNTIFS(Operational!$F:$F,$G65,Operational!$I:$I,"*3G*",Operational!$L:$L,'List Table'!$D$12)</f>
        <v>0</v>
      </c>
      <c r="AL65" s="152">
        <f>COUNTIFS(Operational!$F:$F,$G65,Operational!$I:$I,"*3G*",Operational!$L:$L,'List Table'!$D$13)</f>
        <v>0</v>
      </c>
      <c r="AM65" s="152">
        <f>COUNTIFS(Operational!$F:$F,$G65,Operational!$I:$I,"*3G*",Operational!$L:$L,'List Table'!$D$14)</f>
        <v>0</v>
      </c>
      <c r="AN65" s="152">
        <f>COUNTIFS(Operational!$F:$F,$G65,Operational!$I:$I,"*3G*",Operational!$L:$L,'List Table'!$D$15)</f>
        <v>0</v>
      </c>
      <c r="AO65" s="152">
        <f>COUNTIFS(Operational!$F:$F,$G65,Operational!$I:$I,"*3G*",Operational!$L:$L,'List Table'!$D$16)</f>
        <v>0</v>
      </c>
      <c r="AP65" s="152">
        <f>COUNTIFS(Operational!$F:$F,$G65,Operational!$I:$I,"*3G*",Operational!$L:$L,'List Table'!$D$17)</f>
        <v>0</v>
      </c>
      <c r="AQ65" s="152">
        <f>COUNTIFS(Operational!$F:$F,$G65,Operational!$I:$I,"*4G*",Operational!$L:$L,'List Table'!$D$2)</f>
        <v>0</v>
      </c>
      <c r="AR65" s="152">
        <f>COUNTIFS(Operational!$F:$F,$G65,Operational!$I:$I,"*4G*",Operational!$L:$L,'List Table'!$D$3)</f>
        <v>0</v>
      </c>
      <c r="AS65" s="152">
        <f>COUNTIFS(Operational!$F:$F,$G65,Operational!$I:$I,"*4G*",Operational!$L:$L,'List Table'!$D$4)</f>
        <v>0</v>
      </c>
      <c r="AT65" s="152">
        <f>COUNTIFS(Operational!$F:$F,$G65,Operational!$I:$I,"*4G*",Operational!$L:$L,'List Table'!$D$5)</f>
        <v>0</v>
      </c>
      <c r="AU65" s="152">
        <f>COUNTIFS(Operational!$F:$F,$G65,Operational!$I:$I,"*4G*",Operational!$L:$L,'List Table'!$D$6)</f>
        <v>0</v>
      </c>
      <c r="AV65" s="152">
        <f>COUNTIFS(Operational!$F:$F,$G65,Operational!$I:$I,"*4G*",Operational!$L:$L,'List Table'!$D$7)</f>
        <v>0</v>
      </c>
      <c r="AW65" s="152">
        <f>COUNTIFS(Operational!$F:$F,$G65,Operational!$I:$I,"*4G*",Operational!$L:$L,'List Table'!$D$8)</f>
        <v>0</v>
      </c>
      <c r="AX65" s="152">
        <f>COUNTIFS(Operational!$F:$F,$G65,Operational!$I:$I,"*4G*",Operational!$L:$L,'List Table'!$D$9)</f>
        <v>0</v>
      </c>
      <c r="AY65" s="152">
        <f>COUNTIFS(Operational!$F:$F,$G65,Operational!$I:$I,"*4G*",Operational!$L:$L,'List Table'!$D$10)</f>
        <v>0</v>
      </c>
      <c r="AZ65" s="152">
        <f>COUNTIFS(Operational!$F:$F,$G65,Operational!$I:$I,"*4G*",Operational!$L:$L,'List Table'!$D$11)</f>
        <v>0</v>
      </c>
      <c r="BA65" s="152">
        <f>COUNTIFS(Operational!$F:$F,$G65,Operational!$I:$I,"*4G*",Operational!$L:$L,'List Table'!$D$12)</f>
        <v>0</v>
      </c>
      <c r="BB65" s="152">
        <f>COUNTIFS(Operational!$F:$F,$G65,Operational!$I:$I,"*4G*",Operational!$L:$L,'List Table'!$D$13)</f>
        <v>0</v>
      </c>
      <c r="BC65" s="152">
        <f>COUNTIFS(Operational!$F:$F,$G65,Operational!$I:$I,"*4G*",Operational!$L:$L,'List Table'!$D$14)</f>
        <v>0</v>
      </c>
      <c r="BD65" s="152">
        <f>COUNTIFS(Operational!$F:$F,$G65,Operational!$I:$I,"*4G*",Operational!$L:$L,'List Table'!$D$15)</f>
        <v>0</v>
      </c>
      <c r="BE65" s="152">
        <f>COUNTIFS(Operational!$F:$F,$G65,Operational!$I:$I,"*4G*",Operational!$L:$L,'List Table'!$D$16)</f>
        <v>0</v>
      </c>
      <c r="BF65" s="152">
        <f>COUNTIFS(Operational!$F:$F,$G65,Operational!$I:$I,"*4G*",Operational!$L:$L,'List Table'!$D$17)</f>
        <v>0</v>
      </c>
      <c r="BG65" s="160"/>
      <c r="BH65" s="153">
        <f t="shared" si="6"/>
        <v>0</v>
      </c>
      <c r="BI65" s="153">
        <f t="shared" si="7"/>
        <v>0</v>
      </c>
      <c r="BJ65" s="153">
        <f t="shared" si="8"/>
        <v>0</v>
      </c>
      <c r="BK65" s="153">
        <f>COUNTIFS('Retention-Deployment'!$F:$F,$G65,'Retention-Deployment'!$I:$I,"*2G*",'Retention-Deployment'!$L:$L,'List Table'!$B$2)</f>
        <v>0</v>
      </c>
      <c r="BL65" s="153">
        <f>COUNTIFS('Retention-Deployment'!$F:$F,$G65,'Retention-Deployment'!$I:$I,"*2G*",'Retention-Deployment'!$L:$L,'List Table'!$B$3)</f>
        <v>0</v>
      </c>
      <c r="BM65" s="153">
        <f>COUNTIFS('Retention-Deployment'!$F:$F,$G65,'Retention-Deployment'!$I:$I,"*2G*",'Retention-Deployment'!$L:$L,'List Table'!$B$4)</f>
        <v>0</v>
      </c>
      <c r="BN65" s="153">
        <f>COUNTIFS('Retention-Deployment'!$F:$F,$G65,'Retention-Deployment'!$I:$I,"*2G*",'Retention-Deployment'!$L:$L,'List Table'!$B$5)</f>
        <v>0</v>
      </c>
      <c r="BO65" s="153">
        <f>COUNTIFS('Retention-Deployment'!$F:$F,$G65,'Retention-Deployment'!$I:$I,"*2G*",'Retention-Deployment'!$L:$L,'List Table'!$B$6)</f>
        <v>0</v>
      </c>
      <c r="BP65" s="153">
        <f>COUNTIFS('Retention-Deployment'!$F:$F,$G65,'Retention-Deployment'!$I:$I,"*2G*",'Retention-Deployment'!$L:$L,'List Table'!$B$7)</f>
        <v>0</v>
      </c>
      <c r="BQ65" s="153">
        <f>COUNTIFS('Retention-Deployment'!$F:$F,$G65,'Retention-Deployment'!$I:$I,"*2G*",'Retention-Deployment'!$L:$L,'List Table'!$B$8)</f>
        <v>0</v>
      </c>
      <c r="BR65" s="153">
        <f>COUNTIFS('Retention-Deployment'!$F:$F,$G65,'Retention-Deployment'!$I:$I,"*2G*",'Retention-Deployment'!$L:$L,'List Table'!$B$9)</f>
        <v>0</v>
      </c>
      <c r="BS65" s="153">
        <f>COUNTIFS('Retention-Deployment'!$F:$F,$G65,'Retention-Deployment'!$I:$I,"*2G*",'Retention-Deployment'!$L:$L,'List Table'!$B$10)</f>
        <v>0</v>
      </c>
      <c r="BT65" s="153">
        <f>COUNTIFS('Retention-Deployment'!$F:$F,$G65,'Retention-Deployment'!$I:$I,"*2G*",'Retention-Deployment'!$L:$L,'List Table'!$B$11)</f>
        <v>0</v>
      </c>
      <c r="BU65" s="153">
        <f>COUNTIFS('Retention-Deployment'!$F:$F,$G65,'Retention-Deployment'!$I:$I,"*2G*",'Retention-Deployment'!$L:$L,'List Table'!$B$12)</f>
        <v>0</v>
      </c>
      <c r="BV65" s="153">
        <f>COUNTIFS('Retention-Deployment'!$F:$F,$G65,'Retention-Deployment'!$I:$I,"*2G*",'Retention-Deployment'!$L:$L,'List Table'!$B$13)</f>
        <v>0</v>
      </c>
      <c r="BW65" s="153">
        <f>COUNTIFS('Retention-Deployment'!$F:$F,$G65,'Retention-Deployment'!$I:$I,"*2G*",'Retention-Deployment'!$L:$L,'List Table'!$B$14)</f>
        <v>0</v>
      </c>
      <c r="BX65" s="153">
        <f>COUNTIFS('Retention-Deployment'!$F:$F,$G65,'Retention-Deployment'!$I:$I,"*2G*",'Retention-Deployment'!$L:$L,'List Table'!$B$15)</f>
        <v>0</v>
      </c>
      <c r="BY65" s="153">
        <f>COUNTIFS('Retention-Deployment'!$F:$F,$G65,'Retention-Deployment'!$I:$I,"*3G*",'Retention-Deployment'!$L:$L,'List Table'!$B$2)</f>
        <v>0</v>
      </c>
      <c r="BZ65" s="153">
        <f>COUNTIFS('Retention-Deployment'!$F:$F,$G65,'Retention-Deployment'!$I:$I,"*3G*",'Retention-Deployment'!$L:$L,'List Table'!$B$3)</f>
        <v>0</v>
      </c>
      <c r="CA65" s="153">
        <f>COUNTIFS('Retention-Deployment'!$F:$F,$G65,'Retention-Deployment'!$I:$I,"*3G*",'Retention-Deployment'!$L:$L,'List Table'!$B$4)</f>
        <v>0</v>
      </c>
      <c r="CB65" s="153">
        <f>COUNTIFS('Retention-Deployment'!$F:$F,$G65,'Retention-Deployment'!$I:$I,"*3G*",'Retention-Deployment'!$L:$L,'List Table'!$B$5)</f>
        <v>0</v>
      </c>
      <c r="CC65" s="153">
        <f>COUNTIFS('Retention-Deployment'!$F:$F,$G65,'Retention-Deployment'!$I:$I,"*3G*",'Retention-Deployment'!$L:$L,'List Table'!$B$6)</f>
        <v>0</v>
      </c>
      <c r="CD65" s="153">
        <f>COUNTIFS('Retention-Deployment'!$F:$F,$G65,'Retention-Deployment'!$I:$I,"*3G*",'Retention-Deployment'!$L:$L,'List Table'!$B$7)</f>
        <v>0</v>
      </c>
      <c r="CE65" s="153">
        <f>COUNTIFS('Retention-Deployment'!$F:$F,$G65,'Retention-Deployment'!$I:$I,"*3G*",'Retention-Deployment'!$L:$L,'List Table'!$B$8)</f>
        <v>0</v>
      </c>
      <c r="CF65" s="153">
        <f>COUNTIFS('Retention-Deployment'!$F:$F,$G65,'Retention-Deployment'!$I:$I,"*3G*",'Retention-Deployment'!$L:$L,'List Table'!$B$9)</f>
        <v>0</v>
      </c>
      <c r="CG65" s="153">
        <f>COUNTIFS('Retention-Deployment'!$F:$F,$G65,'Retention-Deployment'!$I:$I,"*3G*",'Retention-Deployment'!$L:$L,'List Table'!$B$10)</f>
        <v>0</v>
      </c>
      <c r="CH65" s="153">
        <f>COUNTIFS('Retention-Deployment'!$F:$F,$G65,'Retention-Deployment'!$I:$I,"*3G*",'Retention-Deployment'!$L:$L,'List Table'!$B$11)</f>
        <v>0</v>
      </c>
      <c r="CI65" s="153">
        <f>COUNTIFS('Retention-Deployment'!$F:$F,$G65,'Retention-Deployment'!$I:$I,"*3G*",'Retention-Deployment'!$L:$L,'List Table'!$B$12)</f>
        <v>0</v>
      </c>
      <c r="CJ65" s="153">
        <f>COUNTIFS('Retention-Deployment'!$F:$F,$G65,'Retention-Deployment'!$I:$I,"*3G*",'Retention-Deployment'!$L:$L,'List Table'!$B$13)</f>
        <v>0</v>
      </c>
      <c r="CK65" s="153">
        <f>COUNTIFS('Retention-Deployment'!$F:$F,$G65,'Retention-Deployment'!$I:$I,"*3G*",'Retention-Deployment'!$L:$L,'List Table'!$B$14)</f>
        <v>0</v>
      </c>
      <c r="CL65" s="153">
        <f>COUNTIFS('Retention-Deployment'!$F:$F,$G65,'Retention-Deployment'!$I:$I,"*3G*",'Retention-Deployment'!$L:$L,'List Table'!$B$15)</f>
        <v>0</v>
      </c>
      <c r="CM65" s="153">
        <f>COUNTIFS('Retention-Deployment'!$F:$F,$G65,'Retention-Deployment'!$I:$I,"*4G*",'Retention-Deployment'!$L:$L,'List Table'!$B$2)</f>
        <v>0</v>
      </c>
      <c r="CN65" s="153">
        <f>COUNTIFS('Retention-Deployment'!$F:$F,$G65,'Retention-Deployment'!$I:$I,"*4G*",'Retention-Deployment'!$L:$L,'List Table'!$B$3)</f>
        <v>0</v>
      </c>
      <c r="CO65" s="153">
        <f>COUNTIFS('Retention-Deployment'!$F:$F,$G65,'Retention-Deployment'!$I:$I,"*4G*",'Retention-Deployment'!$L:$L,'List Table'!$B$4)</f>
        <v>0</v>
      </c>
      <c r="CP65" s="153">
        <f>COUNTIFS('Retention-Deployment'!$F:$F,$G65,'Retention-Deployment'!$I:$I,"*4G*",'Retention-Deployment'!$L:$L,'List Table'!$B$5)</f>
        <v>0</v>
      </c>
      <c r="CQ65" s="153">
        <f>COUNTIFS('Retention-Deployment'!$F:$F,$G65,'Retention-Deployment'!$I:$I,"*4G*",'Retention-Deployment'!$L:$L,'List Table'!$B$6)</f>
        <v>0</v>
      </c>
      <c r="CR65" s="153">
        <f>COUNTIFS('Retention-Deployment'!$F:$F,$G65,'Retention-Deployment'!$I:$I,"*4G*",'Retention-Deployment'!$L:$L,'List Table'!$B$7)</f>
        <v>0</v>
      </c>
      <c r="CS65" s="153">
        <f>COUNTIFS('Retention-Deployment'!$F:$F,$G65,'Retention-Deployment'!$I:$I,"*4G*",'Retention-Deployment'!$L:$L,'List Table'!$B$8)</f>
        <v>0</v>
      </c>
      <c r="CT65" s="153">
        <f>COUNTIFS('Retention-Deployment'!$F:$F,$G65,'Retention-Deployment'!$I:$I,"*4G*",'Retention-Deployment'!$L:$L,'List Table'!$B$9)</f>
        <v>0</v>
      </c>
      <c r="CU65" s="153">
        <f>COUNTIFS('Retention-Deployment'!$F:$F,$G65,'Retention-Deployment'!$I:$I,"*4G*",'Retention-Deployment'!$L:$L,'List Table'!$B$10)</f>
        <v>0</v>
      </c>
      <c r="CV65" s="153">
        <f>COUNTIFS('Retention-Deployment'!$F:$F,$G65,'Retention-Deployment'!$I:$I,"*4G*",'Retention-Deployment'!$L:$L,'List Table'!$B$11)</f>
        <v>0</v>
      </c>
      <c r="CW65" s="153">
        <f>COUNTIFS('Retention-Deployment'!$F:$F,$G65,'Retention-Deployment'!$I:$I,"*4G*",'Retention-Deployment'!$L:$L,'List Table'!$B$12)</f>
        <v>0</v>
      </c>
      <c r="CX65" s="153">
        <f>COUNTIFS('Retention-Deployment'!$F:$F,$G65,'Retention-Deployment'!$I:$I,"*4G*",'Retention-Deployment'!$L:$L,'List Table'!$B$13)</f>
        <v>0</v>
      </c>
      <c r="CY65" s="153">
        <f>COUNTIFS('Retention-Deployment'!$F:$F,$G65,'Retention-Deployment'!$I:$I,"*4G*",'Retention-Deployment'!$L:$L,'List Table'!$B$14)</f>
        <v>0</v>
      </c>
      <c r="CZ65" s="153">
        <f>COUNTIFS('Retention-Deployment'!$F:$F,$G65,'Retention-Deployment'!$I:$I,"*4G*",'Retention-Deployment'!$L:$L,'List Table'!$B$15)</f>
        <v>0</v>
      </c>
      <c r="DA65" s="141"/>
      <c r="DB65" s="154">
        <f>COUNTIFS(Licensing!$G:$G,$G65,Licensing!$J:$J,"*2G*")</f>
        <v>0</v>
      </c>
      <c r="DC65" s="154">
        <f>COUNTIFS(Licensing!$G:$G,$G65,Licensing!$J:$J,"*3G*")</f>
        <v>0</v>
      </c>
      <c r="DD65" s="154">
        <f>COUNTIFS(Licensing!$G:$G,$G65,Licensing!$J:$J,"*4G*")</f>
        <v>0</v>
      </c>
      <c r="DE65" s="141"/>
      <c r="DF65" s="155" t="str">
        <f t="shared" si="19"/>
        <v>CHALKI</v>
      </c>
      <c r="DG65" s="142">
        <f t="shared" si="13"/>
        <v>0</v>
      </c>
      <c r="DH65" s="142">
        <f t="shared" si="14"/>
        <v>0</v>
      </c>
      <c r="DI65" s="142">
        <f t="shared" si="15"/>
        <v>0</v>
      </c>
      <c r="DJ65" s="138"/>
      <c r="DK65" s="138"/>
      <c r="DL65" s="138"/>
      <c r="DM65" s="138"/>
      <c r="DN65" s="138"/>
      <c r="DO65" s="138"/>
      <c r="DP65" s="138"/>
      <c r="DQ65" s="138"/>
      <c r="DR65" s="138"/>
      <c r="DS65" s="138"/>
      <c r="DT65" s="138"/>
      <c r="DU65" s="138"/>
    </row>
    <row r="66" spans="1:125" x14ac:dyDescent="0.25">
      <c r="A66" s="211" t="s">
        <v>327</v>
      </c>
      <c r="B66" s="168">
        <v>22</v>
      </c>
      <c r="C66" s="168">
        <v>12</v>
      </c>
      <c r="D66" s="168">
        <v>0</v>
      </c>
      <c r="E66" s="177">
        <v>38.323911000000003</v>
      </c>
      <c r="F66" s="177">
        <v>26.058537000000001</v>
      </c>
      <c r="G66" s="173" t="s">
        <v>112</v>
      </c>
      <c r="H66" s="152">
        <f t="shared" si="16"/>
        <v>0</v>
      </c>
      <c r="I66" s="152">
        <f t="shared" si="17"/>
        <v>0</v>
      </c>
      <c r="J66" s="152">
        <f t="shared" si="18"/>
        <v>0</v>
      </c>
      <c r="K66" s="152">
        <f>COUNTIFS(Operational!$F:$F,$G66,Operational!$I:$I,"*2G*",Operational!$L:$L,'List Table'!$D$2)</f>
        <v>0</v>
      </c>
      <c r="L66" s="152">
        <f>COUNTIFS(Operational!$F:$F,$G66,Operational!$I:$I,"*2G*",Operational!$L:$L,'List Table'!$D$3)</f>
        <v>0</v>
      </c>
      <c r="M66" s="152">
        <f>COUNTIFS(Operational!$F:$F,$G66,Operational!$I:$I,"*2G*",Operational!$L:$L,'List Table'!$D$4)</f>
        <v>0</v>
      </c>
      <c r="N66" s="152">
        <f>COUNTIFS(Operational!$F:$F,$G66,Operational!$I:$I,"*2G*",Operational!$L:$L,'List Table'!$D$5)</f>
        <v>0</v>
      </c>
      <c r="O66" s="152">
        <f>COUNTIFS(Operational!$F:$F,$G66,Operational!$I:$I,"*2G*",Operational!$L:$L,'List Table'!$D$6)</f>
        <v>0</v>
      </c>
      <c r="P66" s="152">
        <f>COUNTIFS(Operational!$F:$F,$G66,Operational!$I:$I,"*2G*",Operational!$L:$L,'List Table'!$D$7)</f>
        <v>0</v>
      </c>
      <c r="Q66" s="152">
        <f>COUNTIFS(Operational!$F:$F,$G66,Operational!$I:$I,"*2G*",Operational!$L:$L,'List Table'!$D$8)</f>
        <v>0</v>
      </c>
      <c r="R66" s="152">
        <f>COUNTIFS(Operational!$F:$F,$G66,Operational!$I:$I,"*2G*",Operational!$L:$L,'List Table'!$D$9)</f>
        <v>0</v>
      </c>
      <c r="S66" s="152">
        <f>COUNTIFS(Operational!$F:$F,$G66,Operational!$I:$I,"*2G*",Operational!$L:$L,'List Table'!$D$10)</f>
        <v>0</v>
      </c>
      <c r="T66" s="152">
        <f>COUNTIFS(Operational!$F:$F,$G66,Operational!$I:$I,"*2G*",Operational!$L:$L,'List Table'!$D$11)</f>
        <v>0</v>
      </c>
      <c r="U66" s="152">
        <f>COUNTIFS(Operational!$F:$F,$G66,Operational!$I:$I,"*2G*",Operational!$L:$L,'List Table'!$D$12)</f>
        <v>0</v>
      </c>
      <c r="V66" s="152">
        <f>COUNTIFS(Operational!$F:$F,$G66,Operational!$I:$I,"*2G*",Operational!$L:$L,'List Table'!$D$13)</f>
        <v>0</v>
      </c>
      <c r="W66" s="152">
        <f>COUNTIFS(Operational!$F:$F,$G66,Operational!$I:$I,"*2G*",Operational!$L:$L,'List Table'!$D$14)</f>
        <v>0</v>
      </c>
      <c r="X66" s="152">
        <f>COUNTIFS(Operational!$F:$F,$G66,Operational!$I:$I,"*2G*",Operational!$L:$L,'List Table'!$D$15)</f>
        <v>0</v>
      </c>
      <c r="Y66" s="152">
        <f>COUNTIFS(Operational!$F:$F,$G66,Operational!$I:$I,"*2G*",Operational!$L:$L,'List Table'!$D$16)</f>
        <v>0</v>
      </c>
      <c r="Z66" s="152">
        <f>COUNTIFS(Operational!$F:$F,$G66,Operational!$I:$I,"*2G*",Operational!$L:$L,'List Table'!$D$17)</f>
        <v>0</v>
      </c>
      <c r="AA66" s="152">
        <f>COUNTIFS(Operational!$F:$F,$G66,Operational!$I:$I,"*3G*",Operational!$L:$L,'List Table'!$D$2)</f>
        <v>0</v>
      </c>
      <c r="AB66" s="152">
        <f>COUNTIFS(Operational!$F:$F,$G66,Operational!$I:$I,"*3G*",Operational!$L:$L,'List Table'!$D$3)</f>
        <v>0</v>
      </c>
      <c r="AC66" s="152">
        <f>COUNTIFS(Operational!$F:$F,$G66,Operational!$I:$I,"*3G*",Operational!$L:$L,'List Table'!$D$4)</f>
        <v>0</v>
      </c>
      <c r="AD66" s="152">
        <f>COUNTIFS(Operational!$F:$F,$G66,Operational!$I:$I,"*3G*",Operational!$L:$L,'List Table'!$D$5)</f>
        <v>0</v>
      </c>
      <c r="AE66" s="152">
        <f>COUNTIFS(Operational!$F:$F,$G66,Operational!$I:$I,"*3G*",Operational!$L:$L,'List Table'!$D$6)</f>
        <v>0</v>
      </c>
      <c r="AF66" s="152">
        <f>COUNTIFS(Operational!$F:$F,$G66,Operational!$I:$I,"*3G*",Operational!$L:$L,'List Table'!$D$7)</f>
        <v>0</v>
      </c>
      <c r="AG66" s="152">
        <f>COUNTIFS(Operational!$F:$F,$G66,Operational!$I:$I,"*3G*",Operational!$L:$L,'List Table'!$D$8)</f>
        <v>0</v>
      </c>
      <c r="AH66" s="152">
        <f>COUNTIFS(Operational!$F:$F,$G66,Operational!$I:$I,"*3G*",Operational!$L:$L,'List Table'!$D$9)</f>
        <v>0</v>
      </c>
      <c r="AI66" s="152">
        <f>COUNTIFS(Operational!$F:$F,$G66,Operational!$I:$I,"*3G*",Operational!$L:$L,'List Table'!$D$10)</f>
        <v>0</v>
      </c>
      <c r="AJ66" s="152">
        <f>COUNTIFS(Operational!$F:$F,$G66,Operational!$I:$I,"*3G*",Operational!$L:$L,'List Table'!$D$11)</f>
        <v>0</v>
      </c>
      <c r="AK66" s="152">
        <f>COUNTIFS(Operational!$F:$F,$G66,Operational!$I:$I,"*3G*",Operational!$L:$L,'List Table'!$D$12)</f>
        <v>0</v>
      </c>
      <c r="AL66" s="152">
        <f>COUNTIFS(Operational!$F:$F,$G66,Operational!$I:$I,"*3G*",Operational!$L:$L,'List Table'!$D$13)</f>
        <v>0</v>
      </c>
      <c r="AM66" s="152">
        <f>COUNTIFS(Operational!$F:$F,$G66,Operational!$I:$I,"*3G*",Operational!$L:$L,'List Table'!$D$14)</f>
        <v>0</v>
      </c>
      <c r="AN66" s="152">
        <f>COUNTIFS(Operational!$F:$F,$G66,Operational!$I:$I,"*3G*",Operational!$L:$L,'List Table'!$D$15)</f>
        <v>0</v>
      </c>
      <c r="AO66" s="152">
        <f>COUNTIFS(Operational!$F:$F,$G66,Operational!$I:$I,"*3G*",Operational!$L:$L,'List Table'!$D$16)</f>
        <v>0</v>
      </c>
      <c r="AP66" s="152">
        <f>COUNTIFS(Operational!$F:$F,$G66,Operational!$I:$I,"*3G*",Operational!$L:$L,'List Table'!$D$17)</f>
        <v>0</v>
      </c>
      <c r="AQ66" s="152">
        <f>COUNTIFS(Operational!$F:$F,$G66,Operational!$I:$I,"*4G*",Operational!$L:$L,'List Table'!$D$2)</f>
        <v>0</v>
      </c>
      <c r="AR66" s="152">
        <f>COUNTIFS(Operational!$F:$F,$G66,Operational!$I:$I,"*4G*",Operational!$L:$L,'List Table'!$D$3)</f>
        <v>0</v>
      </c>
      <c r="AS66" s="152">
        <f>COUNTIFS(Operational!$F:$F,$G66,Operational!$I:$I,"*4G*",Operational!$L:$L,'List Table'!$D$4)</f>
        <v>0</v>
      </c>
      <c r="AT66" s="152">
        <f>COUNTIFS(Operational!$F:$F,$G66,Operational!$I:$I,"*4G*",Operational!$L:$L,'List Table'!$D$5)</f>
        <v>0</v>
      </c>
      <c r="AU66" s="152">
        <f>COUNTIFS(Operational!$F:$F,$G66,Operational!$I:$I,"*4G*",Operational!$L:$L,'List Table'!$D$6)</f>
        <v>0</v>
      </c>
      <c r="AV66" s="152">
        <f>COUNTIFS(Operational!$F:$F,$G66,Operational!$I:$I,"*4G*",Operational!$L:$L,'List Table'!$D$7)</f>
        <v>0</v>
      </c>
      <c r="AW66" s="152">
        <f>COUNTIFS(Operational!$F:$F,$G66,Operational!$I:$I,"*4G*",Operational!$L:$L,'List Table'!$D$8)</f>
        <v>0</v>
      </c>
      <c r="AX66" s="152">
        <f>COUNTIFS(Operational!$F:$F,$G66,Operational!$I:$I,"*4G*",Operational!$L:$L,'List Table'!$D$9)</f>
        <v>0</v>
      </c>
      <c r="AY66" s="152">
        <f>COUNTIFS(Operational!$F:$F,$G66,Operational!$I:$I,"*4G*",Operational!$L:$L,'List Table'!$D$10)</f>
        <v>0</v>
      </c>
      <c r="AZ66" s="152">
        <f>COUNTIFS(Operational!$F:$F,$G66,Operational!$I:$I,"*4G*",Operational!$L:$L,'List Table'!$D$11)</f>
        <v>0</v>
      </c>
      <c r="BA66" s="152">
        <f>COUNTIFS(Operational!$F:$F,$G66,Operational!$I:$I,"*4G*",Operational!$L:$L,'List Table'!$D$12)</f>
        <v>0</v>
      </c>
      <c r="BB66" s="152">
        <f>COUNTIFS(Operational!$F:$F,$G66,Operational!$I:$I,"*4G*",Operational!$L:$L,'List Table'!$D$13)</f>
        <v>0</v>
      </c>
      <c r="BC66" s="152">
        <f>COUNTIFS(Operational!$F:$F,$G66,Operational!$I:$I,"*4G*",Operational!$L:$L,'List Table'!$D$14)</f>
        <v>0</v>
      </c>
      <c r="BD66" s="152">
        <f>COUNTIFS(Operational!$F:$F,$G66,Operational!$I:$I,"*4G*",Operational!$L:$L,'List Table'!$D$15)</f>
        <v>0</v>
      </c>
      <c r="BE66" s="152">
        <f>COUNTIFS(Operational!$F:$F,$G66,Operational!$I:$I,"*4G*",Operational!$L:$L,'List Table'!$D$16)</f>
        <v>0</v>
      </c>
      <c r="BF66" s="152">
        <f>COUNTIFS(Operational!$F:$F,$G66,Operational!$I:$I,"*4G*",Operational!$L:$L,'List Table'!$D$17)</f>
        <v>0</v>
      </c>
      <c r="BG66" s="160"/>
      <c r="BH66" s="153">
        <f t="shared" si="6"/>
        <v>0</v>
      </c>
      <c r="BI66" s="153">
        <f t="shared" si="7"/>
        <v>0</v>
      </c>
      <c r="BJ66" s="153">
        <f t="shared" si="8"/>
        <v>0</v>
      </c>
      <c r="BK66" s="153">
        <f>COUNTIFS('Retention-Deployment'!$F:$F,$G66,'Retention-Deployment'!$I:$I,"*2G*",'Retention-Deployment'!$L:$L,'List Table'!$B$2)</f>
        <v>0</v>
      </c>
      <c r="BL66" s="153">
        <f>COUNTIFS('Retention-Deployment'!$F:$F,$G66,'Retention-Deployment'!$I:$I,"*2G*",'Retention-Deployment'!$L:$L,'List Table'!$B$3)</f>
        <v>0</v>
      </c>
      <c r="BM66" s="153">
        <f>COUNTIFS('Retention-Deployment'!$F:$F,$G66,'Retention-Deployment'!$I:$I,"*2G*",'Retention-Deployment'!$L:$L,'List Table'!$B$4)</f>
        <v>0</v>
      </c>
      <c r="BN66" s="153">
        <f>COUNTIFS('Retention-Deployment'!$F:$F,$G66,'Retention-Deployment'!$I:$I,"*2G*",'Retention-Deployment'!$L:$L,'List Table'!$B$5)</f>
        <v>0</v>
      </c>
      <c r="BO66" s="153">
        <f>COUNTIFS('Retention-Deployment'!$F:$F,$G66,'Retention-Deployment'!$I:$I,"*2G*",'Retention-Deployment'!$L:$L,'List Table'!$B$6)</f>
        <v>0</v>
      </c>
      <c r="BP66" s="153">
        <f>COUNTIFS('Retention-Deployment'!$F:$F,$G66,'Retention-Deployment'!$I:$I,"*2G*",'Retention-Deployment'!$L:$L,'List Table'!$B$7)</f>
        <v>0</v>
      </c>
      <c r="BQ66" s="153">
        <f>COUNTIFS('Retention-Deployment'!$F:$F,$G66,'Retention-Deployment'!$I:$I,"*2G*",'Retention-Deployment'!$L:$L,'List Table'!$B$8)</f>
        <v>0</v>
      </c>
      <c r="BR66" s="153">
        <f>COUNTIFS('Retention-Deployment'!$F:$F,$G66,'Retention-Deployment'!$I:$I,"*2G*",'Retention-Deployment'!$L:$L,'List Table'!$B$9)</f>
        <v>0</v>
      </c>
      <c r="BS66" s="153">
        <f>COUNTIFS('Retention-Deployment'!$F:$F,$G66,'Retention-Deployment'!$I:$I,"*2G*",'Retention-Deployment'!$L:$L,'List Table'!$B$10)</f>
        <v>0</v>
      </c>
      <c r="BT66" s="153">
        <f>COUNTIFS('Retention-Deployment'!$F:$F,$G66,'Retention-Deployment'!$I:$I,"*2G*",'Retention-Deployment'!$L:$L,'List Table'!$B$11)</f>
        <v>0</v>
      </c>
      <c r="BU66" s="153">
        <f>COUNTIFS('Retention-Deployment'!$F:$F,$G66,'Retention-Deployment'!$I:$I,"*2G*",'Retention-Deployment'!$L:$L,'List Table'!$B$12)</f>
        <v>0</v>
      </c>
      <c r="BV66" s="153">
        <f>COUNTIFS('Retention-Deployment'!$F:$F,$G66,'Retention-Deployment'!$I:$I,"*2G*",'Retention-Deployment'!$L:$L,'List Table'!$B$13)</f>
        <v>0</v>
      </c>
      <c r="BW66" s="153">
        <f>COUNTIFS('Retention-Deployment'!$F:$F,$G66,'Retention-Deployment'!$I:$I,"*2G*",'Retention-Deployment'!$L:$L,'List Table'!$B$14)</f>
        <v>0</v>
      </c>
      <c r="BX66" s="153">
        <f>COUNTIFS('Retention-Deployment'!$F:$F,$G66,'Retention-Deployment'!$I:$I,"*2G*",'Retention-Deployment'!$L:$L,'List Table'!$B$15)</f>
        <v>0</v>
      </c>
      <c r="BY66" s="153">
        <f>COUNTIFS('Retention-Deployment'!$F:$F,$G66,'Retention-Deployment'!$I:$I,"*3G*",'Retention-Deployment'!$L:$L,'List Table'!$B$2)</f>
        <v>0</v>
      </c>
      <c r="BZ66" s="153">
        <f>COUNTIFS('Retention-Deployment'!$F:$F,$G66,'Retention-Deployment'!$I:$I,"*3G*",'Retention-Deployment'!$L:$L,'List Table'!$B$3)</f>
        <v>0</v>
      </c>
      <c r="CA66" s="153">
        <f>COUNTIFS('Retention-Deployment'!$F:$F,$G66,'Retention-Deployment'!$I:$I,"*3G*",'Retention-Deployment'!$L:$L,'List Table'!$B$4)</f>
        <v>0</v>
      </c>
      <c r="CB66" s="153">
        <f>COUNTIFS('Retention-Deployment'!$F:$F,$G66,'Retention-Deployment'!$I:$I,"*3G*",'Retention-Deployment'!$L:$L,'List Table'!$B$5)</f>
        <v>0</v>
      </c>
      <c r="CC66" s="153">
        <f>COUNTIFS('Retention-Deployment'!$F:$F,$G66,'Retention-Deployment'!$I:$I,"*3G*",'Retention-Deployment'!$L:$L,'List Table'!$B$6)</f>
        <v>0</v>
      </c>
      <c r="CD66" s="153">
        <f>COUNTIFS('Retention-Deployment'!$F:$F,$G66,'Retention-Deployment'!$I:$I,"*3G*",'Retention-Deployment'!$L:$L,'List Table'!$B$7)</f>
        <v>0</v>
      </c>
      <c r="CE66" s="153">
        <f>COUNTIFS('Retention-Deployment'!$F:$F,$G66,'Retention-Deployment'!$I:$I,"*3G*",'Retention-Deployment'!$L:$L,'List Table'!$B$8)</f>
        <v>0</v>
      </c>
      <c r="CF66" s="153">
        <f>COUNTIFS('Retention-Deployment'!$F:$F,$G66,'Retention-Deployment'!$I:$I,"*3G*",'Retention-Deployment'!$L:$L,'List Table'!$B$9)</f>
        <v>0</v>
      </c>
      <c r="CG66" s="153">
        <f>COUNTIFS('Retention-Deployment'!$F:$F,$G66,'Retention-Deployment'!$I:$I,"*3G*",'Retention-Deployment'!$L:$L,'List Table'!$B$10)</f>
        <v>0</v>
      </c>
      <c r="CH66" s="153">
        <f>COUNTIFS('Retention-Deployment'!$F:$F,$G66,'Retention-Deployment'!$I:$I,"*3G*",'Retention-Deployment'!$L:$L,'List Table'!$B$11)</f>
        <v>0</v>
      </c>
      <c r="CI66" s="153">
        <f>COUNTIFS('Retention-Deployment'!$F:$F,$G66,'Retention-Deployment'!$I:$I,"*3G*",'Retention-Deployment'!$L:$L,'List Table'!$B$12)</f>
        <v>0</v>
      </c>
      <c r="CJ66" s="153">
        <f>COUNTIFS('Retention-Deployment'!$F:$F,$G66,'Retention-Deployment'!$I:$I,"*3G*",'Retention-Deployment'!$L:$L,'List Table'!$B$13)</f>
        <v>0</v>
      </c>
      <c r="CK66" s="153">
        <f>COUNTIFS('Retention-Deployment'!$F:$F,$G66,'Retention-Deployment'!$I:$I,"*3G*",'Retention-Deployment'!$L:$L,'List Table'!$B$14)</f>
        <v>0</v>
      </c>
      <c r="CL66" s="153">
        <f>COUNTIFS('Retention-Deployment'!$F:$F,$G66,'Retention-Deployment'!$I:$I,"*3G*",'Retention-Deployment'!$L:$L,'List Table'!$B$15)</f>
        <v>0</v>
      </c>
      <c r="CM66" s="153">
        <f>COUNTIFS('Retention-Deployment'!$F:$F,$G66,'Retention-Deployment'!$I:$I,"*4G*",'Retention-Deployment'!$L:$L,'List Table'!$B$2)</f>
        <v>0</v>
      </c>
      <c r="CN66" s="153">
        <f>COUNTIFS('Retention-Deployment'!$F:$F,$G66,'Retention-Deployment'!$I:$I,"*4G*",'Retention-Deployment'!$L:$L,'List Table'!$B$3)</f>
        <v>0</v>
      </c>
      <c r="CO66" s="153">
        <f>COUNTIFS('Retention-Deployment'!$F:$F,$G66,'Retention-Deployment'!$I:$I,"*4G*",'Retention-Deployment'!$L:$L,'List Table'!$B$4)</f>
        <v>0</v>
      </c>
      <c r="CP66" s="153">
        <f>COUNTIFS('Retention-Deployment'!$F:$F,$G66,'Retention-Deployment'!$I:$I,"*4G*",'Retention-Deployment'!$L:$L,'List Table'!$B$5)</f>
        <v>0</v>
      </c>
      <c r="CQ66" s="153">
        <f>COUNTIFS('Retention-Deployment'!$F:$F,$G66,'Retention-Deployment'!$I:$I,"*4G*",'Retention-Deployment'!$L:$L,'List Table'!$B$6)</f>
        <v>0</v>
      </c>
      <c r="CR66" s="153">
        <f>COUNTIFS('Retention-Deployment'!$F:$F,$G66,'Retention-Deployment'!$I:$I,"*4G*",'Retention-Deployment'!$L:$L,'List Table'!$B$7)</f>
        <v>0</v>
      </c>
      <c r="CS66" s="153">
        <f>COUNTIFS('Retention-Deployment'!$F:$F,$G66,'Retention-Deployment'!$I:$I,"*4G*",'Retention-Deployment'!$L:$L,'List Table'!$B$8)</f>
        <v>0</v>
      </c>
      <c r="CT66" s="153">
        <f>COUNTIFS('Retention-Deployment'!$F:$F,$G66,'Retention-Deployment'!$I:$I,"*4G*",'Retention-Deployment'!$L:$L,'List Table'!$B$9)</f>
        <v>0</v>
      </c>
      <c r="CU66" s="153">
        <f>COUNTIFS('Retention-Deployment'!$F:$F,$G66,'Retention-Deployment'!$I:$I,"*4G*",'Retention-Deployment'!$L:$L,'List Table'!$B$10)</f>
        <v>0</v>
      </c>
      <c r="CV66" s="153">
        <f>COUNTIFS('Retention-Deployment'!$F:$F,$G66,'Retention-Deployment'!$I:$I,"*4G*",'Retention-Deployment'!$L:$L,'List Table'!$B$11)</f>
        <v>0</v>
      </c>
      <c r="CW66" s="153">
        <f>COUNTIFS('Retention-Deployment'!$F:$F,$G66,'Retention-Deployment'!$I:$I,"*4G*",'Retention-Deployment'!$L:$L,'List Table'!$B$12)</f>
        <v>0</v>
      </c>
      <c r="CX66" s="153">
        <f>COUNTIFS('Retention-Deployment'!$F:$F,$G66,'Retention-Deployment'!$I:$I,"*4G*",'Retention-Deployment'!$L:$L,'List Table'!$B$13)</f>
        <v>0</v>
      </c>
      <c r="CY66" s="153">
        <f>COUNTIFS('Retention-Deployment'!$F:$F,$G66,'Retention-Deployment'!$I:$I,"*4G*",'Retention-Deployment'!$L:$L,'List Table'!$B$14)</f>
        <v>0</v>
      </c>
      <c r="CZ66" s="153">
        <f>COUNTIFS('Retention-Deployment'!$F:$F,$G66,'Retention-Deployment'!$I:$I,"*4G*",'Retention-Deployment'!$L:$L,'List Table'!$B$15)</f>
        <v>0</v>
      </c>
      <c r="DA66" s="141"/>
      <c r="DB66" s="154">
        <f>COUNTIFS(Licensing!$G:$G,$G66,Licensing!$J:$J,"*2G*")</f>
        <v>0</v>
      </c>
      <c r="DC66" s="154">
        <f>COUNTIFS(Licensing!$G:$G,$G66,Licensing!$J:$J,"*3G*")</f>
        <v>0</v>
      </c>
      <c r="DD66" s="154">
        <f>COUNTIFS(Licensing!$G:$G,$G66,Licensing!$J:$J,"*4G*")</f>
        <v>0</v>
      </c>
      <c r="DE66" s="141"/>
      <c r="DF66" s="155" t="str">
        <f t="shared" si="19"/>
        <v>CHIOS</v>
      </c>
      <c r="DG66" s="142">
        <f t="shared" si="13"/>
        <v>0</v>
      </c>
      <c r="DH66" s="142">
        <f t="shared" si="14"/>
        <v>0</v>
      </c>
      <c r="DI66" s="142">
        <f t="shared" si="15"/>
        <v>0</v>
      </c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</row>
    <row r="67" spans="1:125" x14ac:dyDescent="0.25">
      <c r="A67" s="211" t="s">
        <v>327</v>
      </c>
      <c r="B67" s="168">
        <v>48</v>
      </c>
      <c r="C67" s="168">
        <v>29</v>
      </c>
      <c r="D67" s="168">
        <v>0</v>
      </c>
      <c r="E67" s="177">
        <v>38.66996443</v>
      </c>
      <c r="F67" s="177">
        <v>23.608589169999998</v>
      </c>
      <c r="G67" s="173" t="s">
        <v>114</v>
      </c>
      <c r="H67" s="152">
        <f t="shared" si="16"/>
        <v>0</v>
      </c>
      <c r="I67" s="152">
        <f t="shared" si="17"/>
        <v>0</v>
      </c>
      <c r="J67" s="152">
        <f t="shared" si="18"/>
        <v>0</v>
      </c>
      <c r="K67" s="152">
        <f>COUNTIFS(Operational!$F:$F,$G67,Operational!$I:$I,"*2G*",Operational!$L:$L,'List Table'!$D$2)</f>
        <v>0</v>
      </c>
      <c r="L67" s="152">
        <f>COUNTIFS(Operational!$F:$F,$G67,Operational!$I:$I,"*2G*",Operational!$L:$L,'List Table'!$D$3)</f>
        <v>0</v>
      </c>
      <c r="M67" s="152">
        <f>COUNTIFS(Operational!$F:$F,$G67,Operational!$I:$I,"*2G*",Operational!$L:$L,'List Table'!$D$4)</f>
        <v>0</v>
      </c>
      <c r="N67" s="152">
        <f>COUNTIFS(Operational!$F:$F,$G67,Operational!$I:$I,"*2G*",Operational!$L:$L,'List Table'!$D$5)</f>
        <v>0</v>
      </c>
      <c r="O67" s="152">
        <f>COUNTIFS(Operational!$F:$F,$G67,Operational!$I:$I,"*2G*",Operational!$L:$L,'List Table'!$D$6)</f>
        <v>0</v>
      </c>
      <c r="P67" s="152">
        <f>COUNTIFS(Operational!$F:$F,$G67,Operational!$I:$I,"*2G*",Operational!$L:$L,'List Table'!$D$7)</f>
        <v>0</v>
      </c>
      <c r="Q67" s="152">
        <f>COUNTIFS(Operational!$F:$F,$G67,Operational!$I:$I,"*2G*",Operational!$L:$L,'List Table'!$D$8)</f>
        <v>0</v>
      </c>
      <c r="R67" s="152">
        <f>COUNTIFS(Operational!$F:$F,$G67,Operational!$I:$I,"*2G*",Operational!$L:$L,'List Table'!$D$9)</f>
        <v>0</v>
      </c>
      <c r="S67" s="152">
        <f>COUNTIFS(Operational!$F:$F,$G67,Operational!$I:$I,"*2G*",Operational!$L:$L,'List Table'!$D$10)</f>
        <v>0</v>
      </c>
      <c r="T67" s="152">
        <f>COUNTIFS(Operational!$F:$F,$G67,Operational!$I:$I,"*2G*",Operational!$L:$L,'List Table'!$D$11)</f>
        <v>0</v>
      </c>
      <c r="U67" s="152">
        <f>COUNTIFS(Operational!$F:$F,$G67,Operational!$I:$I,"*2G*",Operational!$L:$L,'List Table'!$D$12)</f>
        <v>0</v>
      </c>
      <c r="V67" s="152">
        <f>COUNTIFS(Operational!$F:$F,$G67,Operational!$I:$I,"*2G*",Operational!$L:$L,'List Table'!$D$13)</f>
        <v>0</v>
      </c>
      <c r="W67" s="152">
        <f>COUNTIFS(Operational!$F:$F,$G67,Operational!$I:$I,"*2G*",Operational!$L:$L,'List Table'!$D$14)</f>
        <v>0</v>
      </c>
      <c r="X67" s="152">
        <f>COUNTIFS(Operational!$F:$F,$G67,Operational!$I:$I,"*2G*",Operational!$L:$L,'List Table'!$D$15)</f>
        <v>0</v>
      </c>
      <c r="Y67" s="152">
        <f>COUNTIFS(Operational!$F:$F,$G67,Operational!$I:$I,"*2G*",Operational!$L:$L,'List Table'!$D$16)</f>
        <v>0</v>
      </c>
      <c r="Z67" s="152">
        <f>COUNTIFS(Operational!$F:$F,$G67,Operational!$I:$I,"*2G*",Operational!$L:$L,'List Table'!$D$17)</f>
        <v>0</v>
      </c>
      <c r="AA67" s="152">
        <f>COUNTIFS(Operational!$F:$F,$G67,Operational!$I:$I,"*3G*",Operational!$L:$L,'List Table'!$D$2)</f>
        <v>0</v>
      </c>
      <c r="AB67" s="152">
        <f>COUNTIFS(Operational!$F:$F,$G67,Operational!$I:$I,"*3G*",Operational!$L:$L,'List Table'!$D$3)</f>
        <v>0</v>
      </c>
      <c r="AC67" s="152">
        <f>COUNTIFS(Operational!$F:$F,$G67,Operational!$I:$I,"*3G*",Operational!$L:$L,'List Table'!$D$4)</f>
        <v>0</v>
      </c>
      <c r="AD67" s="152">
        <f>COUNTIFS(Operational!$F:$F,$G67,Operational!$I:$I,"*3G*",Operational!$L:$L,'List Table'!$D$5)</f>
        <v>0</v>
      </c>
      <c r="AE67" s="152">
        <f>COUNTIFS(Operational!$F:$F,$G67,Operational!$I:$I,"*3G*",Operational!$L:$L,'List Table'!$D$6)</f>
        <v>0</v>
      </c>
      <c r="AF67" s="152">
        <f>COUNTIFS(Operational!$F:$F,$G67,Operational!$I:$I,"*3G*",Operational!$L:$L,'List Table'!$D$7)</f>
        <v>0</v>
      </c>
      <c r="AG67" s="152">
        <f>COUNTIFS(Operational!$F:$F,$G67,Operational!$I:$I,"*3G*",Operational!$L:$L,'List Table'!$D$8)</f>
        <v>0</v>
      </c>
      <c r="AH67" s="152">
        <f>COUNTIFS(Operational!$F:$F,$G67,Operational!$I:$I,"*3G*",Operational!$L:$L,'List Table'!$D$9)</f>
        <v>0</v>
      </c>
      <c r="AI67" s="152">
        <f>COUNTIFS(Operational!$F:$F,$G67,Operational!$I:$I,"*3G*",Operational!$L:$L,'List Table'!$D$10)</f>
        <v>0</v>
      </c>
      <c r="AJ67" s="152">
        <f>COUNTIFS(Operational!$F:$F,$G67,Operational!$I:$I,"*3G*",Operational!$L:$L,'List Table'!$D$11)</f>
        <v>0</v>
      </c>
      <c r="AK67" s="152">
        <f>COUNTIFS(Operational!$F:$F,$G67,Operational!$I:$I,"*3G*",Operational!$L:$L,'List Table'!$D$12)</f>
        <v>0</v>
      </c>
      <c r="AL67" s="152">
        <f>COUNTIFS(Operational!$F:$F,$G67,Operational!$I:$I,"*3G*",Operational!$L:$L,'List Table'!$D$13)</f>
        <v>0</v>
      </c>
      <c r="AM67" s="152">
        <f>COUNTIFS(Operational!$F:$F,$G67,Operational!$I:$I,"*3G*",Operational!$L:$L,'List Table'!$D$14)</f>
        <v>0</v>
      </c>
      <c r="AN67" s="152">
        <f>COUNTIFS(Operational!$F:$F,$G67,Operational!$I:$I,"*3G*",Operational!$L:$L,'List Table'!$D$15)</f>
        <v>0</v>
      </c>
      <c r="AO67" s="152">
        <f>COUNTIFS(Operational!$F:$F,$G67,Operational!$I:$I,"*3G*",Operational!$L:$L,'List Table'!$D$16)</f>
        <v>0</v>
      </c>
      <c r="AP67" s="152">
        <f>COUNTIFS(Operational!$F:$F,$G67,Operational!$I:$I,"*3G*",Operational!$L:$L,'List Table'!$D$17)</f>
        <v>0</v>
      </c>
      <c r="AQ67" s="152">
        <f>COUNTIFS(Operational!$F:$F,$G67,Operational!$I:$I,"*4G*",Operational!$L:$L,'List Table'!$D$2)</f>
        <v>0</v>
      </c>
      <c r="AR67" s="152">
        <f>COUNTIFS(Operational!$F:$F,$G67,Operational!$I:$I,"*4G*",Operational!$L:$L,'List Table'!$D$3)</f>
        <v>0</v>
      </c>
      <c r="AS67" s="152">
        <f>COUNTIFS(Operational!$F:$F,$G67,Operational!$I:$I,"*4G*",Operational!$L:$L,'List Table'!$D$4)</f>
        <v>0</v>
      </c>
      <c r="AT67" s="152">
        <f>COUNTIFS(Operational!$F:$F,$G67,Operational!$I:$I,"*4G*",Operational!$L:$L,'List Table'!$D$5)</f>
        <v>0</v>
      </c>
      <c r="AU67" s="152">
        <f>COUNTIFS(Operational!$F:$F,$G67,Operational!$I:$I,"*4G*",Operational!$L:$L,'List Table'!$D$6)</f>
        <v>0</v>
      </c>
      <c r="AV67" s="152">
        <f>COUNTIFS(Operational!$F:$F,$G67,Operational!$I:$I,"*4G*",Operational!$L:$L,'List Table'!$D$7)</f>
        <v>0</v>
      </c>
      <c r="AW67" s="152">
        <f>COUNTIFS(Operational!$F:$F,$G67,Operational!$I:$I,"*4G*",Operational!$L:$L,'List Table'!$D$8)</f>
        <v>0</v>
      </c>
      <c r="AX67" s="152">
        <f>COUNTIFS(Operational!$F:$F,$G67,Operational!$I:$I,"*4G*",Operational!$L:$L,'List Table'!$D$9)</f>
        <v>0</v>
      </c>
      <c r="AY67" s="152">
        <f>COUNTIFS(Operational!$F:$F,$G67,Operational!$I:$I,"*4G*",Operational!$L:$L,'List Table'!$D$10)</f>
        <v>0</v>
      </c>
      <c r="AZ67" s="152">
        <f>COUNTIFS(Operational!$F:$F,$G67,Operational!$I:$I,"*4G*",Operational!$L:$L,'List Table'!$D$11)</f>
        <v>0</v>
      </c>
      <c r="BA67" s="152">
        <f>COUNTIFS(Operational!$F:$F,$G67,Operational!$I:$I,"*4G*",Operational!$L:$L,'List Table'!$D$12)</f>
        <v>0</v>
      </c>
      <c r="BB67" s="152">
        <f>COUNTIFS(Operational!$F:$F,$G67,Operational!$I:$I,"*4G*",Operational!$L:$L,'List Table'!$D$13)</f>
        <v>0</v>
      </c>
      <c r="BC67" s="152">
        <f>COUNTIFS(Operational!$F:$F,$G67,Operational!$I:$I,"*4G*",Operational!$L:$L,'List Table'!$D$14)</f>
        <v>0</v>
      </c>
      <c r="BD67" s="152">
        <f>COUNTIFS(Operational!$F:$F,$G67,Operational!$I:$I,"*4G*",Operational!$L:$L,'List Table'!$D$15)</f>
        <v>0</v>
      </c>
      <c r="BE67" s="152">
        <f>COUNTIFS(Operational!$F:$F,$G67,Operational!$I:$I,"*4G*",Operational!$L:$L,'List Table'!$D$16)</f>
        <v>0</v>
      </c>
      <c r="BF67" s="152">
        <f>COUNTIFS(Operational!$F:$F,$G67,Operational!$I:$I,"*4G*",Operational!$L:$L,'List Table'!$D$17)</f>
        <v>0</v>
      </c>
      <c r="BG67" s="141"/>
      <c r="BH67" s="153">
        <f t="shared" ref="BH67:BH120" si="20">SUM($BK67:$BX67)</f>
        <v>0</v>
      </c>
      <c r="BI67" s="153">
        <f t="shared" ref="BI67:BI120" si="21">SUM($BY67:$CL67)</f>
        <v>0</v>
      </c>
      <c r="BJ67" s="153">
        <f t="shared" ref="BJ67:BJ120" si="22">SUM($CM67:$CZ67)</f>
        <v>0</v>
      </c>
      <c r="BK67" s="153">
        <f>COUNTIFS('Retention-Deployment'!$F:$F,$G67,'Retention-Deployment'!$I:$I,"*2G*",'Retention-Deployment'!$L:$L,'List Table'!$B$2)</f>
        <v>0</v>
      </c>
      <c r="BL67" s="153">
        <f>COUNTIFS('Retention-Deployment'!$F:$F,$G67,'Retention-Deployment'!$I:$I,"*2G*",'Retention-Deployment'!$L:$L,'List Table'!$B$3)</f>
        <v>0</v>
      </c>
      <c r="BM67" s="153">
        <f>COUNTIFS('Retention-Deployment'!$F:$F,$G67,'Retention-Deployment'!$I:$I,"*2G*",'Retention-Deployment'!$L:$L,'List Table'!$B$4)</f>
        <v>0</v>
      </c>
      <c r="BN67" s="153">
        <f>COUNTIFS('Retention-Deployment'!$F:$F,$G67,'Retention-Deployment'!$I:$I,"*2G*",'Retention-Deployment'!$L:$L,'List Table'!$B$5)</f>
        <v>0</v>
      </c>
      <c r="BO67" s="153">
        <f>COUNTIFS('Retention-Deployment'!$F:$F,$G67,'Retention-Deployment'!$I:$I,"*2G*",'Retention-Deployment'!$L:$L,'List Table'!$B$6)</f>
        <v>0</v>
      </c>
      <c r="BP67" s="153">
        <f>COUNTIFS('Retention-Deployment'!$F:$F,$G67,'Retention-Deployment'!$I:$I,"*2G*",'Retention-Deployment'!$L:$L,'List Table'!$B$7)</f>
        <v>0</v>
      </c>
      <c r="BQ67" s="153">
        <f>COUNTIFS('Retention-Deployment'!$F:$F,$G67,'Retention-Deployment'!$I:$I,"*2G*",'Retention-Deployment'!$L:$L,'List Table'!$B$8)</f>
        <v>0</v>
      </c>
      <c r="BR67" s="153">
        <f>COUNTIFS('Retention-Deployment'!$F:$F,$G67,'Retention-Deployment'!$I:$I,"*2G*",'Retention-Deployment'!$L:$L,'List Table'!$B$9)</f>
        <v>0</v>
      </c>
      <c r="BS67" s="153">
        <f>COUNTIFS('Retention-Deployment'!$F:$F,$G67,'Retention-Deployment'!$I:$I,"*2G*",'Retention-Deployment'!$L:$L,'List Table'!$B$10)</f>
        <v>0</v>
      </c>
      <c r="BT67" s="153">
        <f>COUNTIFS('Retention-Deployment'!$F:$F,$G67,'Retention-Deployment'!$I:$I,"*2G*",'Retention-Deployment'!$L:$L,'List Table'!$B$11)</f>
        <v>0</v>
      </c>
      <c r="BU67" s="153">
        <f>COUNTIFS('Retention-Deployment'!$F:$F,$G67,'Retention-Deployment'!$I:$I,"*2G*",'Retention-Deployment'!$L:$L,'List Table'!$B$12)</f>
        <v>0</v>
      </c>
      <c r="BV67" s="153">
        <f>COUNTIFS('Retention-Deployment'!$F:$F,$G67,'Retention-Deployment'!$I:$I,"*2G*",'Retention-Deployment'!$L:$L,'List Table'!$B$13)</f>
        <v>0</v>
      </c>
      <c r="BW67" s="153">
        <f>COUNTIFS('Retention-Deployment'!$F:$F,$G67,'Retention-Deployment'!$I:$I,"*2G*",'Retention-Deployment'!$L:$L,'List Table'!$B$14)</f>
        <v>0</v>
      </c>
      <c r="BX67" s="153">
        <f>COUNTIFS('Retention-Deployment'!$F:$F,$G67,'Retention-Deployment'!$I:$I,"*2G*",'Retention-Deployment'!$L:$L,'List Table'!$B$15)</f>
        <v>0</v>
      </c>
      <c r="BY67" s="153">
        <f>COUNTIFS('Retention-Deployment'!$F:$F,$G67,'Retention-Deployment'!$I:$I,"*3G*",'Retention-Deployment'!$L:$L,'List Table'!$B$2)</f>
        <v>0</v>
      </c>
      <c r="BZ67" s="153">
        <f>COUNTIFS('Retention-Deployment'!$F:$F,$G67,'Retention-Deployment'!$I:$I,"*3G*",'Retention-Deployment'!$L:$L,'List Table'!$B$3)</f>
        <v>0</v>
      </c>
      <c r="CA67" s="153">
        <f>COUNTIFS('Retention-Deployment'!$F:$F,$G67,'Retention-Deployment'!$I:$I,"*3G*",'Retention-Deployment'!$L:$L,'List Table'!$B$4)</f>
        <v>0</v>
      </c>
      <c r="CB67" s="153">
        <f>COUNTIFS('Retention-Deployment'!$F:$F,$G67,'Retention-Deployment'!$I:$I,"*3G*",'Retention-Deployment'!$L:$L,'List Table'!$B$5)</f>
        <v>0</v>
      </c>
      <c r="CC67" s="153">
        <f>COUNTIFS('Retention-Deployment'!$F:$F,$G67,'Retention-Deployment'!$I:$I,"*3G*",'Retention-Deployment'!$L:$L,'List Table'!$B$6)</f>
        <v>0</v>
      </c>
      <c r="CD67" s="153">
        <f>COUNTIFS('Retention-Deployment'!$F:$F,$G67,'Retention-Deployment'!$I:$I,"*3G*",'Retention-Deployment'!$L:$L,'List Table'!$B$7)</f>
        <v>0</v>
      </c>
      <c r="CE67" s="153">
        <f>COUNTIFS('Retention-Deployment'!$F:$F,$G67,'Retention-Deployment'!$I:$I,"*3G*",'Retention-Deployment'!$L:$L,'List Table'!$B$8)</f>
        <v>0</v>
      </c>
      <c r="CF67" s="153">
        <f>COUNTIFS('Retention-Deployment'!$F:$F,$G67,'Retention-Deployment'!$I:$I,"*3G*",'Retention-Deployment'!$L:$L,'List Table'!$B$9)</f>
        <v>0</v>
      </c>
      <c r="CG67" s="153">
        <f>COUNTIFS('Retention-Deployment'!$F:$F,$G67,'Retention-Deployment'!$I:$I,"*3G*",'Retention-Deployment'!$L:$L,'List Table'!$B$10)</f>
        <v>0</v>
      </c>
      <c r="CH67" s="153">
        <f>COUNTIFS('Retention-Deployment'!$F:$F,$G67,'Retention-Deployment'!$I:$I,"*3G*",'Retention-Deployment'!$L:$L,'List Table'!$B$11)</f>
        <v>0</v>
      </c>
      <c r="CI67" s="153">
        <f>COUNTIFS('Retention-Deployment'!$F:$F,$G67,'Retention-Deployment'!$I:$I,"*3G*",'Retention-Deployment'!$L:$L,'List Table'!$B$12)</f>
        <v>0</v>
      </c>
      <c r="CJ67" s="153">
        <f>COUNTIFS('Retention-Deployment'!$F:$F,$G67,'Retention-Deployment'!$I:$I,"*3G*",'Retention-Deployment'!$L:$L,'List Table'!$B$13)</f>
        <v>0</v>
      </c>
      <c r="CK67" s="153">
        <f>COUNTIFS('Retention-Deployment'!$F:$F,$G67,'Retention-Deployment'!$I:$I,"*3G*",'Retention-Deployment'!$L:$L,'List Table'!$B$14)</f>
        <v>0</v>
      </c>
      <c r="CL67" s="153">
        <f>COUNTIFS('Retention-Deployment'!$F:$F,$G67,'Retention-Deployment'!$I:$I,"*3G*",'Retention-Deployment'!$L:$L,'List Table'!$B$15)</f>
        <v>0</v>
      </c>
      <c r="CM67" s="153">
        <f>COUNTIFS('Retention-Deployment'!$F:$F,$G67,'Retention-Deployment'!$I:$I,"*4G*",'Retention-Deployment'!$L:$L,'List Table'!$B$2)</f>
        <v>0</v>
      </c>
      <c r="CN67" s="153">
        <f>COUNTIFS('Retention-Deployment'!$F:$F,$G67,'Retention-Deployment'!$I:$I,"*4G*",'Retention-Deployment'!$L:$L,'List Table'!$B$3)</f>
        <v>0</v>
      </c>
      <c r="CO67" s="153">
        <f>COUNTIFS('Retention-Deployment'!$F:$F,$G67,'Retention-Deployment'!$I:$I,"*4G*",'Retention-Deployment'!$L:$L,'List Table'!$B$4)</f>
        <v>0</v>
      </c>
      <c r="CP67" s="153">
        <f>COUNTIFS('Retention-Deployment'!$F:$F,$G67,'Retention-Deployment'!$I:$I,"*4G*",'Retention-Deployment'!$L:$L,'List Table'!$B$5)</f>
        <v>0</v>
      </c>
      <c r="CQ67" s="153">
        <f>COUNTIFS('Retention-Deployment'!$F:$F,$G67,'Retention-Deployment'!$I:$I,"*4G*",'Retention-Deployment'!$L:$L,'List Table'!$B$6)</f>
        <v>0</v>
      </c>
      <c r="CR67" s="153">
        <f>COUNTIFS('Retention-Deployment'!$F:$F,$G67,'Retention-Deployment'!$I:$I,"*4G*",'Retention-Deployment'!$L:$L,'List Table'!$B$7)</f>
        <v>0</v>
      </c>
      <c r="CS67" s="153">
        <f>COUNTIFS('Retention-Deployment'!$F:$F,$G67,'Retention-Deployment'!$I:$I,"*4G*",'Retention-Deployment'!$L:$L,'List Table'!$B$8)</f>
        <v>0</v>
      </c>
      <c r="CT67" s="153">
        <f>COUNTIFS('Retention-Deployment'!$F:$F,$G67,'Retention-Deployment'!$I:$I,"*4G*",'Retention-Deployment'!$L:$L,'List Table'!$B$9)</f>
        <v>0</v>
      </c>
      <c r="CU67" s="153">
        <f>COUNTIFS('Retention-Deployment'!$F:$F,$G67,'Retention-Deployment'!$I:$I,"*4G*",'Retention-Deployment'!$L:$L,'List Table'!$B$10)</f>
        <v>0</v>
      </c>
      <c r="CV67" s="153">
        <f>COUNTIFS('Retention-Deployment'!$F:$F,$G67,'Retention-Deployment'!$I:$I,"*4G*",'Retention-Deployment'!$L:$L,'List Table'!$B$11)</f>
        <v>0</v>
      </c>
      <c r="CW67" s="153">
        <f>COUNTIFS('Retention-Deployment'!$F:$F,$G67,'Retention-Deployment'!$I:$I,"*4G*",'Retention-Deployment'!$L:$L,'List Table'!$B$12)</f>
        <v>0</v>
      </c>
      <c r="CX67" s="153">
        <f>COUNTIFS('Retention-Deployment'!$F:$F,$G67,'Retention-Deployment'!$I:$I,"*4G*",'Retention-Deployment'!$L:$L,'List Table'!$B$13)</f>
        <v>0</v>
      </c>
      <c r="CY67" s="153">
        <f>COUNTIFS('Retention-Deployment'!$F:$F,$G67,'Retention-Deployment'!$I:$I,"*4G*",'Retention-Deployment'!$L:$L,'List Table'!$B$14)</f>
        <v>0</v>
      </c>
      <c r="CZ67" s="153">
        <f>COUNTIFS('Retention-Deployment'!$F:$F,$G67,'Retention-Deployment'!$I:$I,"*4G*",'Retention-Deployment'!$L:$L,'List Table'!$B$15)</f>
        <v>0</v>
      </c>
      <c r="DA67" s="141"/>
      <c r="DB67" s="154">
        <f>COUNTIFS(Licensing!$G:$G,$G67,Licensing!$J:$J,"*2G*")</f>
        <v>0</v>
      </c>
      <c r="DC67" s="154">
        <f>COUNTIFS(Licensing!$G:$G,$G67,Licensing!$J:$J,"*3G*")</f>
        <v>0</v>
      </c>
      <c r="DD67" s="154">
        <f>COUNTIFS(Licensing!$G:$G,$G67,Licensing!$J:$J,"*4G*")</f>
        <v>0</v>
      </c>
      <c r="DE67" s="141"/>
      <c r="DF67" s="155" t="str">
        <f t="shared" si="19"/>
        <v>EVIA</v>
      </c>
      <c r="DG67" s="142">
        <f t="shared" si="13"/>
        <v>0</v>
      </c>
      <c r="DH67" s="142">
        <f t="shared" si="14"/>
        <v>0</v>
      </c>
      <c r="DI67" s="142">
        <f t="shared" si="15"/>
        <v>0</v>
      </c>
      <c r="DJ67" s="138"/>
      <c r="DK67" s="138"/>
      <c r="DL67" s="138"/>
      <c r="DM67" s="138"/>
      <c r="DN67" s="138"/>
      <c r="DO67" s="138"/>
      <c r="DP67" s="138"/>
      <c r="DQ67" s="138"/>
      <c r="DR67" s="138"/>
      <c r="DS67" s="138"/>
      <c r="DT67" s="138"/>
      <c r="DU67" s="138"/>
    </row>
    <row r="68" spans="1:125" x14ac:dyDescent="0.25">
      <c r="A68" s="211" t="s">
        <v>327</v>
      </c>
      <c r="B68" s="168">
        <v>4</v>
      </c>
      <c r="C68" s="168">
        <v>4</v>
      </c>
      <c r="D68" s="168">
        <v>3</v>
      </c>
      <c r="E68" s="208">
        <v>36.611118384941598</v>
      </c>
      <c r="F68" s="208">
        <v>24.9224853515625</v>
      </c>
      <c r="G68" s="173" t="s">
        <v>119</v>
      </c>
      <c r="H68" s="152">
        <f t="shared" si="16"/>
        <v>0</v>
      </c>
      <c r="I68" s="152">
        <f t="shared" si="17"/>
        <v>0</v>
      </c>
      <c r="J68" s="152">
        <f t="shared" si="18"/>
        <v>0</v>
      </c>
      <c r="K68" s="152">
        <f>COUNTIFS(Operational!$F:$F,$G68,Operational!$I:$I,"*2G*",Operational!$L:$L,'List Table'!$D$2)</f>
        <v>0</v>
      </c>
      <c r="L68" s="152">
        <f>COUNTIFS(Operational!$F:$F,$G68,Operational!$I:$I,"*2G*",Operational!$L:$L,'List Table'!$D$3)</f>
        <v>0</v>
      </c>
      <c r="M68" s="152">
        <f>COUNTIFS(Operational!$F:$F,$G68,Operational!$I:$I,"*2G*",Operational!$L:$L,'List Table'!$D$4)</f>
        <v>0</v>
      </c>
      <c r="N68" s="152">
        <f>COUNTIFS(Operational!$F:$F,$G68,Operational!$I:$I,"*2G*",Operational!$L:$L,'List Table'!$D$5)</f>
        <v>0</v>
      </c>
      <c r="O68" s="152">
        <f>COUNTIFS(Operational!$F:$F,$G68,Operational!$I:$I,"*2G*",Operational!$L:$L,'List Table'!$D$6)</f>
        <v>0</v>
      </c>
      <c r="P68" s="152">
        <f>COUNTIFS(Operational!$F:$F,$G68,Operational!$I:$I,"*2G*",Operational!$L:$L,'List Table'!$D$7)</f>
        <v>0</v>
      </c>
      <c r="Q68" s="152">
        <f>COUNTIFS(Operational!$F:$F,$G68,Operational!$I:$I,"*2G*",Operational!$L:$L,'List Table'!$D$8)</f>
        <v>0</v>
      </c>
      <c r="R68" s="152">
        <f>COUNTIFS(Operational!$F:$F,$G68,Operational!$I:$I,"*2G*",Operational!$L:$L,'List Table'!$D$9)</f>
        <v>0</v>
      </c>
      <c r="S68" s="152">
        <f>COUNTIFS(Operational!$F:$F,$G68,Operational!$I:$I,"*2G*",Operational!$L:$L,'List Table'!$D$10)</f>
        <v>0</v>
      </c>
      <c r="T68" s="152">
        <f>COUNTIFS(Operational!$F:$F,$G68,Operational!$I:$I,"*2G*",Operational!$L:$L,'List Table'!$D$11)</f>
        <v>0</v>
      </c>
      <c r="U68" s="152">
        <f>COUNTIFS(Operational!$F:$F,$G68,Operational!$I:$I,"*2G*",Operational!$L:$L,'List Table'!$D$12)</f>
        <v>0</v>
      </c>
      <c r="V68" s="152">
        <f>COUNTIFS(Operational!$F:$F,$G68,Operational!$I:$I,"*2G*",Operational!$L:$L,'List Table'!$D$13)</f>
        <v>0</v>
      </c>
      <c r="W68" s="152">
        <f>COUNTIFS(Operational!$F:$F,$G68,Operational!$I:$I,"*2G*",Operational!$L:$L,'List Table'!$D$14)</f>
        <v>0</v>
      </c>
      <c r="X68" s="152">
        <f>COUNTIFS(Operational!$F:$F,$G68,Operational!$I:$I,"*2G*",Operational!$L:$L,'List Table'!$D$15)</f>
        <v>0</v>
      </c>
      <c r="Y68" s="152">
        <f>COUNTIFS(Operational!$F:$F,$G68,Operational!$I:$I,"*2G*",Operational!$L:$L,'List Table'!$D$16)</f>
        <v>0</v>
      </c>
      <c r="Z68" s="152">
        <f>COUNTIFS(Operational!$F:$F,$G68,Operational!$I:$I,"*2G*",Operational!$L:$L,'List Table'!$D$17)</f>
        <v>0</v>
      </c>
      <c r="AA68" s="152">
        <f>COUNTIFS(Operational!$F:$F,$G68,Operational!$I:$I,"*3G*",Operational!$L:$L,'List Table'!$D$2)</f>
        <v>0</v>
      </c>
      <c r="AB68" s="152">
        <f>COUNTIFS(Operational!$F:$F,$G68,Operational!$I:$I,"*3G*",Operational!$L:$L,'List Table'!$D$3)</f>
        <v>0</v>
      </c>
      <c r="AC68" s="152">
        <f>COUNTIFS(Operational!$F:$F,$G68,Operational!$I:$I,"*3G*",Operational!$L:$L,'List Table'!$D$4)</f>
        <v>0</v>
      </c>
      <c r="AD68" s="152">
        <f>COUNTIFS(Operational!$F:$F,$G68,Operational!$I:$I,"*3G*",Operational!$L:$L,'List Table'!$D$5)</f>
        <v>0</v>
      </c>
      <c r="AE68" s="152">
        <f>COUNTIFS(Operational!$F:$F,$G68,Operational!$I:$I,"*3G*",Operational!$L:$L,'List Table'!$D$6)</f>
        <v>0</v>
      </c>
      <c r="AF68" s="152">
        <f>COUNTIFS(Operational!$F:$F,$G68,Operational!$I:$I,"*3G*",Operational!$L:$L,'List Table'!$D$7)</f>
        <v>0</v>
      </c>
      <c r="AG68" s="152">
        <f>COUNTIFS(Operational!$F:$F,$G68,Operational!$I:$I,"*3G*",Operational!$L:$L,'List Table'!$D$8)</f>
        <v>0</v>
      </c>
      <c r="AH68" s="152">
        <f>COUNTIFS(Operational!$F:$F,$G68,Operational!$I:$I,"*3G*",Operational!$L:$L,'List Table'!$D$9)</f>
        <v>0</v>
      </c>
      <c r="AI68" s="152">
        <f>COUNTIFS(Operational!$F:$F,$G68,Operational!$I:$I,"*3G*",Operational!$L:$L,'List Table'!$D$10)</f>
        <v>0</v>
      </c>
      <c r="AJ68" s="152">
        <f>COUNTIFS(Operational!$F:$F,$G68,Operational!$I:$I,"*3G*",Operational!$L:$L,'List Table'!$D$11)</f>
        <v>0</v>
      </c>
      <c r="AK68" s="152">
        <f>COUNTIFS(Operational!$F:$F,$G68,Operational!$I:$I,"*3G*",Operational!$L:$L,'List Table'!$D$12)</f>
        <v>0</v>
      </c>
      <c r="AL68" s="152">
        <f>COUNTIFS(Operational!$F:$F,$G68,Operational!$I:$I,"*3G*",Operational!$L:$L,'List Table'!$D$13)</f>
        <v>0</v>
      </c>
      <c r="AM68" s="152">
        <f>COUNTIFS(Operational!$F:$F,$G68,Operational!$I:$I,"*3G*",Operational!$L:$L,'List Table'!$D$14)</f>
        <v>0</v>
      </c>
      <c r="AN68" s="152">
        <f>COUNTIFS(Operational!$F:$F,$G68,Operational!$I:$I,"*3G*",Operational!$L:$L,'List Table'!$D$15)</f>
        <v>0</v>
      </c>
      <c r="AO68" s="152">
        <f>COUNTIFS(Operational!$F:$F,$G68,Operational!$I:$I,"*3G*",Operational!$L:$L,'List Table'!$D$16)</f>
        <v>0</v>
      </c>
      <c r="AP68" s="152">
        <f>COUNTIFS(Operational!$F:$F,$G68,Operational!$I:$I,"*3G*",Operational!$L:$L,'List Table'!$D$17)</f>
        <v>0</v>
      </c>
      <c r="AQ68" s="152">
        <f>COUNTIFS(Operational!$F:$F,$G68,Operational!$I:$I,"*4G*",Operational!$L:$L,'List Table'!$D$2)</f>
        <v>0</v>
      </c>
      <c r="AR68" s="152">
        <f>COUNTIFS(Operational!$F:$F,$G68,Operational!$I:$I,"*4G*",Operational!$L:$L,'List Table'!$D$3)</f>
        <v>0</v>
      </c>
      <c r="AS68" s="152">
        <f>COUNTIFS(Operational!$F:$F,$G68,Operational!$I:$I,"*4G*",Operational!$L:$L,'List Table'!$D$4)</f>
        <v>0</v>
      </c>
      <c r="AT68" s="152">
        <f>COUNTIFS(Operational!$F:$F,$G68,Operational!$I:$I,"*4G*",Operational!$L:$L,'List Table'!$D$5)</f>
        <v>0</v>
      </c>
      <c r="AU68" s="152">
        <f>COUNTIFS(Operational!$F:$F,$G68,Operational!$I:$I,"*4G*",Operational!$L:$L,'List Table'!$D$6)</f>
        <v>0</v>
      </c>
      <c r="AV68" s="152">
        <f>COUNTIFS(Operational!$F:$F,$G68,Operational!$I:$I,"*4G*",Operational!$L:$L,'List Table'!$D$7)</f>
        <v>0</v>
      </c>
      <c r="AW68" s="152">
        <f>COUNTIFS(Operational!$F:$F,$G68,Operational!$I:$I,"*4G*",Operational!$L:$L,'List Table'!$D$8)</f>
        <v>0</v>
      </c>
      <c r="AX68" s="152">
        <f>COUNTIFS(Operational!$F:$F,$G68,Operational!$I:$I,"*4G*",Operational!$L:$L,'List Table'!$D$9)</f>
        <v>0</v>
      </c>
      <c r="AY68" s="152">
        <f>COUNTIFS(Operational!$F:$F,$G68,Operational!$I:$I,"*4G*",Operational!$L:$L,'List Table'!$D$10)</f>
        <v>0</v>
      </c>
      <c r="AZ68" s="152">
        <f>COUNTIFS(Operational!$F:$F,$G68,Operational!$I:$I,"*4G*",Operational!$L:$L,'List Table'!$D$11)</f>
        <v>0</v>
      </c>
      <c r="BA68" s="152">
        <f>COUNTIFS(Operational!$F:$F,$G68,Operational!$I:$I,"*4G*",Operational!$L:$L,'List Table'!$D$12)</f>
        <v>0</v>
      </c>
      <c r="BB68" s="152">
        <f>COUNTIFS(Operational!$F:$F,$G68,Operational!$I:$I,"*4G*",Operational!$L:$L,'List Table'!$D$13)</f>
        <v>0</v>
      </c>
      <c r="BC68" s="152">
        <f>COUNTIFS(Operational!$F:$F,$G68,Operational!$I:$I,"*4G*",Operational!$L:$L,'List Table'!$D$14)</f>
        <v>0</v>
      </c>
      <c r="BD68" s="152">
        <f>COUNTIFS(Operational!$F:$F,$G68,Operational!$I:$I,"*4G*",Operational!$L:$L,'List Table'!$D$15)</f>
        <v>0</v>
      </c>
      <c r="BE68" s="152">
        <f>COUNTIFS(Operational!$F:$F,$G68,Operational!$I:$I,"*4G*",Operational!$L:$L,'List Table'!$D$16)</f>
        <v>0</v>
      </c>
      <c r="BF68" s="152">
        <f>COUNTIFS(Operational!$F:$F,$G68,Operational!$I:$I,"*4G*",Operational!$L:$L,'List Table'!$D$17)</f>
        <v>0</v>
      </c>
      <c r="BG68" s="141"/>
      <c r="BH68" s="153">
        <f t="shared" si="20"/>
        <v>0</v>
      </c>
      <c r="BI68" s="153">
        <f t="shared" si="21"/>
        <v>0</v>
      </c>
      <c r="BJ68" s="153">
        <f t="shared" si="22"/>
        <v>0</v>
      </c>
      <c r="BK68" s="153">
        <f>COUNTIFS('Retention-Deployment'!$F:$F,$G68,'Retention-Deployment'!$I:$I,"*2G*",'Retention-Deployment'!$L:$L,'List Table'!$B$2)</f>
        <v>0</v>
      </c>
      <c r="BL68" s="153">
        <f>COUNTIFS('Retention-Deployment'!$F:$F,$G68,'Retention-Deployment'!$I:$I,"*2G*",'Retention-Deployment'!$L:$L,'List Table'!$B$3)</f>
        <v>0</v>
      </c>
      <c r="BM68" s="153">
        <f>COUNTIFS('Retention-Deployment'!$F:$F,$G68,'Retention-Deployment'!$I:$I,"*2G*",'Retention-Deployment'!$L:$L,'List Table'!$B$4)</f>
        <v>0</v>
      </c>
      <c r="BN68" s="153">
        <f>COUNTIFS('Retention-Deployment'!$F:$F,$G68,'Retention-Deployment'!$I:$I,"*2G*",'Retention-Deployment'!$L:$L,'List Table'!$B$5)</f>
        <v>0</v>
      </c>
      <c r="BO68" s="153">
        <f>COUNTIFS('Retention-Deployment'!$F:$F,$G68,'Retention-Deployment'!$I:$I,"*2G*",'Retention-Deployment'!$L:$L,'List Table'!$B$6)</f>
        <v>0</v>
      </c>
      <c r="BP68" s="153">
        <f>COUNTIFS('Retention-Deployment'!$F:$F,$G68,'Retention-Deployment'!$I:$I,"*2G*",'Retention-Deployment'!$L:$L,'List Table'!$B$7)</f>
        <v>0</v>
      </c>
      <c r="BQ68" s="153">
        <f>COUNTIFS('Retention-Deployment'!$F:$F,$G68,'Retention-Deployment'!$I:$I,"*2G*",'Retention-Deployment'!$L:$L,'List Table'!$B$8)</f>
        <v>0</v>
      </c>
      <c r="BR68" s="153">
        <f>COUNTIFS('Retention-Deployment'!$F:$F,$G68,'Retention-Deployment'!$I:$I,"*2G*",'Retention-Deployment'!$L:$L,'List Table'!$B$9)</f>
        <v>0</v>
      </c>
      <c r="BS68" s="153">
        <f>COUNTIFS('Retention-Deployment'!$F:$F,$G68,'Retention-Deployment'!$I:$I,"*2G*",'Retention-Deployment'!$L:$L,'List Table'!$B$10)</f>
        <v>0</v>
      </c>
      <c r="BT68" s="153">
        <f>COUNTIFS('Retention-Deployment'!$F:$F,$G68,'Retention-Deployment'!$I:$I,"*2G*",'Retention-Deployment'!$L:$L,'List Table'!$B$11)</f>
        <v>0</v>
      </c>
      <c r="BU68" s="153">
        <f>COUNTIFS('Retention-Deployment'!$F:$F,$G68,'Retention-Deployment'!$I:$I,"*2G*",'Retention-Deployment'!$L:$L,'List Table'!$B$12)</f>
        <v>0</v>
      </c>
      <c r="BV68" s="153">
        <f>COUNTIFS('Retention-Deployment'!$F:$F,$G68,'Retention-Deployment'!$I:$I,"*2G*",'Retention-Deployment'!$L:$L,'List Table'!$B$13)</f>
        <v>0</v>
      </c>
      <c r="BW68" s="153">
        <f>COUNTIFS('Retention-Deployment'!$F:$F,$G68,'Retention-Deployment'!$I:$I,"*2G*",'Retention-Deployment'!$L:$L,'List Table'!$B$14)</f>
        <v>0</v>
      </c>
      <c r="BX68" s="153">
        <f>COUNTIFS('Retention-Deployment'!$F:$F,$G68,'Retention-Deployment'!$I:$I,"*2G*",'Retention-Deployment'!$L:$L,'List Table'!$B$15)</f>
        <v>0</v>
      </c>
      <c r="BY68" s="153">
        <f>COUNTIFS('Retention-Deployment'!$F:$F,$G68,'Retention-Deployment'!$I:$I,"*3G*",'Retention-Deployment'!$L:$L,'List Table'!$B$2)</f>
        <v>0</v>
      </c>
      <c r="BZ68" s="153">
        <f>COUNTIFS('Retention-Deployment'!$F:$F,$G68,'Retention-Deployment'!$I:$I,"*3G*",'Retention-Deployment'!$L:$L,'List Table'!$B$3)</f>
        <v>0</v>
      </c>
      <c r="CA68" s="153">
        <f>COUNTIFS('Retention-Deployment'!$F:$F,$G68,'Retention-Deployment'!$I:$I,"*3G*",'Retention-Deployment'!$L:$L,'List Table'!$B$4)</f>
        <v>0</v>
      </c>
      <c r="CB68" s="153">
        <f>COUNTIFS('Retention-Deployment'!$F:$F,$G68,'Retention-Deployment'!$I:$I,"*3G*",'Retention-Deployment'!$L:$L,'List Table'!$B$5)</f>
        <v>0</v>
      </c>
      <c r="CC68" s="153">
        <f>COUNTIFS('Retention-Deployment'!$F:$F,$G68,'Retention-Deployment'!$I:$I,"*3G*",'Retention-Deployment'!$L:$L,'List Table'!$B$6)</f>
        <v>0</v>
      </c>
      <c r="CD68" s="153">
        <f>COUNTIFS('Retention-Deployment'!$F:$F,$G68,'Retention-Deployment'!$I:$I,"*3G*",'Retention-Deployment'!$L:$L,'List Table'!$B$7)</f>
        <v>0</v>
      </c>
      <c r="CE68" s="153">
        <f>COUNTIFS('Retention-Deployment'!$F:$F,$G68,'Retention-Deployment'!$I:$I,"*3G*",'Retention-Deployment'!$L:$L,'List Table'!$B$8)</f>
        <v>0</v>
      </c>
      <c r="CF68" s="153">
        <f>COUNTIFS('Retention-Deployment'!$F:$F,$G68,'Retention-Deployment'!$I:$I,"*3G*",'Retention-Deployment'!$L:$L,'List Table'!$B$9)</f>
        <v>0</v>
      </c>
      <c r="CG68" s="153">
        <f>COUNTIFS('Retention-Deployment'!$F:$F,$G68,'Retention-Deployment'!$I:$I,"*3G*",'Retention-Deployment'!$L:$L,'List Table'!$B$10)</f>
        <v>0</v>
      </c>
      <c r="CH68" s="153">
        <f>COUNTIFS('Retention-Deployment'!$F:$F,$G68,'Retention-Deployment'!$I:$I,"*3G*",'Retention-Deployment'!$L:$L,'List Table'!$B$11)</f>
        <v>0</v>
      </c>
      <c r="CI68" s="153">
        <f>COUNTIFS('Retention-Deployment'!$F:$F,$G68,'Retention-Deployment'!$I:$I,"*3G*",'Retention-Deployment'!$L:$L,'List Table'!$B$12)</f>
        <v>0</v>
      </c>
      <c r="CJ68" s="153">
        <f>COUNTIFS('Retention-Deployment'!$F:$F,$G68,'Retention-Deployment'!$I:$I,"*3G*",'Retention-Deployment'!$L:$L,'List Table'!$B$13)</f>
        <v>0</v>
      </c>
      <c r="CK68" s="153">
        <f>COUNTIFS('Retention-Deployment'!$F:$F,$G68,'Retention-Deployment'!$I:$I,"*3G*",'Retention-Deployment'!$L:$L,'List Table'!$B$14)</f>
        <v>0</v>
      </c>
      <c r="CL68" s="153">
        <f>COUNTIFS('Retention-Deployment'!$F:$F,$G68,'Retention-Deployment'!$I:$I,"*3G*",'Retention-Deployment'!$L:$L,'List Table'!$B$15)</f>
        <v>0</v>
      </c>
      <c r="CM68" s="153">
        <f>COUNTIFS('Retention-Deployment'!$F:$F,$G68,'Retention-Deployment'!$I:$I,"*4G*",'Retention-Deployment'!$L:$L,'List Table'!$B$2)</f>
        <v>0</v>
      </c>
      <c r="CN68" s="153">
        <f>COUNTIFS('Retention-Deployment'!$F:$F,$G68,'Retention-Deployment'!$I:$I,"*4G*",'Retention-Deployment'!$L:$L,'List Table'!$B$3)</f>
        <v>0</v>
      </c>
      <c r="CO68" s="153">
        <f>COUNTIFS('Retention-Deployment'!$F:$F,$G68,'Retention-Deployment'!$I:$I,"*4G*",'Retention-Deployment'!$L:$L,'List Table'!$B$4)</f>
        <v>0</v>
      </c>
      <c r="CP68" s="153">
        <f>COUNTIFS('Retention-Deployment'!$F:$F,$G68,'Retention-Deployment'!$I:$I,"*4G*",'Retention-Deployment'!$L:$L,'List Table'!$B$5)</f>
        <v>0</v>
      </c>
      <c r="CQ68" s="153">
        <f>COUNTIFS('Retention-Deployment'!$F:$F,$G68,'Retention-Deployment'!$I:$I,"*4G*",'Retention-Deployment'!$L:$L,'List Table'!$B$6)</f>
        <v>0</v>
      </c>
      <c r="CR68" s="153">
        <f>COUNTIFS('Retention-Deployment'!$F:$F,$G68,'Retention-Deployment'!$I:$I,"*4G*",'Retention-Deployment'!$L:$L,'List Table'!$B$7)</f>
        <v>0</v>
      </c>
      <c r="CS68" s="153">
        <f>COUNTIFS('Retention-Deployment'!$F:$F,$G68,'Retention-Deployment'!$I:$I,"*4G*",'Retention-Deployment'!$L:$L,'List Table'!$B$8)</f>
        <v>0</v>
      </c>
      <c r="CT68" s="153">
        <f>COUNTIFS('Retention-Deployment'!$F:$F,$G68,'Retention-Deployment'!$I:$I,"*4G*",'Retention-Deployment'!$L:$L,'List Table'!$B$9)</f>
        <v>0</v>
      </c>
      <c r="CU68" s="153">
        <f>COUNTIFS('Retention-Deployment'!$F:$F,$G68,'Retention-Deployment'!$I:$I,"*4G*",'Retention-Deployment'!$L:$L,'List Table'!$B$10)</f>
        <v>0</v>
      </c>
      <c r="CV68" s="153">
        <f>COUNTIFS('Retention-Deployment'!$F:$F,$G68,'Retention-Deployment'!$I:$I,"*4G*",'Retention-Deployment'!$L:$L,'List Table'!$B$11)</f>
        <v>0</v>
      </c>
      <c r="CW68" s="153">
        <f>COUNTIFS('Retention-Deployment'!$F:$F,$G68,'Retention-Deployment'!$I:$I,"*4G*",'Retention-Deployment'!$L:$L,'List Table'!$B$12)</f>
        <v>0</v>
      </c>
      <c r="CX68" s="153">
        <f>COUNTIFS('Retention-Deployment'!$F:$F,$G68,'Retention-Deployment'!$I:$I,"*4G*",'Retention-Deployment'!$L:$L,'List Table'!$B$13)</f>
        <v>0</v>
      </c>
      <c r="CY68" s="153">
        <f>COUNTIFS('Retention-Deployment'!$F:$F,$G68,'Retention-Deployment'!$I:$I,"*4G*",'Retention-Deployment'!$L:$L,'List Table'!$B$14)</f>
        <v>0</v>
      </c>
      <c r="CZ68" s="153">
        <f>COUNTIFS('Retention-Deployment'!$F:$F,$G68,'Retention-Deployment'!$I:$I,"*4G*",'Retention-Deployment'!$L:$L,'List Table'!$B$15)</f>
        <v>0</v>
      </c>
      <c r="DA68" s="141"/>
      <c r="DB68" s="154">
        <f>COUNTIFS(Licensing!$G:$G,$G68,Licensing!$J:$J,"*2G*")</f>
        <v>0</v>
      </c>
      <c r="DC68" s="154">
        <f>COUNTIFS(Licensing!$G:$G,$G68,Licensing!$J:$J,"*3G*")</f>
        <v>0</v>
      </c>
      <c r="DD68" s="154">
        <f>COUNTIFS(Licensing!$G:$G,$G68,Licensing!$J:$J,"*4G*")</f>
        <v>0</v>
      </c>
      <c r="DE68" s="141"/>
      <c r="DF68" s="155" t="str">
        <f t="shared" si="19"/>
        <v>FOLEGANDROS</v>
      </c>
      <c r="DG68" s="142">
        <f t="shared" si="13"/>
        <v>0</v>
      </c>
      <c r="DH68" s="142">
        <f t="shared" si="14"/>
        <v>0</v>
      </c>
      <c r="DI68" s="142">
        <f t="shared" si="15"/>
        <v>0</v>
      </c>
      <c r="DJ68" s="138"/>
      <c r="DK68" s="138"/>
      <c r="DL68" s="138"/>
      <c r="DM68" s="138"/>
      <c r="DN68" s="138"/>
      <c r="DO68" s="138"/>
      <c r="DP68" s="138"/>
      <c r="DQ68" s="138"/>
      <c r="DR68" s="138"/>
      <c r="DS68" s="138"/>
      <c r="DT68" s="138"/>
      <c r="DU68" s="138"/>
    </row>
    <row r="69" spans="1:125" x14ac:dyDescent="0.25">
      <c r="A69" s="211" t="s">
        <v>327</v>
      </c>
      <c r="B69" s="168">
        <v>1</v>
      </c>
      <c r="C69" s="168">
        <v>0</v>
      </c>
      <c r="D69" s="168">
        <v>0</v>
      </c>
      <c r="E69" s="208">
        <v>37.5769503</v>
      </c>
      <c r="F69" s="208">
        <v>26.4820925</v>
      </c>
      <c r="G69" s="173" t="s">
        <v>375</v>
      </c>
      <c r="H69" s="152">
        <f t="shared" si="16"/>
        <v>0</v>
      </c>
      <c r="I69" s="152">
        <f t="shared" si="17"/>
        <v>0</v>
      </c>
      <c r="J69" s="152">
        <f t="shared" si="18"/>
        <v>0</v>
      </c>
      <c r="K69" s="152">
        <f>COUNTIFS(Operational!$F:$F,$G69,Operational!$I:$I,"*2G*",Operational!$L:$L,'List Table'!$D$2)</f>
        <v>0</v>
      </c>
      <c r="L69" s="152">
        <f>COUNTIFS(Operational!$F:$F,$G69,Operational!$I:$I,"*2G*",Operational!$L:$L,'List Table'!$D$3)</f>
        <v>0</v>
      </c>
      <c r="M69" s="152">
        <f>COUNTIFS(Operational!$F:$F,$G69,Operational!$I:$I,"*2G*",Operational!$L:$L,'List Table'!$D$4)</f>
        <v>0</v>
      </c>
      <c r="N69" s="152">
        <f>COUNTIFS(Operational!$F:$F,$G69,Operational!$I:$I,"*2G*",Operational!$L:$L,'List Table'!$D$5)</f>
        <v>0</v>
      </c>
      <c r="O69" s="152">
        <f>COUNTIFS(Operational!$F:$F,$G69,Operational!$I:$I,"*2G*",Operational!$L:$L,'List Table'!$D$6)</f>
        <v>0</v>
      </c>
      <c r="P69" s="152">
        <f>COUNTIFS(Operational!$F:$F,$G69,Operational!$I:$I,"*2G*",Operational!$L:$L,'List Table'!$D$7)</f>
        <v>0</v>
      </c>
      <c r="Q69" s="152">
        <f>COUNTIFS(Operational!$F:$F,$G69,Operational!$I:$I,"*2G*",Operational!$L:$L,'List Table'!$D$8)</f>
        <v>0</v>
      </c>
      <c r="R69" s="152">
        <f>COUNTIFS(Operational!$F:$F,$G69,Operational!$I:$I,"*2G*",Operational!$L:$L,'List Table'!$D$9)</f>
        <v>0</v>
      </c>
      <c r="S69" s="152">
        <f>COUNTIFS(Operational!$F:$F,$G69,Operational!$I:$I,"*2G*",Operational!$L:$L,'List Table'!$D$10)</f>
        <v>0</v>
      </c>
      <c r="T69" s="152">
        <f>COUNTIFS(Operational!$F:$F,$G69,Operational!$I:$I,"*2G*",Operational!$L:$L,'List Table'!$D$11)</f>
        <v>0</v>
      </c>
      <c r="U69" s="152">
        <f>COUNTIFS(Operational!$F:$F,$G69,Operational!$I:$I,"*2G*",Operational!$L:$L,'List Table'!$D$12)</f>
        <v>0</v>
      </c>
      <c r="V69" s="152">
        <f>COUNTIFS(Operational!$F:$F,$G69,Operational!$I:$I,"*2G*",Operational!$L:$L,'List Table'!$D$13)</f>
        <v>0</v>
      </c>
      <c r="W69" s="152">
        <f>COUNTIFS(Operational!$F:$F,$G69,Operational!$I:$I,"*2G*",Operational!$L:$L,'List Table'!$D$14)</f>
        <v>0</v>
      </c>
      <c r="X69" s="152">
        <f>COUNTIFS(Operational!$F:$F,$G69,Operational!$I:$I,"*2G*",Operational!$L:$L,'List Table'!$D$15)</f>
        <v>0</v>
      </c>
      <c r="Y69" s="152">
        <f>COUNTIFS(Operational!$F:$F,$G69,Operational!$I:$I,"*2G*",Operational!$L:$L,'List Table'!$D$16)</f>
        <v>0</v>
      </c>
      <c r="Z69" s="152">
        <f>COUNTIFS(Operational!$F:$F,$G69,Operational!$I:$I,"*2G*",Operational!$L:$L,'List Table'!$D$17)</f>
        <v>0</v>
      </c>
      <c r="AA69" s="152">
        <f>COUNTIFS(Operational!$F:$F,$G69,Operational!$I:$I,"*3G*",Operational!$L:$L,'List Table'!$D$2)</f>
        <v>0</v>
      </c>
      <c r="AB69" s="152">
        <f>COUNTIFS(Operational!$F:$F,$G69,Operational!$I:$I,"*3G*",Operational!$L:$L,'List Table'!$D$3)</f>
        <v>0</v>
      </c>
      <c r="AC69" s="152">
        <f>COUNTIFS(Operational!$F:$F,$G69,Operational!$I:$I,"*3G*",Operational!$L:$L,'List Table'!$D$4)</f>
        <v>0</v>
      </c>
      <c r="AD69" s="152">
        <f>COUNTIFS(Operational!$F:$F,$G69,Operational!$I:$I,"*3G*",Operational!$L:$L,'List Table'!$D$5)</f>
        <v>0</v>
      </c>
      <c r="AE69" s="152">
        <f>COUNTIFS(Operational!$F:$F,$G69,Operational!$I:$I,"*3G*",Operational!$L:$L,'List Table'!$D$6)</f>
        <v>0</v>
      </c>
      <c r="AF69" s="152">
        <f>COUNTIFS(Operational!$F:$F,$G69,Operational!$I:$I,"*3G*",Operational!$L:$L,'List Table'!$D$7)</f>
        <v>0</v>
      </c>
      <c r="AG69" s="152">
        <f>COUNTIFS(Operational!$F:$F,$G69,Operational!$I:$I,"*3G*",Operational!$L:$L,'List Table'!$D$8)</f>
        <v>0</v>
      </c>
      <c r="AH69" s="152">
        <f>COUNTIFS(Operational!$F:$F,$G69,Operational!$I:$I,"*3G*",Operational!$L:$L,'List Table'!$D$9)</f>
        <v>0</v>
      </c>
      <c r="AI69" s="152">
        <f>COUNTIFS(Operational!$F:$F,$G69,Operational!$I:$I,"*3G*",Operational!$L:$L,'List Table'!$D$10)</f>
        <v>0</v>
      </c>
      <c r="AJ69" s="152">
        <f>COUNTIFS(Operational!$F:$F,$G69,Operational!$I:$I,"*3G*",Operational!$L:$L,'List Table'!$D$11)</f>
        <v>0</v>
      </c>
      <c r="AK69" s="152">
        <f>COUNTIFS(Operational!$F:$F,$G69,Operational!$I:$I,"*3G*",Operational!$L:$L,'List Table'!$D$12)</f>
        <v>0</v>
      </c>
      <c r="AL69" s="152">
        <f>COUNTIFS(Operational!$F:$F,$G69,Operational!$I:$I,"*3G*",Operational!$L:$L,'List Table'!$D$13)</f>
        <v>0</v>
      </c>
      <c r="AM69" s="152">
        <f>COUNTIFS(Operational!$F:$F,$G69,Operational!$I:$I,"*3G*",Operational!$L:$L,'List Table'!$D$14)</f>
        <v>0</v>
      </c>
      <c r="AN69" s="152">
        <f>COUNTIFS(Operational!$F:$F,$G69,Operational!$I:$I,"*3G*",Operational!$L:$L,'List Table'!$D$15)</f>
        <v>0</v>
      </c>
      <c r="AO69" s="152">
        <f>COUNTIFS(Operational!$F:$F,$G69,Operational!$I:$I,"*3G*",Operational!$L:$L,'List Table'!$D$16)</f>
        <v>0</v>
      </c>
      <c r="AP69" s="152">
        <f>COUNTIFS(Operational!$F:$F,$G69,Operational!$I:$I,"*3G*",Operational!$L:$L,'List Table'!$D$17)</f>
        <v>0</v>
      </c>
      <c r="AQ69" s="152">
        <f>COUNTIFS(Operational!$F:$F,$G69,Operational!$I:$I,"*4G*",Operational!$L:$L,'List Table'!$D$2)</f>
        <v>0</v>
      </c>
      <c r="AR69" s="152">
        <f>COUNTIFS(Operational!$F:$F,$G69,Operational!$I:$I,"*4G*",Operational!$L:$L,'List Table'!$D$3)</f>
        <v>0</v>
      </c>
      <c r="AS69" s="152">
        <f>COUNTIFS(Operational!$F:$F,$G69,Operational!$I:$I,"*4G*",Operational!$L:$L,'List Table'!$D$4)</f>
        <v>0</v>
      </c>
      <c r="AT69" s="152">
        <f>COUNTIFS(Operational!$F:$F,$G69,Operational!$I:$I,"*4G*",Operational!$L:$L,'List Table'!$D$5)</f>
        <v>0</v>
      </c>
      <c r="AU69" s="152">
        <f>COUNTIFS(Operational!$F:$F,$G69,Operational!$I:$I,"*4G*",Operational!$L:$L,'List Table'!$D$6)</f>
        <v>0</v>
      </c>
      <c r="AV69" s="152">
        <f>COUNTIFS(Operational!$F:$F,$G69,Operational!$I:$I,"*4G*",Operational!$L:$L,'List Table'!$D$7)</f>
        <v>0</v>
      </c>
      <c r="AW69" s="152">
        <f>COUNTIFS(Operational!$F:$F,$G69,Operational!$I:$I,"*4G*",Operational!$L:$L,'List Table'!$D$8)</f>
        <v>0</v>
      </c>
      <c r="AX69" s="152">
        <f>COUNTIFS(Operational!$F:$F,$G69,Operational!$I:$I,"*4G*",Operational!$L:$L,'List Table'!$D$9)</f>
        <v>0</v>
      </c>
      <c r="AY69" s="152">
        <f>COUNTIFS(Operational!$F:$F,$G69,Operational!$I:$I,"*4G*",Operational!$L:$L,'List Table'!$D$10)</f>
        <v>0</v>
      </c>
      <c r="AZ69" s="152">
        <f>COUNTIFS(Operational!$F:$F,$G69,Operational!$I:$I,"*4G*",Operational!$L:$L,'List Table'!$D$11)</f>
        <v>0</v>
      </c>
      <c r="BA69" s="152">
        <f>COUNTIFS(Operational!$F:$F,$G69,Operational!$I:$I,"*4G*",Operational!$L:$L,'List Table'!$D$12)</f>
        <v>0</v>
      </c>
      <c r="BB69" s="152">
        <f>COUNTIFS(Operational!$F:$F,$G69,Operational!$I:$I,"*4G*",Operational!$L:$L,'List Table'!$D$13)</f>
        <v>0</v>
      </c>
      <c r="BC69" s="152">
        <f>COUNTIFS(Operational!$F:$F,$G69,Operational!$I:$I,"*4G*",Operational!$L:$L,'List Table'!$D$14)</f>
        <v>0</v>
      </c>
      <c r="BD69" s="152">
        <f>COUNTIFS(Operational!$F:$F,$G69,Operational!$I:$I,"*4G*",Operational!$L:$L,'List Table'!$D$15)</f>
        <v>0</v>
      </c>
      <c r="BE69" s="152">
        <f>COUNTIFS(Operational!$F:$F,$G69,Operational!$I:$I,"*4G*",Operational!$L:$L,'List Table'!$D$16)</f>
        <v>0</v>
      </c>
      <c r="BF69" s="152">
        <f>COUNTIFS(Operational!$F:$F,$G69,Operational!$I:$I,"*4G*",Operational!$L:$L,'List Table'!$D$17)</f>
        <v>0</v>
      </c>
      <c r="BG69" s="141"/>
      <c r="BH69" s="153">
        <f t="shared" si="20"/>
        <v>0</v>
      </c>
      <c r="BI69" s="153">
        <f t="shared" si="21"/>
        <v>0</v>
      </c>
      <c r="BJ69" s="153">
        <f t="shared" si="22"/>
        <v>0</v>
      </c>
      <c r="BK69" s="153">
        <f>COUNTIFS('Retention-Deployment'!$F:$F,$G69,'Retention-Deployment'!$I:$I,"*2G*",'Retention-Deployment'!$L:$L,'List Table'!$B$2)</f>
        <v>0</v>
      </c>
      <c r="BL69" s="153">
        <f>COUNTIFS('Retention-Deployment'!$F:$F,$G69,'Retention-Deployment'!$I:$I,"*2G*",'Retention-Deployment'!$L:$L,'List Table'!$B$3)</f>
        <v>0</v>
      </c>
      <c r="BM69" s="153">
        <f>COUNTIFS('Retention-Deployment'!$F:$F,$G69,'Retention-Deployment'!$I:$I,"*2G*",'Retention-Deployment'!$L:$L,'List Table'!$B$4)</f>
        <v>0</v>
      </c>
      <c r="BN69" s="153">
        <f>COUNTIFS('Retention-Deployment'!$F:$F,$G69,'Retention-Deployment'!$I:$I,"*2G*",'Retention-Deployment'!$L:$L,'List Table'!$B$5)</f>
        <v>0</v>
      </c>
      <c r="BO69" s="153">
        <f>COUNTIFS('Retention-Deployment'!$F:$F,$G69,'Retention-Deployment'!$I:$I,"*2G*",'Retention-Deployment'!$L:$L,'List Table'!$B$6)</f>
        <v>0</v>
      </c>
      <c r="BP69" s="153">
        <f>COUNTIFS('Retention-Deployment'!$F:$F,$G69,'Retention-Deployment'!$I:$I,"*2G*",'Retention-Deployment'!$L:$L,'List Table'!$B$7)</f>
        <v>0</v>
      </c>
      <c r="BQ69" s="153">
        <f>COUNTIFS('Retention-Deployment'!$F:$F,$G69,'Retention-Deployment'!$I:$I,"*2G*",'Retention-Deployment'!$L:$L,'List Table'!$B$8)</f>
        <v>0</v>
      </c>
      <c r="BR69" s="153">
        <f>COUNTIFS('Retention-Deployment'!$F:$F,$G69,'Retention-Deployment'!$I:$I,"*2G*",'Retention-Deployment'!$L:$L,'List Table'!$B$9)</f>
        <v>0</v>
      </c>
      <c r="BS69" s="153">
        <f>COUNTIFS('Retention-Deployment'!$F:$F,$G69,'Retention-Deployment'!$I:$I,"*2G*",'Retention-Deployment'!$L:$L,'List Table'!$B$10)</f>
        <v>0</v>
      </c>
      <c r="BT69" s="153">
        <f>COUNTIFS('Retention-Deployment'!$F:$F,$G69,'Retention-Deployment'!$I:$I,"*2G*",'Retention-Deployment'!$L:$L,'List Table'!$B$11)</f>
        <v>0</v>
      </c>
      <c r="BU69" s="153">
        <f>COUNTIFS('Retention-Deployment'!$F:$F,$G69,'Retention-Deployment'!$I:$I,"*2G*",'Retention-Deployment'!$L:$L,'List Table'!$B$12)</f>
        <v>0</v>
      </c>
      <c r="BV69" s="153">
        <f>COUNTIFS('Retention-Deployment'!$F:$F,$G69,'Retention-Deployment'!$I:$I,"*2G*",'Retention-Deployment'!$L:$L,'List Table'!$B$13)</f>
        <v>0</v>
      </c>
      <c r="BW69" s="153">
        <f>COUNTIFS('Retention-Deployment'!$F:$F,$G69,'Retention-Deployment'!$I:$I,"*2G*",'Retention-Deployment'!$L:$L,'List Table'!$B$14)</f>
        <v>0</v>
      </c>
      <c r="BX69" s="153">
        <f>COUNTIFS('Retention-Deployment'!$F:$F,$G69,'Retention-Deployment'!$I:$I,"*2G*",'Retention-Deployment'!$L:$L,'List Table'!$B$15)</f>
        <v>0</v>
      </c>
      <c r="BY69" s="153">
        <f>COUNTIFS('Retention-Deployment'!$F:$F,$G69,'Retention-Deployment'!$I:$I,"*3G*",'Retention-Deployment'!$L:$L,'List Table'!$B$2)</f>
        <v>0</v>
      </c>
      <c r="BZ69" s="153">
        <f>COUNTIFS('Retention-Deployment'!$F:$F,$G69,'Retention-Deployment'!$I:$I,"*3G*",'Retention-Deployment'!$L:$L,'List Table'!$B$3)</f>
        <v>0</v>
      </c>
      <c r="CA69" s="153">
        <f>COUNTIFS('Retention-Deployment'!$F:$F,$G69,'Retention-Deployment'!$I:$I,"*3G*",'Retention-Deployment'!$L:$L,'List Table'!$B$4)</f>
        <v>0</v>
      </c>
      <c r="CB69" s="153">
        <f>COUNTIFS('Retention-Deployment'!$F:$F,$G69,'Retention-Deployment'!$I:$I,"*3G*",'Retention-Deployment'!$L:$L,'List Table'!$B$5)</f>
        <v>0</v>
      </c>
      <c r="CC69" s="153">
        <f>COUNTIFS('Retention-Deployment'!$F:$F,$G69,'Retention-Deployment'!$I:$I,"*3G*",'Retention-Deployment'!$L:$L,'List Table'!$B$6)</f>
        <v>0</v>
      </c>
      <c r="CD69" s="153">
        <f>COUNTIFS('Retention-Deployment'!$F:$F,$G69,'Retention-Deployment'!$I:$I,"*3G*",'Retention-Deployment'!$L:$L,'List Table'!$B$7)</f>
        <v>0</v>
      </c>
      <c r="CE69" s="153">
        <f>COUNTIFS('Retention-Deployment'!$F:$F,$G69,'Retention-Deployment'!$I:$I,"*3G*",'Retention-Deployment'!$L:$L,'List Table'!$B$8)</f>
        <v>0</v>
      </c>
      <c r="CF69" s="153">
        <f>COUNTIFS('Retention-Deployment'!$F:$F,$G69,'Retention-Deployment'!$I:$I,"*3G*",'Retention-Deployment'!$L:$L,'List Table'!$B$9)</f>
        <v>0</v>
      </c>
      <c r="CG69" s="153">
        <f>COUNTIFS('Retention-Deployment'!$F:$F,$G69,'Retention-Deployment'!$I:$I,"*3G*",'Retention-Deployment'!$L:$L,'List Table'!$B$10)</f>
        <v>0</v>
      </c>
      <c r="CH69" s="153">
        <f>COUNTIFS('Retention-Deployment'!$F:$F,$G69,'Retention-Deployment'!$I:$I,"*3G*",'Retention-Deployment'!$L:$L,'List Table'!$B$11)</f>
        <v>0</v>
      </c>
      <c r="CI69" s="153">
        <f>COUNTIFS('Retention-Deployment'!$F:$F,$G69,'Retention-Deployment'!$I:$I,"*3G*",'Retention-Deployment'!$L:$L,'List Table'!$B$12)</f>
        <v>0</v>
      </c>
      <c r="CJ69" s="153">
        <f>COUNTIFS('Retention-Deployment'!$F:$F,$G69,'Retention-Deployment'!$I:$I,"*3G*",'Retention-Deployment'!$L:$L,'List Table'!$B$13)</f>
        <v>0</v>
      </c>
      <c r="CK69" s="153">
        <f>COUNTIFS('Retention-Deployment'!$F:$F,$G69,'Retention-Deployment'!$I:$I,"*3G*",'Retention-Deployment'!$L:$L,'List Table'!$B$14)</f>
        <v>0</v>
      </c>
      <c r="CL69" s="153">
        <f>COUNTIFS('Retention-Deployment'!$F:$F,$G69,'Retention-Deployment'!$I:$I,"*3G*",'Retention-Deployment'!$L:$L,'List Table'!$B$15)</f>
        <v>0</v>
      </c>
      <c r="CM69" s="153">
        <f>COUNTIFS('Retention-Deployment'!$F:$F,$G69,'Retention-Deployment'!$I:$I,"*4G*",'Retention-Deployment'!$L:$L,'List Table'!$B$2)</f>
        <v>0</v>
      </c>
      <c r="CN69" s="153">
        <f>COUNTIFS('Retention-Deployment'!$F:$F,$G69,'Retention-Deployment'!$I:$I,"*4G*",'Retention-Deployment'!$L:$L,'List Table'!$B$3)</f>
        <v>0</v>
      </c>
      <c r="CO69" s="153">
        <f>COUNTIFS('Retention-Deployment'!$F:$F,$G69,'Retention-Deployment'!$I:$I,"*4G*",'Retention-Deployment'!$L:$L,'List Table'!$B$4)</f>
        <v>0</v>
      </c>
      <c r="CP69" s="153">
        <f>COUNTIFS('Retention-Deployment'!$F:$F,$G69,'Retention-Deployment'!$I:$I,"*4G*",'Retention-Deployment'!$L:$L,'List Table'!$B$5)</f>
        <v>0</v>
      </c>
      <c r="CQ69" s="153">
        <f>COUNTIFS('Retention-Deployment'!$F:$F,$G69,'Retention-Deployment'!$I:$I,"*4G*",'Retention-Deployment'!$L:$L,'List Table'!$B$6)</f>
        <v>0</v>
      </c>
      <c r="CR69" s="153">
        <f>COUNTIFS('Retention-Deployment'!$F:$F,$G69,'Retention-Deployment'!$I:$I,"*4G*",'Retention-Deployment'!$L:$L,'List Table'!$B$7)</f>
        <v>0</v>
      </c>
      <c r="CS69" s="153">
        <f>COUNTIFS('Retention-Deployment'!$F:$F,$G69,'Retention-Deployment'!$I:$I,"*4G*",'Retention-Deployment'!$L:$L,'List Table'!$B$8)</f>
        <v>0</v>
      </c>
      <c r="CT69" s="153">
        <f>COUNTIFS('Retention-Deployment'!$F:$F,$G69,'Retention-Deployment'!$I:$I,"*4G*",'Retention-Deployment'!$L:$L,'List Table'!$B$9)</f>
        <v>0</v>
      </c>
      <c r="CU69" s="153">
        <f>COUNTIFS('Retention-Deployment'!$F:$F,$G69,'Retention-Deployment'!$I:$I,"*4G*",'Retention-Deployment'!$L:$L,'List Table'!$B$10)</f>
        <v>0</v>
      </c>
      <c r="CV69" s="153">
        <f>COUNTIFS('Retention-Deployment'!$F:$F,$G69,'Retention-Deployment'!$I:$I,"*4G*",'Retention-Deployment'!$L:$L,'List Table'!$B$11)</f>
        <v>0</v>
      </c>
      <c r="CW69" s="153">
        <f>COUNTIFS('Retention-Deployment'!$F:$F,$G69,'Retention-Deployment'!$I:$I,"*4G*",'Retention-Deployment'!$L:$L,'List Table'!$B$12)</f>
        <v>0</v>
      </c>
      <c r="CX69" s="153">
        <f>COUNTIFS('Retention-Deployment'!$F:$F,$G69,'Retention-Deployment'!$I:$I,"*4G*",'Retention-Deployment'!$L:$L,'List Table'!$B$13)</f>
        <v>0</v>
      </c>
      <c r="CY69" s="153">
        <f>COUNTIFS('Retention-Deployment'!$F:$F,$G69,'Retention-Deployment'!$I:$I,"*4G*",'Retention-Deployment'!$L:$L,'List Table'!$B$14)</f>
        <v>0</v>
      </c>
      <c r="CZ69" s="153">
        <f>COUNTIFS('Retention-Deployment'!$F:$F,$G69,'Retention-Deployment'!$I:$I,"*4G*",'Retention-Deployment'!$L:$L,'List Table'!$B$15)</f>
        <v>0</v>
      </c>
      <c r="DA69" s="141"/>
      <c r="DB69" s="154">
        <f>COUNTIFS(Licensing!$G:$G,$G69,Licensing!$J:$J,"*2G*")</f>
        <v>0</v>
      </c>
      <c r="DC69" s="154">
        <f>COUNTIFS(Licensing!$G:$G,$G69,Licensing!$J:$J,"*3G*")</f>
        <v>0</v>
      </c>
      <c r="DD69" s="154">
        <f>COUNTIFS(Licensing!$G:$G,$G69,Licensing!$J:$J,"*4G*")</f>
        <v>0</v>
      </c>
      <c r="DE69" s="141"/>
      <c r="DF69" s="155" t="str">
        <f t="shared" si="19"/>
        <v>FOURNI</v>
      </c>
      <c r="DG69" s="142">
        <f t="shared" si="13"/>
        <v>0</v>
      </c>
      <c r="DH69" s="142">
        <f t="shared" si="14"/>
        <v>0</v>
      </c>
      <c r="DI69" s="142">
        <f t="shared" si="15"/>
        <v>0</v>
      </c>
      <c r="DJ69" s="138"/>
      <c r="DK69" s="138"/>
      <c r="DL69" s="138"/>
      <c r="DM69" s="138"/>
      <c r="DN69" s="138"/>
      <c r="DO69" s="138"/>
      <c r="DP69" s="138"/>
      <c r="DQ69" s="138"/>
      <c r="DR69" s="138"/>
      <c r="DS69" s="138"/>
      <c r="DT69" s="138"/>
      <c r="DU69" s="138"/>
    </row>
    <row r="70" spans="1:125" x14ac:dyDescent="0.25">
      <c r="A70" s="211" t="s">
        <v>327</v>
      </c>
      <c r="B70" s="168">
        <v>1</v>
      </c>
      <c r="C70" s="168">
        <v>0</v>
      </c>
      <c r="D70" s="168">
        <v>0</v>
      </c>
      <c r="E70" s="208">
        <v>34.834687899999999</v>
      </c>
      <c r="F70" s="208">
        <v>24.0846369</v>
      </c>
      <c r="G70" s="173" t="s">
        <v>376</v>
      </c>
      <c r="H70" s="152">
        <f t="shared" si="16"/>
        <v>0</v>
      </c>
      <c r="I70" s="152">
        <f t="shared" si="17"/>
        <v>0</v>
      </c>
      <c r="J70" s="152">
        <f t="shared" si="18"/>
        <v>0</v>
      </c>
      <c r="K70" s="152">
        <f>COUNTIFS(Operational!$F:$F,$G70,Operational!$I:$I,"*2G*",Operational!$L:$L,'List Table'!$D$2)</f>
        <v>0</v>
      </c>
      <c r="L70" s="152">
        <f>COUNTIFS(Operational!$F:$F,$G70,Operational!$I:$I,"*2G*",Operational!$L:$L,'List Table'!$D$3)</f>
        <v>0</v>
      </c>
      <c r="M70" s="152">
        <f>COUNTIFS(Operational!$F:$F,$G70,Operational!$I:$I,"*2G*",Operational!$L:$L,'List Table'!$D$4)</f>
        <v>0</v>
      </c>
      <c r="N70" s="152">
        <f>COUNTIFS(Operational!$F:$F,$G70,Operational!$I:$I,"*2G*",Operational!$L:$L,'List Table'!$D$5)</f>
        <v>0</v>
      </c>
      <c r="O70" s="152">
        <f>COUNTIFS(Operational!$F:$F,$G70,Operational!$I:$I,"*2G*",Operational!$L:$L,'List Table'!$D$6)</f>
        <v>0</v>
      </c>
      <c r="P70" s="152">
        <f>COUNTIFS(Operational!$F:$F,$G70,Operational!$I:$I,"*2G*",Operational!$L:$L,'List Table'!$D$7)</f>
        <v>0</v>
      </c>
      <c r="Q70" s="152">
        <f>COUNTIFS(Operational!$F:$F,$G70,Operational!$I:$I,"*2G*",Operational!$L:$L,'List Table'!$D$8)</f>
        <v>0</v>
      </c>
      <c r="R70" s="152">
        <f>COUNTIFS(Operational!$F:$F,$G70,Operational!$I:$I,"*2G*",Operational!$L:$L,'List Table'!$D$9)</f>
        <v>0</v>
      </c>
      <c r="S70" s="152">
        <f>COUNTIFS(Operational!$F:$F,$G70,Operational!$I:$I,"*2G*",Operational!$L:$L,'List Table'!$D$10)</f>
        <v>0</v>
      </c>
      <c r="T70" s="152">
        <f>COUNTIFS(Operational!$F:$F,$G70,Operational!$I:$I,"*2G*",Operational!$L:$L,'List Table'!$D$11)</f>
        <v>0</v>
      </c>
      <c r="U70" s="152">
        <f>COUNTIFS(Operational!$F:$F,$G70,Operational!$I:$I,"*2G*",Operational!$L:$L,'List Table'!$D$12)</f>
        <v>0</v>
      </c>
      <c r="V70" s="152">
        <f>COUNTIFS(Operational!$F:$F,$G70,Operational!$I:$I,"*2G*",Operational!$L:$L,'List Table'!$D$13)</f>
        <v>0</v>
      </c>
      <c r="W70" s="152">
        <f>COUNTIFS(Operational!$F:$F,$G70,Operational!$I:$I,"*2G*",Operational!$L:$L,'List Table'!$D$14)</f>
        <v>0</v>
      </c>
      <c r="X70" s="152">
        <f>COUNTIFS(Operational!$F:$F,$G70,Operational!$I:$I,"*2G*",Operational!$L:$L,'List Table'!$D$15)</f>
        <v>0</v>
      </c>
      <c r="Y70" s="152">
        <f>COUNTIFS(Operational!$F:$F,$G70,Operational!$I:$I,"*2G*",Operational!$L:$L,'List Table'!$D$16)</f>
        <v>0</v>
      </c>
      <c r="Z70" s="152">
        <f>COUNTIFS(Operational!$F:$F,$G70,Operational!$I:$I,"*2G*",Operational!$L:$L,'List Table'!$D$17)</f>
        <v>0</v>
      </c>
      <c r="AA70" s="152">
        <f>COUNTIFS(Operational!$F:$F,$G70,Operational!$I:$I,"*3G*",Operational!$L:$L,'List Table'!$D$2)</f>
        <v>0</v>
      </c>
      <c r="AB70" s="152">
        <f>COUNTIFS(Operational!$F:$F,$G70,Operational!$I:$I,"*3G*",Operational!$L:$L,'List Table'!$D$3)</f>
        <v>0</v>
      </c>
      <c r="AC70" s="152">
        <f>COUNTIFS(Operational!$F:$F,$G70,Operational!$I:$I,"*3G*",Operational!$L:$L,'List Table'!$D$4)</f>
        <v>0</v>
      </c>
      <c r="AD70" s="152">
        <f>COUNTIFS(Operational!$F:$F,$G70,Operational!$I:$I,"*3G*",Operational!$L:$L,'List Table'!$D$5)</f>
        <v>0</v>
      </c>
      <c r="AE70" s="152">
        <f>COUNTIFS(Operational!$F:$F,$G70,Operational!$I:$I,"*3G*",Operational!$L:$L,'List Table'!$D$6)</f>
        <v>0</v>
      </c>
      <c r="AF70" s="152">
        <f>COUNTIFS(Operational!$F:$F,$G70,Operational!$I:$I,"*3G*",Operational!$L:$L,'List Table'!$D$7)</f>
        <v>0</v>
      </c>
      <c r="AG70" s="152">
        <f>COUNTIFS(Operational!$F:$F,$G70,Operational!$I:$I,"*3G*",Operational!$L:$L,'List Table'!$D$8)</f>
        <v>0</v>
      </c>
      <c r="AH70" s="152">
        <f>COUNTIFS(Operational!$F:$F,$G70,Operational!$I:$I,"*3G*",Operational!$L:$L,'List Table'!$D$9)</f>
        <v>0</v>
      </c>
      <c r="AI70" s="152">
        <f>COUNTIFS(Operational!$F:$F,$G70,Operational!$I:$I,"*3G*",Operational!$L:$L,'List Table'!$D$10)</f>
        <v>0</v>
      </c>
      <c r="AJ70" s="152">
        <f>COUNTIFS(Operational!$F:$F,$G70,Operational!$I:$I,"*3G*",Operational!$L:$L,'List Table'!$D$11)</f>
        <v>0</v>
      </c>
      <c r="AK70" s="152">
        <f>COUNTIFS(Operational!$F:$F,$G70,Operational!$I:$I,"*3G*",Operational!$L:$L,'List Table'!$D$12)</f>
        <v>0</v>
      </c>
      <c r="AL70" s="152">
        <f>COUNTIFS(Operational!$F:$F,$G70,Operational!$I:$I,"*3G*",Operational!$L:$L,'List Table'!$D$13)</f>
        <v>0</v>
      </c>
      <c r="AM70" s="152">
        <f>COUNTIFS(Operational!$F:$F,$G70,Operational!$I:$I,"*3G*",Operational!$L:$L,'List Table'!$D$14)</f>
        <v>0</v>
      </c>
      <c r="AN70" s="152">
        <f>COUNTIFS(Operational!$F:$F,$G70,Operational!$I:$I,"*3G*",Operational!$L:$L,'List Table'!$D$15)</f>
        <v>0</v>
      </c>
      <c r="AO70" s="152">
        <f>COUNTIFS(Operational!$F:$F,$G70,Operational!$I:$I,"*3G*",Operational!$L:$L,'List Table'!$D$16)</f>
        <v>0</v>
      </c>
      <c r="AP70" s="152">
        <f>COUNTIFS(Operational!$F:$F,$G70,Operational!$I:$I,"*3G*",Operational!$L:$L,'List Table'!$D$17)</f>
        <v>0</v>
      </c>
      <c r="AQ70" s="152">
        <f>COUNTIFS(Operational!$F:$F,$G70,Operational!$I:$I,"*4G*",Operational!$L:$L,'List Table'!$D$2)</f>
        <v>0</v>
      </c>
      <c r="AR70" s="152">
        <f>COUNTIFS(Operational!$F:$F,$G70,Operational!$I:$I,"*4G*",Operational!$L:$L,'List Table'!$D$3)</f>
        <v>0</v>
      </c>
      <c r="AS70" s="152">
        <f>COUNTIFS(Operational!$F:$F,$G70,Operational!$I:$I,"*4G*",Operational!$L:$L,'List Table'!$D$4)</f>
        <v>0</v>
      </c>
      <c r="AT70" s="152">
        <f>COUNTIFS(Operational!$F:$F,$G70,Operational!$I:$I,"*4G*",Operational!$L:$L,'List Table'!$D$5)</f>
        <v>0</v>
      </c>
      <c r="AU70" s="152">
        <f>COUNTIFS(Operational!$F:$F,$G70,Operational!$I:$I,"*4G*",Operational!$L:$L,'List Table'!$D$6)</f>
        <v>0</v>
      </c>
      <c r="AV70" s="152">
        <f>COUNTIFS(Operational!$F:$F,$G70,Operational!$I:$I,"*4G*",Operational!$L:$L,'List Table'!$D$7)</f>
        <v>0</v>
      </c>
      <c r="AW70" s="152">
        <f>COUNTIFS(Operational!$F:$F,$G70,Operational!$I:$I,"*4G*",Operational!$L:$L,'List Table'!$D$8)</f>
        <v>0</v>
      </c>
      <c r="AX70" s="152">
        <f>COUNTIFS(Operational!$F:$F,$G70,Operational!$I:$I,"*4G*",Operational!$L:$L,'List Table'!$D$9)</f>
        <v>0</v>
      </c>
      <c r="AY70" s="152">
        <f>COUNTIFS(Operational!$F:$F,$G70,Operational!$I:$I,"*4G*",Operational!$L:$L,'List Table'!$D$10)</f>
        <v>0</v>
      </c>
      <c r="AZ70" s="152">
        <f>COUNTIFS(Operational!$F:$F,$G70,Operational!$I:$I,"*4G*",Operational!$L:$L,'List Table'!$D$11)</f>
        <v>0</v>
      </c>
      <c r="BA70" s="152">
        <f>COUNTIFS(Operational!$F:$F,$G70,Operational!$I:$I,"*4G*",Operational!$L:$L,'List Table'!$D$12)</f>
        <v>0</v>
      </c>
      <c r="BB70" s="152">
        <f>COUNTIFS(Operational!$F:$F,$G70,Operational!$I:$I,"*4G*",Operational!$L:$L,'List Table'!$D$13)</f>
        <v>0</v>
      </c>
      <c r="BC70" s="152">
        <f>COUNTIFS(Operational!$F:$F,$G70,Operational!$I:$I,"*4G*",Operational!$L:$L,'List Table'!$D$14)</f>
        <v>0</v>
      </c>
      <c r="BD70" s="152">
        <f>COUNTIFS(Operational!$F:$F,$G70,Operational!$I:$I,"*4G*",Operational!$L:$L,'List Table'!$D$15)</f>
        <v>0</v>
      </c>
      <c r="BE70" s="152">
        <f>COUNTIFS(Operational!$F:$F,$G70,Operational!$I:$I,"*4G*",Operational!$L:$L,'List Table'!$D$16)</f>
        <v>0</v>
      </c>
      <c r="BF70" s="152">
        <f>COUNTIFS(Operational!$F:$F,$G70,Operational!$I:$I,"*4G*",Operational!$L:$L,'List Table'!$D$17)</f>
        <v>0</v>
      </c>
      <c r="BG70" s="141"/>
      <c r="BH70" s="153">
        <f t="shared" si="20"/>
        <v>0</v>
      </c>
      <c r="BI70" s="153">
        <f t="shared" si="21"/>
        <v>0</v>
      </c>
      <c r="BJ70" s="153">
        <f t="shared" si="22"/>
        <v>0</v>
      </c>
      <c r="BK70" s="153">
        <f>COUNTIFS('Retention-Deployment'!$F:$F,$G70,'Retention-Deployment'!$I:$I,"*2G*",'Retention-Deployment'!$L:$L,'List Table'!$B$2)</f>
        <v>0</v>
      </c>
      <c r="BL70" s="153">
        <f>COUNTIFS('Retention-Deployment'!$F:$F,$G70,'Retention-Deployment'!$I:$I,"*2G*",'Retention-Deployment'!$L:$L,'List Table'!$B$3)</f>
        <v>0</v>
      </c>
      <c r="BM70" s="153">
        <f>COUNTIFS('Retention-Deployment'!$F:$F,$G70,'Retention-Deployment'!$I:$I,"*2G*",'Retention-Deployment'!$L:$L,'List Table'!$B$4)</f>
        <v>0</v>
      </c>
      <c r="BN70" s="153">
        <f>COUNTIFS('Retention-Deployment'!$F:$F,$G70,'Retention-Deployment'!$I:$I,"*2G*",'Retention-Deployment'!$L:$L,'List Table'!$B$5)</f>
        <v>0</v>
      </c>
      <c r="BO70" s="153">
        <f>COUNTIFS('Retention-Deployment'!$F:$F,$G70,'Retention-Deployment'!$I:$I,"*2G*",'Retention-Deployment'!$L:$L,'List Table'!$B$6)</f>
        <v>0</v>
      </c>
      <c r="BP70" s="153">
        <f>COUNTIFS('Retention-Deployment'!$F:$F,$G70,'Retention-Deployment'!$I:$I,"*2G*",'Retention-Deployment'!$L:$L,'List Table'!$B$7)</f>
        <v>0</v>
      </c>
      <c r="BQ70" s="153">
        <f>COUNTIFS('Retention-Deployment'!$F:$F,$G70,'Retention-Deployment'!$I:$I,"*2G*",'Retention-Deployment'!$L:$L,'List Table'!$B$8)</f>
        <v>0</v>
      </c>
      <c r="BR70" s="153">
        <f>COUNTIFS('Retention-Deployment'!$F:$F,$G70,'Retention-Deployment'!$I:$I,"*2G*",'Retention-Deployment'!$L:$L,'List Table'!$B$9)</f>
        <v>0</v>
      </c>
      <c r="BS70" s="153">
        <f>COUNTIFS('Retention-Deployment'!$F:$F,$G70,'Retention-Deployment'!$I:$I,"*2G*",'Retention-Deployment'!$L:$L,'List Table'!$B$10)</f>
        <v>0</v>
      </c>
      <c r="BT70" s="153">
        <f>COUNTIFS('Retention-Deployment'!$F:$F,$G70,'Retention-Deployment'!$I:$I,"*2G*",'Retention-Deployment'!$L:$L,'List Table'!$B$11)</f>
        <v>0</v>
      </c>
      <c r="BU70" s="153">
        <f>COUNTIFS('Retention-Deployment'!$F:$F,$G70,'Retention-Deployment'!$I:$I,"*2G*",'Retention-Deployment'!$L:$L,'List Table'!$B$12)</f>
        <v>0</v>
      </c>
      <c r="BV70" s="153">
        <f>COUNTIFS('Retention-Deployment'!$F:$F,$G70,'Retention-Deployment'!$I:$I,"*2G*",'Retention-Deployment'!$L:$L,'List Table'!$B$13)</f>
        <v>0</v>
      </c>
      <c r="BW70" s="153">
        <f>COUNTIFS('Retention-Deployment'!$F:$F,$G70,'Retention-Deployment'!$I:$I,"*2G*",'Retention-Deployment'!$L:$L,'List Table'!$B$14)</f>
        <v>0</v>
      </c>
      <c r="BX70" s="153">
        <f>COUNTIFS('Retention-Deployment'!$F:$F,$G70,'Retention-Deployment'!$I:$I,"*2G*",'Retention-Deployment'!$L:$L,'List Table'!$B$15)</f>
        <v>0</v>
      </c>
      <c r="BY70" s="153">
        <f>COUNTIFS('Retention-Deployment'!$F:$F,$G70,'Retention-Deployment'!$I:$I,"*3G*",'Retention-Deployment'!$L:$L,'List Table'!$B$2)</f>
        <v>0</v>
      </c>
      <c r="BZ70" s="153">
        <f>COUNTIFS('Retention-Deployment'!$F:$F,$G70,'Retention-Deployment'!$I:$I,"*3G*",'Retention-Deployment'!$L:$L,'List Table'!$B$3)</f>
        <v>0</v>
      </c>
      <c r="CA70" s="153">
        <f>COUNTIFS('Retention-Deployment'!$F:$F,$G70,'Retention-Deployment'!$I:$I,"*3G*",'Retention-Deployment'!$L:$L,'List Table'!$B$4)</f>
        <v>0</v>
      </c>
      <c r="CB70" s="153">
        <f>COUNTIFS('Retention-Deployment'!$F:$F,$G70,'Retention-Deployment'!$I:$I,"*3G*",'Retention-Deployment'!$L:$L,'List Table'!$B$5)</f>
        <v>0</v>
      </c>
      <c r="CC70" s="153">
        <f>COUNTIFS('Retention-Deployment'!$F:$F,$G70,'Retention-Deployment'!$I:$I,"*3G*",'Retention-Deployment'!$L:$L,'List Table'!$B$6)</f>
        <v>0</v>
      </c>
      <c r="CD70" s="153">
        <f>COUNTIFS('Retention-Deployment'!$F:$F,$G70,'Retention-Deployment'!$I:$I,"*3G*",'Retention-Deployment'!$L:$L,'List Table'!$B$7)</f>
        <v>0</v>
      </c>
      <c r="CE70" s="153">
        <f>COUNTIFS('Retention-Deployment'!$F:$F,$G70,'Retention-Deployment'!$I:$I,"*3G*",'Retention-Deployment'!$L:$L,'List Table'!$B$8)</f>
        <v>0</v>
      </c>
      <c r="CF70" s="153">
        <f>COUNTIFS('Retention-Deployment'!$F:$F,$G70,'Retention-Deployment'!$I:$I,"*3G*",'Retention-Deployment'!$L:$L,'List Table'!$B$9)</f>
        <v>0</v>
      </c>
      <c r="CG70" s="153">
        <f>COUNTIFS('Retention-Deployment'!$F:$F,$G70,'Retention-Deployment'!$I:$I,"*3G*",'Retention-Deployment'!$L:$L,'List Table'!$B$10)</f>
        <v>0</v>
      </c>
      <c r="CH70" s="153">
        <f>COUNTIFS('Retention-Deployment'!$F:$F,$G70,'Retention-Deployment'!$I:$I,"*3G*",'Retention-Deployment'!$L:$L,'List Table'!$B$11)</f>
        <v>0</v>
      </c>
      <c r="CI70" s="153">
        <f>COUNTIFS('Retention-Deployment'!$F:$F,$G70,'Retention-Deployment'!$I:$I,"*3G*",'Retention-Deployment'!$L:$L,'List Table'!$B$12)</f>
        <v>0</v>
      </c>
      <c r="CJ70" s="153">
        <f>COUNTIFS('Retention-Deployment'!$F:$F,$G70,'Retention-Deployment'!$I:$I,"*3G*",'Retention-Deployment'!$L:$L,'List Table'!$B$13)</f>
        <v>0</v>
      </c>
      <c r="CK70" s="153">
        <f>COUNTIFS('Retention-Deployment'!$F:$F,$G70,'Retention-Deployment'!$I:$I,"*3G*",'Retention-Deployment'!$L:$L,'List Table'!$B$14)</f>
        <v>0</v>
      </c>
      <c r="CL70" s="153">
        <f>COUNTIFS('Retention-Deployment'!$F:$F,$G70,'Retention-Deployment'!$I:$I,"*3G*",'Retention-Deployment'!$L:$L,'List Table'!$B$15)</f>
        <v>0</v>
      </c>
      <c r="CM70" s="153">
        <f>COUNTIFS('Retention-Deployment'!$F:$F,$G70,'Retention-Deployment'!$I:$I,"*4G*",'Retention-Deployment'!$L:$L,'List Table'!$B$2)</f>
        <v>0</v>
      </c>
      <c r="CN70" s="153">
        <f>COUNTIFS('Retention-Deployment'!$F:$F,$G70,'Retention-Deployment'!$I:$I,"*4G*",'Retention-Deployment'!$L:$L,'List Table'!$B$3)</f>
        <v>0</v>
      </c>
      <c r="CO70" s="153">
        <f>COUNTIFS('Retention-Deployment'!$F:$F,$G70,'Retention-Deployment'!$I:$I,"*4G*",'Retention-Deployment'!$L:$L,'List Table'!$B$4)</f>
        <v>0</v>
      </c>
      <c r="CP70" s="153">
        <f>COUNTIFS('Retention-Deployment'!$F:$F,$G70,'Retention-Deployment'!$I:$I,"*4G*",'Retention-Deployment'!$L:$L,'List Table'!$B$5)</f>
        <v>0</v>
      </c>
      <c r="CQ70" s="153">
        <f>COUNTIFS('Retention-Deployment'!$F:$F,$G70,'Retention-Deployment'!$I:$I,"*4G*",'Retention-Deployment'!$L:$L,'List Table'!$B$6)</f>
        <v>0</v>
      </c>
      <c r="CR70" s="153">
        <f>COUNTIFS('Retention-Deployment'!$F:$F,$G70,'Retention-Deployment'!$I:$I,"*4G*",'Retention-Deployment'!$L:$L,'List Table'!$B$7)</f>
        <v>0</v>
      </c>
      <c r="CS70" s="153">
        <f>COUNTIFS('Retention-Deployment'!$F:$F,$G70,'Retention-Deployment'!$I:$I,"*4G*",'Retention-Deployment'!$L:$L,'List Table'!$B$8)</f>
        <v>0</v>
      </c>
      <c r="CT70" s="153">
        <f>COUNTIFS('Retention-Deployment'!$F:$F,$G70,'Retention-Deployment'!$I:$I,"*4G*",'Retention-Deployment'!$L:$L,'List Table'!$B$9)</f>
        <v>0</v>
      </c>
      <c r="CU70" s="153">
        <f>COUNTIFS('Retention-Deployment'!$F:$F,$G70,'Retention-Deployment'!$I:$I,"*4G*",'Retention-Deployment'!$L:$L,'List Table'!$B$10)</f>
        <v>0</v>
      </c>
      <c r="CV70" s="153">
        <f>COUNTIFS('Retention-Deployment'!$F:$F,$G70,'Retention-Deployment'!$I:$I,"*4G*",'Retention-Deployment'!$L:$L,'List Table'!$B$11)</f>
        <v>0</v>
      </c>
      <c r="CW70" s="153">
        <f>COUNTIFS('Retention-Deployment'!$F:$F,$G70,'Retention-Deployment'!$I:$I,"*4G*",'Retention-Deployment'!$L:$L,'List Table'!$B$12)</f>
        <v>0</v>
      </c>
      <c r="CX70" s="153">
        <f>COUNTIFS('Retention-Deployment'!$F:$F,$G70,'Retention-Deployment'!$I:$I,"*4G*",'Retention-Deployment'!$L:$L,'List Table'!$B$13)</f>
        <v>0</v>
      </c>
      <c r="CY70" s="153">
        <f>COUNTIFS('Retention-Deployment'!$F:$F,$G70,'Retention-Deployment'!$I:$I,"*4G*",'Retention-Deployment'!$L:$L,'List Table'!$B$14)</f>
        <v>0</v>
      </c>
      <c r="CZ70" s="153">
        <f>COUNTIFS('Retention-Deployment'!$F:$F,$G70,'Retention-Deployment'!$I:$I,"*4G*",'Retention-Deployment'!$L:$L,'List Table'!$B$15)</f>
        <v>0</v>
      </c>
      <c r="DA70" s="141"/>
      <c r="DB70" s="154">
        <f>COUNTIFS(Licensing!$G:$G,$G70,Licensing!$J:$J,"*2G*")</f>
        <v>0</v>
      </c>
      <c r="DC70" s="154">
        <f>COUNTIFS(Licensing!$G:$G,$G70,Licensing!$J:$J,"*3G*")</f>
        <v>0</v>
      </c>
      <c r="DD70" s="154">
        <f>COUNTIFS(Licensing!$G:$G,$G70,Licensing!$J:$J,"*4G*")</f>
        <v>0</v>
      </c>
      <c r="DE70" s="141"/>
      <c r="DF70" s="155" t="str">
        <f t="shared" si="19"/>
        <v>GAVDOS</v>
      </c>
      <c r="DG70" s="142">
        <f t="shared" si="13"/>
        <v>0</v>
      </c>
      <c r="DH70" s="142">
        <f t="shared" si="14"/>
        <v>0</v>
      </c>
      <c r="DI70" s="142">
        <f t="shared" si="15"/>
        <v>0</v>
      </c>
      <c r="DJ70" s="138"/>
      <c r="DK70" s="138"/>
      <c r="DL70" s="138"/>
      <c r="DM70" s="138"/>
      <c r="DN70" s="138"/>
      <c r="DO70" s="138"/>
      <c r="DP70" s="138"/>
      <c r="DQ70" s="138"/>
      <c r="DR70" s="138"/>
      <c r="DS70" s="138"/>
      <c r="DT70" s="138"/>
      <c r="DU70" s="138"/>
    </row>
    <row r="71" spans="1:125" x14ac:dyDescent="0.25">
      <c r="A71" s="211" t="s">
        <v>327</v>
      </c>
      <c r="B71" s="168">
        <v>3</v>
      </c>
      <c r="C71" s="168">
        <v>1</v>
      </c>
      <c r="D71" s="168">
        <v>0</v>
      </c>
      <c r="E71" s="208">
        <v>37.596722700000001</v>
      </c>
      <c r="F71" s="208">
        <v>26.1123078</v>
      </c>
      <c r="G71" s="173" t="s">
        <v>377</v>
      </c>
      <c r="H71" s="152">
        <f t="shared" si="16"/>
        <v>0</v>
      </c>
      <c r="I71" s="152">
        <f t="shared" si="17"/>
        <v>0</v>
      </c>
      <c r="J71" s="152">
        <f t="shared" si="18"/>
        <v>0</v>
      </c>
      <c r="K71" s="152">
        <f>COUNTIFS(Operational!$F:$F,$G71,Operational!$I:$I,"*2G*",Operational!$L:$L,'List Table'!$D$2)</f>
        <v>0</v>
      </c>
      <c r="L71" s="152">
        <f>COUNTIFS(Operational!$F:$F,$G71,Operational!$I:$I,"*2G*",Operational!$L:$L,'List Table'!$D$3)</f>
        <v>0</v>
      </c>
      <c r="M71" s="152">
        <f>COUNTIFS(Operational!$F:$F,$G71,Operational!$I:$I,"*2G*",Operational!$L:$L,'List Table'!$D$4)</f>
        <v>0</v>
      </c>
      <c r="N71" s="152">
        <f>COUNTIFS(Operational!$F:$F,$G71,Operational!$I:$I,"*2G*",Operational!$L:$L,'List Table'!$D$5)</f>
        <v>0</v>
      </c>
      <c r="O71" s="152">
        <f>COUNTIFS(Operational!$F:$F,$G71,Operational!$I:$I,"*2G*",Operational!$L:$L,'List Table'!$D$6)</f>
        <v>0</v>
      </c>
      <c r="P71" s="152">
        <f>COUNTIFS(Operational!$F:$F,$G71,Operational!$I:$I,"*2G*",Operational!$L:$L,'List Table'!$D$7)</f>
        <v>0</v>
      </c>
      <c r="Q71" s="152">
        <f>COUNTIFS(Operational!$F:$F,$G71,Operational!$I:$I,"*2G*",Operational!$L:$L,'List Table'!$D$8)</f>
        <v>0</v>
      </c>
      <c r="R71" s="152">
        <f>COUNTIFS(Operational!$F:$F,$G71,Operational!$I:$I,"*2G*",Operational!$L:$L,'List Table'!$D$9)</f>
        <v>0</v>
      </c>
      <c r="S71" s="152">
        <f>COUNTIFS(Operational!$F:$F,$G71,Operational!$I:$I,"*2G*",Operational!$L:$L,'List Table'!$D$10)</f>
        <v>0</v>
      </c>
      <c r="T71" s="152">
        <f>COUNTIFS(Operational!$F:$F,$G71,Operational!$I:$I,"*2G*",Operational!$L:$L,'List Table'!$D$11)</f>
        <v>0</v>
      </c>
      <c r="U71" s="152">
        <f>COUNTIFS(Operational!$F:$F,$G71,Operational!$I:$I,"*2G*",Operational!$L:$L,'List Table'!$D$12)</f>
        <v>0</v>
      </c>
      <c r="V71" s="152">
        <f>COUNTIFS(Operational!$F:$F,$G71,Operational!$I:$I,"*2G*",Operational!$L:$L,'List Table'!$D$13)</f>
        <v>0</v>
      </c>
      <c r="W71" s="152">
        <f>COUNTIFS(Operational!$F:$F,$G71,Operational!$I:$I,"*2G*",Operational!$L:$L,'List Table'!$D$14)</f>
        <v>0</v>
      </c>
      <c r="X71" s="152">
        <f>COUNTIFS(Operational!$F:$F,$G71,Operational!$I:$I,"*2G*",Operational!$L:$L,'List Table'!$D$15)</f>
        <v>0</v>
      </c>
      <c r="Y71" s="152">
        <f>COUNTIFS(Operational!$F:$F,$G71,Operational!$I:$I,"*2G*",Operational!$L:$L,'List Table'!$D$16)</f>
        <v>0</v>
      </c>
      <c r="Z71" s="152">
        <f>COUNTIFS(Operational!$F:$F,$G71,Operational!$I:$I,"*2G*",Operational!$L:$L,'List Table'!$D$17)</f>
        <v>0</v>
      </c>
      <c r="AA71" s="152">
        <f>COUNTIFS(Operational!$F:$F,$G71,Operational!$I:$I,"*3G*",Operational!$L:$L,'List Table'!$D$2)</f>
        <v>0</v>
      </c>
      <c r="AB71" s="152">
        <f>COUNTIFS(Operational!$F:$F,$G71,Operational!$I:$I,"*3G*",Operational!$L:$L,'List Table'!$D$3)</f>
        <v>0</v>
      </c>
      <c r="AC71" s="152">
        <f>COUNTIFS(Operational!$F:$F,$G71,Operational!$I:$I,"*3G*",Operational!$L:$L,'List Table'!$D$4)</f>
        <v>0</v>
      </c>
      <c r="AD71" s="152">
        <f>COUNTIFS(Operational!$F:$F,$G71,Operational!$I:$I,"*3G*",Operational!$L:$L,'List Table'!$D$5)</f>
        <v>0</v>
      </c>
      <c r="AE71" s="152">
        <f>COUNTIFS(Operational!$F:$F,$G71,Operational!$I:$I,"*3G*",Operational!$L:$L,'List Table'!$D$6)</f>
        <v>0</v>
      </c>
      <c r="AF71" s="152">
        <f>COUNTIFS(Operational!$F:$F,$G71,Operational!$I:$I,"*3G*",Operational!$L:$L,'List Table'!$D$7)</f>
        <v>0</v>
      </c>
      <c r="AG71" s="152">
        <f>COUNTIFS(Operational!$F:$F,$G71,Operational!$I:$I,"*3G*",Operational!$L:$L,'List Table'!$D$8)</f>
        <v>0</v>
      </c>
      <c r="AH71" s="152">
        <f>COUNTIFS(Operational!$F:$F,$G71,Operational!$I:$I,"*3G*",Operational!$L:$L,'List Table'!$D$9)</f>
        <v>0</v>
      </c>
      <c r="AI71" s="152">
        <f>COUNTIFS(Operational!$F:$F,$G71,Operational!$I:$I,"*3G*",Operational!$L:$L,'List Table'!$D$10)</f>
        <v>0</v>
      </c>
      <c r="AJ71" s="152">
        <f>COUNTIFS(Operational!$F:$F,$G71,Operational!$I:$I,"*3G*",Operational!$L:$L,'List Table'!$D$11)</f>
        <v>0</v>
      </c>
      <c r="AK71" s="152">
        <f>COUNTIFS(Operational!$F:$F,$G71,Operational!$I:$I,"*3G*",Operational!$L:$L,'List Table'!$D$12)</f>
        <v>0</v>
      </c>
      <c r="AL71" s="152">
        <f>COUNTIFS(Operational!$F:$F,$G71,Operational!$I:$I,"*3G*",Operational!$L:$L,'List Table'!$D$13)</f>
        <v>0</v>
      </c>
      <c r="AM71" s="152">
        <f>COUNTIFS(Operational!$F:$F,$G71,Operational!$I:$I,"*3G*",Operational!$L:$L,'List Table'!$D$14)</f>
        <v>0</v>
      </c>
      <c r="AN71" s="152">
        <f>COUNTIFS(Operational!$F:$F,$G71,Operational!$I:$I,"*3G*",Operational!$L:$L,'List Table'!$D$15)</f>
        <v>0</v>
      </c>
      <c r="AO71" s="152">
        <f>COUNTIFS(Operational!$F:$F,$G71,Operational!$I:$I,"*3G*",Operational!$L:$L,'List Table'!$D$16)</f>
        <v>0</v>
      </c>
      <c r="AP71" s="152">
        <f>COUNTIFS(Operational!$F:$F,$G71,Operational!$I:$I,"*3G*",Operational!$L:$L,'List Table'!$D$17)</f>
        <v>0</v>
      </c>
      <c r="AQ71" s="152">
        <f>COUNTIFS(Operational!$F:$F,$G71,Operational!$I:$I,"*4G*",Operational!$L:$L,'List Table'!$D$2)</f>
        <v>0</v>
      </c>
      <c r="AR71" s="152">
        <f>COUNTIFS(Operational!$F:$F,$G71,Operational!$I:$I,"*4G*",Operational!$L:$L,'List Table'!$D$3)</f>
        <v>0</v>
      </c>
      <c r="AS71" s="152">
        <f>COUNTIFS(Operational!$F:$F,$G71,Operational!$I:$I,"*4G*",Operational!$L:$L,'List Table'!$D$4)</f>
        <v>0</v>
      </c>
      <c r="AT71" s="152">
        <f>COUNTIFS(Operational!$F:$F,$G71,Operational!$I:$I,"*4G*",Operational!$L:$L,'List Table'!$D$5)</f>
        <v>0</v>
      </c>
      <c r="AU71" s="152">
        <f>COUNTIFS(Operational!$F:$F,$G71,Operational!$I:$I,"*4G*",Operational!$L:$L,'List Table'!$D$6)</f>
        <v>0</v>
      </c>
      <c r="AV71" s="152">
        <f>COUNTIFS(Operational!$F:$F,$G71,Operational!$I:$I,"*4G*",Operational!$L:$L,'List Table'!$D$7)</f>
        <v>0</v>
      </c>
      <c r="AW71" s="152">
        <f>COUNTIFS(Operational!$F:$F,$G71,Operational!$I:$I,"*4G*",Operational!$L:$L,'List Table'!$D$8)</f>
        <v>0</v>
      </c>
      <c r="AX71" s="152">
        <f>COUNTIFS(Operational!$F:$F,$G71,Operational!$I:$I,"*4G*",Operational!$L:$L,'List Table'!$D$9)</f>
        <v>0</v>
      </c>
      <c r="AY71" s="152">
        <f>COUNTIFS(Operational!$F:$F,$G71,Operational!$I:$I,"*4G*",Operational!$L:$L,'List Table'!$D$10)</f>
        <v>0</v>
      </c>
      <c r="AZ71" s="152">
        <f>COUNTIFS(Operational!$F:$F,$G71,Operational!$I:$I,"*4G*",Operational!$L:$L,'List Table'!$D$11)</f>
        <v>0</v>
      </c>
      <c r="BA71" s="152">
        <f>COUNTIFS(Operational!$F:$F,$G71,Operational!$I:$I,"*4G*",Operational!$L:$L,'List Table'!$D$12)</f>
        <v>0</v>
      </c>
      <c r="BB71" s="152">
        <f>COUNTIFS(Operational!$F:$F,$G71,Operational!$I:$I,"*4G*",Operational!$L:$L,'List Table'!$D$13)</f>
        <v>0</v>
      </c>
      <c r="BC71" s="152">
        <f>COUNTIFS(Operational!$F:$F,$G71,Operational!$I:$I,"*4G*",Operational!$L:$L,'List Table'!$D$14)</f>
        <v>0</v>
      </c>
      <c r="BD71" s="152">
        <f>COUNTIFS(Operational!$F:$F,$G71,Operational!$I:$I,"*4G*",Operational!$L:$L,'List Table'!$D$15)</f>
        <v>0</v>
      </c>
      <c r="BE71" s="152">
        <f>COUNTIFS(Operational!$F:$F,$G71,Operational!$I:$I,"*4G*",Operational!$L:$L,'List Table'!$D$16)</f>
        <v>0</v>
      </c>
      <c r="BF71" s="152">
        <f>COUNTIFS(Operational!$F:$F,$G71,Operational!$I:$I,"*4G*",Operational!$L:$L,'List Table'!$D$17)</f>
        <v>0</v>
      </c>
      <c r="BG71" s="141"/>
      <c r="BH71" s="153">
        <f t="shared" si="20"/>
        <v>0</v>
      </c>
      <c r="BI71" s="153">
        <f t="shared" si="21"/>
        <v>0</v>
      </c>
      <c r="BJ71" s="153">
        <f t="shared" si="22"/>
        <v>0</v>
      </c>
      <c r="BK71" s="153">
        <f>COUNTIFS('Retention-Deployment'!$F:$F,$G71,'Retention-Deployment'!$I:$I,"*2G*",'Retention-Deployment'!$L:$L,'List Table'!$B$2)</f>
        <v>0</v>
      </c>
      <c r="BL71" s="153">
        <f>COUNTIFS('Retention-Deployment'!$F:$F,$G71,'Retention-Deployment'!$I:$I,"*2G*",'Retention-Deployment'!$L:$L,'List Table'!$B$3)</f>
        <v>0</v>
      </c>
      <c r="BM71" s="153">
        <f>COUNTIFS('Retention-Deployment'!$F:$F,$G71,'Retention-Deployment'!$I:$I,"*2G*",'Retention-Deployment'!$L:$L,'List Table'!$B$4)</f>
        <v>0</v>
      </c>
      <c r="BN71" s="153">
        <f>COUNTIFS('Retention-Deployment'!$F:$F,$G71,'Retention-Deployment'!$I:$I,"*2G*",'Retention-Deployment'!$L:$L,'List Table'!$B$5)</f>
        <v>0</v>
      </c>
      <c r="BO71" s="153">
        <f>COUNTIFS('Retention-Deployment'!$F:$F,$G71,'Retention-Deployment'!$I:$I,"*2G*",'Retention-Deployment'!$L:$L,'List Table'!$B$6)</f>
        <v>0</v>
      </c>
      <c r="BP71" s="153">
        <f>COUNTIFS('Retention-Deployment'!$F:$F,$G71,'Retention-Deployment'!$I:$I,"*2G*",'Retention-Deployment'!$L:$L,'List Table'!$B$7)</f>
        <v>0</v>
      </c>
      <c r="BQ71" s="153">
        <f>COUNTIFS('Retention-Deployment'!$F:$F,$G71,'Retention-Deployment'!$I:$I,"*2G*",'Retention-Deployment'!$L:$L,'List Table'!$B$8)</f>
        <v>0</v>
      </c>
      <c r="BR71" s="153">
        <f>COUNTIFS('Retention-Deployment'!$F:$F,$G71,'Retention-Deployment'!$I:$I,"*2G*",'Retention-Deployment'!$L:$L,'List Table'!$B$9)</f>
        <v>0</v>
      </c>
      <c r="BS71" s="153">
        <f>COUNTIFS('Retention-Deployment'!$F:$F,$G71,'Retention-Deployment'!$I:$I,"*2G*",'Retention-Deployment'!$L:$L,'List Table'!$B$10)</f>
        <v>0</v>
      </c>
      <c r="BT71" s="153">
        <f>COUNTIFS('Retention-Deployment'!$F:$F,$G71,'Retention-Deployment'!$I:$I,"*2G*",'Retention-Deployment'!$L:$L,'List Table'!$B$11)</f>
        <v>0</v>
      </c>
      <c r="BU71" s="153">
        <f>COUNTIFS('Retention-Deployment'!$F:$F,$G71,'Retention-Deployment'!$I:$I,"*2G*",'Retention-Deployment'!$L:$L,'List Table'!$B$12)</f>
        <v>0</v>
      </c>
      <c r="BV71" s="153">
        <f>COUNTIFS('Retention-Deployment'!$F:$F,$G71,'Retention-Deployment'!$I:$I,"*2G*",'Retention-Deployment'!$L:$L,'List Table'!$B$13)</f>
        <v>0</v>
      </c>
      <c r="BW71" s="153">
        <f>COUNTIFS('Retention-Deployment'!$F:$F,$G71,'Retention-Deployment'!$I:$I,"*2G*",'Retention-Deployment'!$L:$L,'List Table'!$B$14)</f>
        <v>0</v>
      </c>
      <c r="BX71" s="153">
        <f>COUNTIFS('Retention-Deployment'!$F:$F,$G71,'Retention-Deployment'!$I:$I,"*2G*",'Retention-Deployment'!$L:$L,'List Table'!$B$15)</f>
        <v>0</v>
      </c>
      <c r="BY71" s="153">
        <f>COUNTIFS('Retention-Deployment'!$F:$F,$G71,'Retention-Deployment'!$I:$I,"*3G*",'Retention-Deployment'!$L:$L,'List Table'!$B$2)</f>
        <v>0</v>
      </c>
      <c r="BZ71" s="153">
        <f>COUNTIFS('Retention-Deployment'!$F:$F,$G71,'Retention-Deployment'!$I:$I,"*3G*",'Retention-Deployment'!$L:$L,'List Table'!$B$3)</f>
        <v>0</v>
      </c>
      <c r="CA71" s="153">
        <f>COUNTIFS('Retention-Deployment'!$F:$F,$G71,'Retention-Deployment'!$I:$I,"*3G*",'Retention-Deployment'!$L:$L,'List Table'!$B$4)</f>
        <v>0</v>
      </c>
      <c r="CB71" s="153">
        <f>COUNTIFS('Retention-Deployment'!$F:$F,$G71,'Retention-Deployment'!$I:$I,"*3G*",'Retention-Deployment'!$L:$L,'List Table'!$B$5)</f>
        <v>0</v>
      </c>
      <c r="CC71" s="153">
        <f>COUNTIFS('Retention-Deployment'!$F:$F,$G71,'Retention-Deployment'!$I:$I,"*3G*",'Retention-Deployment'!$L:$L,'List Table'!$B$6)</f>
        <v>0</v>
      </c>
      <c r="CD71" s="153">
        <f>COUNTIFS('Retention-Deployment'!$F:$F,$G71,'Retention-Deployment'!$I:$I,"*3G*",'Retention-Deployment'!$L:$L,'List Table'!$B$7)</f>
        <v>0</v>
      </c>
      <c r="CE71" s="153">
        <f>COUNTIFS('Retention-Deployment'!$F:$F,$G71,'Retention-Deployment'!$I:$I,"*3G*",'Retention-Deployment'!$L:$L,'List Table'!$B$8)</f>
        <v>0</v>
      </c>
      <c r="CF71" s="153">
        <f>COUNTIFS('Retention-Deployment'!$F:$F,$G71,'Retention-Deployment'!$I:$I,"*3G*",'Retention-Deployment'!$L:$L,'List Table'!$B$9)</f>
        <v>0</v>
      </c>
      <c r="CG71" s="153">
        <f>COUNTIFS('Retention-Deployment'!$F:$F,$G71,'Retention-Deployment'!$I:$I,"*3G*",'Retention-Deployment'!$L:$L,'List Table'!$B$10)</f>
        <v>0</v>
      </c>
      <c r="CH71" s="153">
        <f>COUNTIFS('Retention-Deployment'!$F:$F,$G71,'Retention-Deployment'!$I:$I,"*3G*",'Retention-Deployment'!$L:$L,'List Table'!$B$11)</f>
        <v>0</v>
      </c>
      <c r="CI71" s="153">
        <f>COUNTIFS('Retention-Deployment'!$F:$F,$G71,'Retention-Deployment'!$I:$I,"*3G*",'Retention-Deployment'!$L:$L,'List Table'!$B$12)</f>
        <v>0</v>
      </c>
      <c r="CJ71" s="153">
        <f>COUNTIFS('Retention-Deployment'!$F:$F,$G71,'Retention-Deployment'!$I:$I,"*3G*",'Retention-Deployment'!$L:$L,'List Table'!$B$13)</f>
        <v>0</v>
      </c>
      <c r="CK71" s="153">
        <f>COUNTIFS('Retention-Deployment'!$F:$F,$G71,'Retention-Deployment'!$I:$I,"*3G*",'Retention-Deployment'!$L:$L,'List Table'!$B$14)</f>
        <v>0</v>
      </c>
      <c r="CL71" s="153">
        <f>COUNTIFS('Retention-Deployment'!$F:$F,$G71,'Retention-Deployment'!$I:$I,"*3G*",'Retention-Deployment'!$L:$L,'List Table'!$B$15)</f>
        <v>0</v>
      </c>
      <c r="CM71" s="153">
        <f>COUNTIFS('Retention-Deployment'!$F:$F,$G71,'Retention-Deployment'!$I:$I,"*4G*",'Retention-Deployment'!$L:$L,'List Table'!$B$2)</f>
        <v>0</v>
      </c>
      <c r="CN71" s="153">
        <f>COUNTIFS('Retention-Deployment'!$F:$F,$G71,'Retention-Deployment'!$I:$I,"*4G*",'Retention-Deployment'!$L:$L,'List Table'!$B$3)</f>
        <v>0</v>
      </c>
      <c r="CO71" s="153">
        <f>COUNTIFS('Retention-Deployment'!$F:$F,$G71,'Retention-Deployment'!$I:$I,"*4G*",'Retention-Deployment'!$L:$L,'List Table'!$B$4)</f>
        <v>0</v>
      </c>
      <c r="CP71" s="153">
        <f>COUNTIFS('Retention-Deployment'!$F:$F,$G71,'Retention-Deployment'!$I:$I,"*4G*",'Retention-Deployment'!$L:$L,'List Table'!$B$5)</f>
        <v>0</v>
      </c>
      <c r="CQ71" s="153">
        <f>COUNTIFS('Retention-Deployment'!$F:$F,$G71,'Retention-Deployment'!$I:$I,"*4G*",'Retention-Deployment'!$L:$L,'List Table'!$B$6)</f>
        <v>0</v>
      </c>
      <c r="CR71" s="153">
        <f>COUNTIFS('Retention-Deployment'!$F:$F,$G71,'Retention-Deployment'!$I:$I,"*4G*",'Retention-Deployment'!$L:$L,'List Table'!$B$7)</f>
        <v>0</v>
      </c>
      <c r="CS71" s="153">
        <f>COUNTIFS('Retention-Deployment'!$F:$F,$G71,'Retention-Deployment'!$I:$I,"*4G*",'Retention-Deployment'!$L:$L,'List Table'!$B$8)</f>
        <v>0</v>
      </c>
      <c r="CT71" s="153">
        <f>COUNTIFS('Retention-Deployment'!$F:$F,$G71,'Retention-Deployment'!$I:$I,"*4G*",'Retention-Deployment'!$L:$L,'List Table'!$B$9)</f>
        <v>0</v>
      </c>
      <c r="CU71" s="153">
        <f>COUNTIFS('Retention-Deployment'!$F:$F,$G71,'Retention-Deployment'!$I:$I,"*4G*",'Retention-Deployment'!$L:$L,'List Table'!$B$10)</f>
        <v>0</v>
      </c>
      <c r="CV71" s="153">
        <f>COUNTIFS('Retention-Deployment'!$F:$F,$G71,'Retention-Deployment'!$I:$I,"*4G*",'Retention-Deployment'!$L:$L,'List Table'!$B$11)</f>
        <v>0</v>
      </c>
      <c r="CW71" s="153">
        <f>COUNTIFS('Retention-Deployment'!$F:$F,$G71,'Retention-Deployment'!$I:$I,"*4G*",'Retention-Deployment'!$L:$L,'List Table'!$B$12)</f>
        <v>0</v>
      </c>
      <c r="CX71" s="153">
        <f>COUNTIFS('Retention-Deployment'!$F:$F,$G71,'Retention-Deployment'!$I:$I,"*4G*",'Retention-Deployment'!$L:$L,'List Table'!$B$13)</f>
        <v>0</v>
      </c>
      <c r="CY71" s="153">
        <f>COUNTIFS('Retention-Deployment'!$F:$F,$G71,'Retention-Deployment'!$I:$I,"*4G*",'Retention-Deployment'!$L:$L,'List Table'!$B$14)</f>
        <v>0</v>
      </c>
      <c r="CZ71" s="153">
        <f>COUNTIFS('Retention-Deployment'!$F:$F,$G71,'Retention-Deployment'!$I:$I,"*4G*",'Retention-Deployment'!$L:$L,'List Table'!$B$15)</f>
        <v>0</v>
      </c>
      <c r="DA71" s="141"/>
      <c r="DB71" s="154">
        <f>COUNTIFS(Licensing!$G:$G,$G71,Licensing!$J:$J,"*2G*")</f>
        <v>0</v>
      </c>
      <c r="DC71" s="154">
        <f>COUNTIFS(Licensing!$G:$G,$G71,Licensing!$J:$J,"*3G*")</f>
        <v>0</v>
      </c>
      <c r="DD71" s="154">
        <f>COUNTIFS(Licensing!$G:$G,$G71,Licensing!$J:$J,"*4G*")</f>
        <v>0</v>
      </c>
      <c r="DE71" s="141"/>
      <c r="DF71" s="155" t="str">
        <f t="shared" si="19"/>
        <v>IKARIA</v>
      </c>
      <c r="DG71" s="142">
        <f t="shared" si="13"/>
        <v>0</v>
      </c>
      <c r="DH71" s="142">
        <f t="shared" si="14"/>
        <v>0</v>
      </c>
      <c r="DI71" s="142">
        <f t="shared" si="15"/>
        <v>0</v>
      </c>
      <c r="DJ71" s="138"/>
      <c r="DK71" s="138"/>
      <c r="DL71" s="138"/>
      <c r="DM71" s="138"/>
      <c r="DN71" s="138"/>
      <c r="DO71" s="138"/>
      <c r="DP71" s="138"/>
      <c r="DQ71" s="138"/>
      <c r="DR71" s="138"/>
      <c r="DS71" s="138"/>
      <c r="DT71" s="138"/>
      <c r="DU71" s="138"/>
    </row>
    <row r="72" spans="1:125" x14ac:dyDescent="0.25">
      <c r="A72" s="211" t="s">
        <v>327</v>
      </c>
      <c r="B72" s="168">
        <v>4</v>
      </c>
      <c r="C72" s="168">
        <v>4</v>
      </c>
      <c r="D72" s="168">
        <v>2</v>
      </c>
      <c r="E72" s="208">
        <v>36.708063546476197</v>
      </c>
      <c r="F72" s="208">
        <v>25.3207397460937</v>
      </c>
      <c r="G72" s="173" t="s">
        <v>125</v>
      </c>
      <c r="H72" s="152">
        <f t="shared" si="16"/>
        <v>0</v>
      </c>
      <c r="I72" s="152">
        <f t="shared" si="17"/>
        <v>0</v>
      </c>
      <c r="J72" s="152">
        <f t="shared" si="18"/>
        <v>0</v>
      </c>
      <c r="K72" s="152">
        <f>COUNTIFS(Operational!$F:$F,$G72,Operational!$I:$I,"*2G*",Operational!$L:$L,'List Table'!$D$2)</f>
        <v>0</v>
      </c>
      <c r="L72" s="152">
        <f>COUNTIFS(Operational!$F:$F,$G72,Operational!$I:$I,"*2G*",Operational!$L:$L,'List Table'!$D$3)</f>
        <v>0</v>
      </c>
      <c r="M72" s="152">
        <f>COUNTIFS(Operational!$F:$F,$G72,Operational!$I:$I,"*2G*",Operational!$L:$L,'List Table'!$D$4)</f>
        <v>0</v>
      </c>
      <c r="N72" s="152">
        <f>COUNTIFS(Operational!$F:$F,$G72,Operational!$I:$I,"*2G*",Operational!$L:$L,'List Table'!$D$5)</f>
        <v>0</v>
      </c>
      <c r="O72" s="152">
        <f>COUNTIFS(Operational!$F:$F,$G72,Operational!$I:$I,"*2G*",Operational!$L:$L,'List Table'!$D$6)</f>
        <v>0</v>
      </c>
      <c r="P72" s="152">
        <f>COUNTIFS(Operational!$F:$F,$G72,Operational!$I:$I,"*2G*",Operational!$L:$L,'List Table'!$D$7)</f>
        <v>0</v>
      </c>
      <c r="Q72" s="152">
        <f>COUNTIFS(Operational!$F:$F,$G72,Operational!$I:$I,"*2G*",Operational!$L:$L,'List Table'!$D$8)</f>
        <v>0</v>
      </c>
      <c r="R72" s="152">
        <f>COUNTIFS(Operational!$F:$F,$G72,Operational!$I:$I,"*2G*",Operational!$L:$L,'List Table'!$D$9)</f>
        <v>0</v>
      </c>
      <c r="S72" s="152">
        <f>COUNTIFS(Operational!$F:$F,$G72,Operational!$I:$I,"*2G*",Operational!$L:$L,'List Table'!$D$10)</f>
        <v>0</v>
      </c>
      <c r="T72" s="152">
        <f>COUNTIFS(Operational!$F:$F,$G72,Operational!$I:$I,"*2G*",Operational!$L:$L,'List Table'!$D$11)</f>
        <v>0</v>
      </c>
      <c r="U72" s="152">
        <f>COUNTIFS(Operational!$F:$F,$G72,Operational!$I:$I,"*2G*",Operational!$L:$L,'List Table'!$D$12)</f>
        <v>0</v>
      </c>
      <c r="V72" s="152">
        <f>COUNTIFS(Operational!$F:$F,$G72,Operational!$I:$I,"*2G*",Operational!$L:$L,'List Table'!$D$13)</f>
        <v>0</v>
      </c>
      <c r="W72" s="152">
        <f>COUNTIFS(Operational!$F:$F,$G72,Operational!$I:$I,"*2G*",Operational!$L:$L,'List Table'!$D$14)</f>
        <v>0</v>
      </c>
      <c r="X72" s="152">
        <f>COUNTIFS(Operational!$F:$F,$G72,Operational!$I:$I,"*2G*",Operational!$L:$L,'List Table'!$D$15)</f>
        <v>0</v>
      </c>
      <c r="Y72" s="152">
        <f>COUNTIFS(Operational!$F:$F,$G72,Operational!$I:$I,"*2G*",Operational!$L:$L,'List Table'!$D$16)</f>
        <v>0</v>
      </c>
      <c r="Z72" s="152">
        <f>COUNTIFS(Operational!$F:$F,$G72,Operational!$I:$I,"*2G*",Operational!$L:$L,'List Table'!$D$17)</f>
        <v>0</v>
      </c>
      <c r="AA72" s="152">
        <f>COUNTIFS(Operational!$F:$F,$G72,Operational!$I:$I,"*3G*",Operational!$L:$L,'List Table'!$D$2)</f>
        <v>0</v>
      </c>
      <c r="AB72" s="152">
        <f>COUNTIFS(Operational!$F:$F,$G72,Operational!$I:$I,"*3G*",Operational!$L:$L,'List Table'!$D$3)</f>
        <v>0</v>
      </c>
      <c r="AC72" s="152">
        <f>COUNTIFS(Operational!$F:$F,$G72,Operational!$I:$I,"*3G*",Operational!$L:$L,'List Table'!$D$4)</f>
        <v>0</v>
      </c>
      <c r="AD72" s="152">
        <f>COUNTIFS(Operational!$F:$F,$G72,Operational!$I:$I,"*3G*",Operational!$L:$L,'List Table'!$D$5)</f>
        <v>0</v>
      </c>
      <c r="AE72" s="152">
        <f>COUNTIFS(Operational!$F:$F,$G72,Operational!$I:$I,"*3G*",Operational!$L:$L,'List Table'!$D$6)</f>
        <v>0</v>
      </c>
      <c r="AF72" s="152">
        <f>COUNTIFS(Operational!$F:$F,$G72,Operational!$I:$I,"*3G*",Operational!$L:$L,'List Table'!$D$7)</f>
        <v>0</v>
      </c>
      <c r="AG72" s="152">
        <f>COUNTIFS(Operational!$F:$F,$G72,Operational!$I:$I,"*3G*",Operational!$L:$L,'List Table'!$D$8)</f>
        <v>0</v>
      </c>
      <c r="AH72" s="152">
        <f>COUNTIFS(Operational!$F:$F,$G72,Operational!$I:$I,"*3G*",Operational!$L:$L,'List Table'!$D$9)</f>
        <v>0</v>
      </c>
      <c r="AI72" s="152">
        <f>COUNTIFS(Operational!$F:$F,$G72,Operational!$I:$I,"*3G*",Operational!$L:$L,'List Table'!$D$10)</f>
        <v>0</v>
      </c>
      <c r="AJ72" s="152">
        <f>COUNTIFS(Operational!$F:$F,$G72,Operational!$I:$I,"*3G*",Operational!$L:$L,'List Table'!$D$11)</f>
        <v>0</v>
      </c>
      <c r="AK72" s="152">
        <f>COUNTIFS(Operational!$F:$F,$G72,Operational!$I:$I,"*3G*",Operational!$L:$L,'List Table'!$D$12)</f>
        <v>0</v>
      </c>
      <c r="AL72" s="152">
        <f>COUNTIFS(Operational!$F:$F,$G72,Operational!$I:$I,"*3G*",Operational!$L:$L,'List Table'!$D$13)</f>
        <v>0</v>
      </c>
      <c r="AM72" s="152">
        <f>COUNTIFS(Operational!$F:$F,$G72,Operational!$I:$I,"*3G*",Operational!$L:$L,'List Table'!$D$14)</f>
        <v>0</v>
      </c>
      <c r="AN72" s="152">
        <f>COUNTIFS(Operational!$F:$F,$G72,Operational!$I:$I,"*3G*",Operational!$L:$L,'List Table'!$D$15)</f>
        <v>0</v>
      </c>
      <c r="AO72" s="152">
        <f>COUNTIFS(Operational!$F:$F,$G72,Operational!$I:$I,"*3G*",Operational!$L:$L,'List Table'!$D$16)</f>
        <v>0</v>
      </c>
      <c r="AP72" s="152">
        <f>COUNTIFS(Operational!$F:$F,$G72,Operational!$I:$I,"*3G*",Operational!$L:$L,'List Table'!$D$17)</f>
        <v>0</v>
      </c>
      <c r="AQ72" s="152">
        <f>COUNTIFS(Operational!$F:$F,$G72,Operational!$I:$I,"*4G*",Operational!$L:$L,'List Table'!$D$2)</f>
        <v>0</v>
      </c>
      <c r="AR72" s="152">
        <f>COUNTIFS(Operational!$F:$F,$G72,Operational!$I:$I,"*4G*",Operational!$L:$L,'List Table'!$D$3)</f>
        <v>0</v>
      </c>
      <c r="AS72" s="152">
        <f>COUNTIFS(Operational!$F:$F,$G72,Operational!$I:$I,"*4G*",Operational!$L:$L,'List Table'!$D$4)</f>
        <v>0</v>
      </c>
      <c r="AT72" s="152">
        <f>COUNTIFS(Operational!$F:$F,$G72,Operational!$I:$I,"*4G*",Operational!$L:$L,'List Table'!$D$5)</f>
        <v>0</v>
      </c>
      <c r="AU72" s="152">
        <f>COUNTIFS(Operational!$F:$F,$G72,Operational!$I:$I,"*4G*",Operational!$L:$L,'List Table'!$D$6)</f>
        <v>0</v>
      </c>
      <c r="AV72" s="152">
        <f>COUNTIFS(Operational!$F:$F,$G72,Operational!$I:$I,"*4G*",Operational!$L:$L,'List Table'!$D$7)</f>
        <v>0</v>
      </c>
      <c r="AW72" s="152">
        <f>COUNTIFS(Operational!$F:$F,$G72,Operational!$I:$I,"*4G*",Operational!$L:$L,'List Table'!$D$8)</f>
        <v>0</v>
      </c>
      <c r="AX72" s="152">
        <f>COUNTIFS(Operational!$F:$F,$G72,Operational!$I:$I,"*4G*",Operational!$L:$L,'List Table'!$D$9)</f>
        <v>0</v>
      </c>
      <c r="AY72" s="152">
        <f>COUNTIFS(Operational!$F:$F,$G72,Operational!$I:$I,"*4G*",Operational!$L:$L,'List Table'!$D$10)</f>
        <v>0</v>
      </c>
      <c r="AZ72" s="152">
        <f>COUNTIFS(Operational!$F:$F,$G72,Operational!$I:$I,"*4G*",Operational!$L:$L,'List Table'!$D$11)</f>
        <v>0</v>
      </c>
      <c r="BA72" s="152">
        <f>COUNTIFS(Operational!$F:$F,$G72,Operational!$I:$I,"*4G*",Operational!$L:$L,'List Table'!$D$12)</f>
        <v>0</v>
      </c>
      <c r="BB72" s="152">
        <f>COUNTIFS(Operational!$F:$F,$G72,Operational!$I:$I,"*4G*",Operational!$L:$L,'List Table'!$D$13)</f>
        <v>0</v>
      </c>
      <c r="BC72" s="152">
        <f>COUNTIFS(Operational!$F:$F,$G72,Operational!$I:$I,"*4G*",Operational!$L:$L,'List Table'!$D$14)</f>
        <v>0</v>
      </c>
      <c r="BD72" s="152">
        <f>COUNTIFS(Operational!$F:$F,$G72,Operational!$I:$I,"*4G*",Operational!$L:$L,'List Table'!$D$15)</f>
        <v>0</v>
      </c>
      <c r="BE72" s="152">
        <f>COUNTIFS(Operational!$F:$F,$G72,Operational!$I:$I,"*4G*",Operational!$L:$L,'List Table'!$D$16)</f>
        <v>0</v>
      </c>
      <c r="BF72" s="152">
        <f>COUNTIFS(Operational!$F:$F,$G72,Operational!$I:$I,"*4G*",Operational!$L:$L,'List Table'!$D$17)</f>
        <v>0</v>
      </c>
      <c r="BG72" s="141"/>
      <c r="BH72" s="153">
        <f t="shared" si="20"/>
        <v>0</v>
      </c>
      <c r="BI72" s="153">
        <f t="shared" si="21"/>
        <v>0</v>
      </c>
      <c r="BJ72" s="153">
        <f t="shared" si="22"/>
        <v>0</v>
      </c>
      <c r="BK72" s="153">
        <f>COUNTIFS('Retention-Deployment'!$F:$F,$G72,'Retention-Deployment'!$I:$I,"*2G*",'Retention-Deployment'!$L:$L,'List Table'!$B$2)</f>
        <v>0</v>
      </c>
      <c r="BL72" s="153">
        <f>COUNTIFS('Retention-Deployment'!$F:$F,$G72,'Retention-Deployment'!$I:$I,"*2G*",'Retention-Deployment'!$L:$L,'List Table'!$B$3)</f>
        <v>0</v>
      </c>
      <c r="BM72" s="153">
        <f>COUNTIFS('Retention-Deployment'!$F:$F,$G72,'Retention-Deployment'!$I:$I,"*2G*",'Retention-Deployment'!$L:$L,'List Table'!$B$4)</f>
        <v>0</v>
      </c>
      <c r="BN72" s="153">
        <f>COUNTIFS('Retention-Deployment'!$F:$F,$G72,'Retention-Deployment'!$I:$I,"*2G*",'Retention-Deployment'!$L:$L,'List Table'!$B$5)</f>
        <v>0</v>
      </c>
      <c r="BO72" s="153">
        <f>COUNTIFS('Retention-Deployment'!$F:$F,$G72,'Retention-Deployment'!$I:$I,"*2G*",'Retention-Deployment'!$L:$L,'List Table'!$B$6)</f>
        <v>0</v>
      </c>
      <c r="BP72" s="153">
        <f>COUNTIFS('Retention-Deployment'!$F:$F,$G72,'Retention-Deployment'!$I:$I,"*2G*",'Retention-Deployment'!$L:$L,'List Table'!$B$7)</f>
        <v>0</v>
      </c>
      <c r="BQ72" s="153">
        <f>COUNTIFS('Retention-Deployment'!$F:$F,$G72,'Retention-Deployment'!$I:$I,"*2G*",'Retention-Deployment'!$L:$L,'List Table'!$B$8)</f>
        <v>0</v>
      </c>
      <c r="BR72" s="153">
        <f>COUNTIFS('Retention-Deployment'!$F:$F,$G72,'Retention-Deployment'!$I:$I,"*2G*",'Retention-Deployment'!$L:$L,'List Table'!$B$9)</f>
        <v>0</v>
      </c>
      <c r="BS72" s="153">
        <f>COUNTIFS('Retention-Deployment'!$F:$F,$G72,'Retention-Deployment'!$I:$I,"*2G*",'Retention-Deployment'!$L:$L,'List Table'!$B$10)</f>
        <v>0</v>
      </c>
      <c r="BT72" s="153">
        <f>COUNTIFS('Retention-Deployment'!$F:$F,$G72,'Retention-Deployment'!$I:$I,"*2G*",'Retention-Deployment'!$L:$L,'List Table'!$B$11)</f>
        <v>0</v>
      </c>
      <c r="BU72" s="153">
        <f>COUNTIFS('Retention-Deployment'!$F:$F,$G72,'Retention-Deployment'!$I:$I,"*2G*",'Retention-Deployment'!$L:$L,'List Table'!$B$12)</f>
        <v>0</v>
      </c>
      <c r="BV72" s="153">
        <f>COUNTIFS('Retention-Deployment'!$F:$F,$G72,'Retention-Deployment'!$I:$I,"*2G*",'Retention-Deployment'!$L:$L,'List Table'!$B$13)</f>
        <v>0</v>
      </c>
      <c r="BW72" s="153">
        <f>COUNTIFS('Retention-Deployment'!$F:$F,$G72,'Retention-Deployment'!$I:$I,"*2G*",'Retention-Deployment'!$L:$L,'List Table'!$B$14)</f>
        <v>0</v>
      </c>
      <c r="BX72" s="153">
        <f>COUNTIFS('Retention-Deployment'!$F:$F,$G72,'Retention-Deployment'!$I:$I,"*2G*",'Retention-Deployment'!$L:$L,'List Table'!$B$15)</f>
        <v>0</v>
      </c>
      <c r="BY72" s="153">
        <f>COUNTIFS('Retention-Deployment'!$F:$F,$G72,'Retention-Deployment'!$I:$I,"*3G*",'Retention-Deployment'!$L:$L,'List Table'!$B$2)</f>
        <v>0</v>
      </c>
      <c r="BZ72" s="153">
        <f>COUNTIFS('Retention-Deployment'!$F:$F,$G72,'Retention-Deployment'!$I:$I,"*3G*",'Retention-Deployment'!$L:$L,'List Table'!$B$3)</f>
        <v>0</v>
      </c>
      <c r="CA72" s="153">
        <f>COUNTIFS('Retention-Deployment'!$F:$F,$G72,'Retention-Deployment'!$I:$I,"*3G*",'Retention-Deployment'!$L:$L,'List Table'!$B$4)</f>
        <v>0</v>
      </c>
      <c r="CB72" s="153">
        <f>COUNTIFS('Retention-Deployment'!$F:$F,$G72,'Retention-Deployment'!$I:$I,"*3G*",'Retention-Deployment'!$L:$L,'List Table'!$B$5)</f>
        <v>0</v>
      </c>
      <c r="CC72" s="153">
        <f>COUNTIFS('Retention-Deployment'!$F:$F,$G72,'Retention-Deployment'!$I:$I,"*3G*",'Retention-Deployment'!$L:$L,'List Table'!$B$6)</f>
        <v>0</v>
      </c>
      <c r="CD72" s="153">
        <f>COUNTIFS('Retention-Deployment'!$F:$F,$G72,'Retention-Deployment'!$I:$I,"*3G*",'Retention-Deployment'!$L:$L,'List Table'!$B$7)</f>
        <v>0</v>
      </c>
      <c r="CE72" s="153">
        <f>COUNTIFS('Retention-Deployment'!$F:$F,$G72,'Retention-Deployment'!$I:$I,"*3G*",'Retention-Deployment'!$L:$L,'List Table'!$B$8)</f>
        <v>0</v>
      </c>
      <c r="CF72" s="153">
        <f>COUNTIFS('Retention-Deployment'!$F:$F,$G72,'Retention-Deployment'!$I:$I,"*3G*",'Retention-Deployment'!$L:$L,'List Table'!$B$9)</f>
        <v>0</v>
      </c>
      <c r="CG72" s="153">
        <f>COUNTIFS('Retention-Deployment'!$F:$F,$G72,'Retention-Deployment'!$I:$I,"*3G*",'Retention-Deployment'!$L:$L,'List Table'!$B$10)</f>
        <v>0</v>
      </c>
      <c r="CH72" s="153">
        <f>COUNTIFS('Retention-Deployment'!$F:$F,$G72,'Retention-Deployment'!$I:$I,"*3G*",'Retention-Deployment'!$L:$L,'List Table'!$B$11)</f>
        <v>0</v>
      </c>
      <c r="CI72" s="153">
        <f>COUNTIFS('Retention-Deployment'!$F:$F,$G72,'Retention-Deployment'!$I:$I,"*3G*",'Retention-Deployment'!$L:$L,'List Table'!$B$12)</f>
        <v>0</v>
      </c>
      <c r="CJ72" s="153">
        <f>COUNTIFS('Retention-Deployment'!$F:$F,$G72,'Retention-Deployment'!$I:$I,"*3G*",'Retention-Deployment'!$L:$L,'List Table'!$B$13)</f>
        <v>0</v>
      </c>
      <c r="CK72" s="153">
        <f>COUNTIFS('Retention-Deployment'!$F:$F,$G72,'Retention-Deployment'!$I:$I,"*3G*",'Retention-Deployment'!$L:$L,'List Table'!$B$14)</f>
        <v>0</v>
      </c>
      <c r="CL72" s="153">
        <f>COUNTIFS('Retention-Deployment'!$F:$F,$G72,'Retention-Deployment'!$I:$I,"*3G*",'Retention-Deployment'!$L:$L,'List Table'!$B$15)</f>
        <v>0</v>
      </c>
      <c r="CM72" s="153">
        <f>COUNTIFS('Retention-Deployment'!$F:$F,$G72,'Retention-Deployment'!$I:$I,"*4G*",'Retention-Deployment'!$L:$L,'List Table'!$B$2)</f>
        <v>0</v>
      </c>
      <c r="CN72" s="153">
        <f>COUNTIFS('Retention-Deployment'!$F:$F,$G72,'Retention-Deployment'!$I:$I,"*4G*",'Retention-Deployment'!$L:$L,'List Table'!$B$3)</f>
        <v>0</v>
      </c>
      <c r="CO72" s="153">
        <f>COUNTIFS('Retention-Deployment'!$F:$F,$G72,'Retention-Deployment'!$I:$I,"*4G*",'Retention-Deployment'!$L:$L,'List Table'!$B$4)</f>
        <v>0</v>
      </c>
      <c r="CP72" s="153">
        <f>COUNTIFS('Retention-Deployment'!$F:$F,$G72,'Retention-Deployment'!$I:$I,"*4G*",'Retention-Deployment'!$L:$L,'List Table'!$B$5)</f>
        <v>0</v>
      </c>
      <c r="CQ72" s="153">
        <f>COUNTIFS('Retention-Deployment'!$F:$F,$G72,'Retention-Deployment'!$I:$I,"*4G*",'Retention-Deployment'!$L:$L,'List Table'!$B$6)</f>
        <v>0</v>
      </c>
      <c r="CR72" s="153">
        <f>COUNTIFS('Retention-Deployment'!$F:$F,$G72,'Retention-Deployment'!$I:$I,"*4G*",'Retention-Deployment'!$L:$L,'List Table'!$B$7)</f>
        <v>0</v>
      </c>
      <c r="CS72" s="153">
        <f>COUNTIFS('Retention-Deployment'!$F:$F,$G72,'Retention-Deployment'!$I:$I,"*4G*",'Retention-Deployment'!$L:$L,'List Table'!$B$8)</f>
        <v>0</v>
      </c>
      <c r="CT72" s="153">
        <f>COUNTIFS('Retention-Deployment'!$F:$F,$G72,'Retention-Deployment'!$I:$I,"*4G*",'Retention-Deployment'!$L:$L,'List Table'!$B$9)</f>
        <v>0</v>
      </c>
      <c r="CU72" s="153">
        <f>COUNTIFS('Retention-Deployment'!$F:$F,$G72,'Retention-Deployment'!$I:$I,"*4G*",'Retention-Deployment'!$L:$L,'List Table'!$B$10)</f>
        <v>0</v>
      </c>
      <c r="CV72" s="153">
        <f>COUNTIFS('Retention-Deployment'!$F:$F,$G72,'Retention-Deployment'!$I:$I,"*4G*",'Retention-Deployment'!$L:$L,'List Table'!$B$11)</f>
        <v>0</v>
      </c>
      <c r="CW72" s="153">
        <f>COUNTIFS('Retention-Deployment'!$F:$F,$G72,'Retention-Deployment'!$I:$I,"*4G*",'Retention-Deployment'!$L:$L,'List Table'!$B$12)</f>
        <v>0</v>
      </c>
      <c r="CX72" s="153">
        <f>COUNTIFS('Retention-Deployment'!$F:$F,$G72,'Retention-Deployment'!$I:$I,"*4G*",'Retention-Deployment'!$L:$L,'List Table'!$B$13)</f>
        <v>0</v>
      </c>
      <c r="CY72" s="153">
        <f>COUNTIFS('Retention-Deployment'!$F:$F,$G72,'Retention-Deployment'!$I:$I,"*4G*",'Retention-Deployment'!$L:$L,'List Table'!$B$14)</f>
        <v>0</v>
      </c>
      <c r="CZ72" s="153">
        <f>COUNTIFS('Retention-Deployment'!$F:$F,$G72,'Retention-Deployment'!$I:$I,"*4G*",'Retention-Deployment'!$L:$L,'List Table'!$B$15)</f>
        <v>0</v>
      </c>
      <c r="DA72" s="141"/>
      <c r="DB72" s="154">
        <f>COUNTIFS(Licensing!$G:$G,$G72,Licensing!$J:$J,"*2G*")</f>
        <v>0</v>
      </c>
      <c r="DC72" s="154">
        <f>COUNTIFS(Licensing!$G:$G,$G72,Licensing!$J:$J,"*3G*")</f>
        <v>0</v>
      </c>
      <c r="DD72" s="154">
        <f>COUNTIFS(Licensing!$G:$G,$G72,Licensing!$J:$J,"*4G*")</f>
        <v>0</v>
      </c>
      <c r="DE72" s="141"/>
      <c r="DF72" s="155" t="str">
        <f t="shared" si="19"/>
        <v>IOS</v>
      </c>
      <c r="DG72" s="142">
        <f t="shared" si="13"/>
        <v>0</v>
      </c>
      <c r="DH72" s="142">
        <f t="shared" si="14"/>
        <v>0</v>
      </c>
      <c r="DI72" s="142">
        <f t="shared" si="15"/>
        <v>0</v>
      </c>
      <c r="DJ72" s="138"/>
      <c r="DK72" s="138"/>
      <c r="DL72" s="138"/>
      <c r="DM72" s="138"/>
      <c r="DN72" s="138"/>
      <c r="DO72" s="138"/>
      <c r="DP72" s="138"/>
      <c r="DQ72" s="138"/>
      <c r="DR72" s="138"/>
      <c r="DS72" s="138"/>
      <c r="DT72" s="138"/>
      <c r="DU72" s="138"/>
    </row>
    <row r="73" spans="1:125" x14ac:dyDescent="0.25">
      <c r="A73" s="211" t="s">
        <v>327</v>
      </c>
      <c r="B73" s="168">
        <v>3</v>
      </c>
      <c r="C73" s="168">
        <v>3</v>
      </c>
      <c r="D73" s="168">
        <v>3</v>
      </c>
      <c r="E73" s="208">
        <v>38.428460299999998</v>
      </c>
      <c r="F73" s="208">
        <v>20.676487699999999</v>
      </c>
      <c r="G73" s="173" t="s">
        <v>378</v>
      </c>
      <c r="H73" s="152">
        <f t="shared" si="16"/>
        <v>0</v>
      </c>
      <c r="I73" s="152">
        <f t="shared" si="17"/>
        <v>0</v>
      </c>
      <c r="J73" s="152">
        <f t="shared" si="18"/>
        <v>0</v>
      </c>
      <c r="K73" s="152">
        <f>COUNTIFS(Operational!$F:$F,$G73,Operational!$I:$I,"*2G*",Operational!$L:$L,'List Table'!$D$2)</f>
        <v>0</v>
      </c>
      <c r="L73" s="152">
        <f>COUNTIFS(Operational!$F:$F,$G73,Operational!$I:$I,"*2G*",Operational!$L:$L,'List Table'!$D$3)</f>
        <v>0</v>
      </c>
      <c r="M73" s="152">
        <f>COUNTIFS(Operational!$F:$F,$G73,Operational!$I:$I,"*2G*",Operational!$L:$L,'List Table'!$D$4)</f>
        <v>0</v>
      </c>
      <c r="N73" s="152">
        <f>COUNTIFS(Operational!$F:$F,$G73,Operational!$I:$I,"*2G*",Operational!$L:$L,'List Table'!$D$5)</f>
        <v>0</v>
      </c>
      <c r="O73" s="152">
        <f>COUNTIFS(Operational!$F:$F,$G73,Operational!$I:$I,"*2G*",Operational!$L:$L,'List Table'!$D$6)</f>
        <v>0</v>
      </c>
      <c r="P73" s="152">
        <f>COUNTIFS(Operational!$F:$F,$G73,Operational!$I:$I,"*2G*",Operational!$L:$L,'List Table'!$D$7)</f>
        <v>0</v>
      </c>
      <c r="Q73" s="152">
        <f>COUNTIFS(Operational!$F:$F,$G73,Operational!$I:$I,"*2G*",Operational!$L:$L,'List Table'!$D$8)</f>
        <v>0</v>
      </c>
      <c r="R73" s="152">
        <f>COUNTIFS(Operational!$F:$F,$G73,Operational!$I:$I,"*2G*",Operational!$L:$L,'List Table'!$D$9)</f>
        <v>0</v>
      </c>
      <c r="S73" s="152">
        <f>COUNTIFS(Operational!$F:$F,$G73,Operational!$I:$I,"*2G*",Operational!$L:$L,'List Table'!$D$10)</f>
        <v>0</v>
      </c>
      <c r="T73" s="152">
        <f>COUNTIFS(Operational!$F:$F,$G73,Operational!$I:$I,"*2G*",Operational!$L:$L,'List Table'!$D$11)</f>
        <v>0</v>
      </c>
      <c r="U73" s="152">
        <f>COUNTIFS(Operational!$F:$F,$G73,Operational!$I:$I,"*2G*",Operational!$L:$L,'List Table'!$D$12)</f>
        <v>0</v>
      </c>
      <c r="V73" s="152">
        <f>COUNTIFS(Operational!$F:$F,$G73,Operational!$I:$I,"*2G*",Operational!$L:$L,'List Table'!$D$13)</f>
        <v>0</v>
      </c>
      <c r="W73" s="152">
        <f>COUNTIFS(Operational!$F:$F,$G73,Operational!$I:$I,"*2G*",Operational!$L:$L,'List Table'!$D$14)</f>
        <v>0</v>
      </c>
      <c r="X73" s="152">
        <f>COUNTIFS(Operational!$F:$F,$G73,Operational!$I:$I,"*2G*",Operational!$L:$L,'List Table'!$D$15)</f>
        <v>0</v>
      </c>
      <c r="Y73" s="152">
        <f>COUNTIFS(Operational!$F:$F,$G73,Operational!$I:$I,"*2G*",Operational!$L:$L,'List Table'!$D$16)</f>
        <v>0</v>
      </c>
      <c r="Z73" s="152">
        <f>COUNTIFS(Operational!$F:$F,$G73,Operational!$I:$I,"*2G*",Operational!$L:$L,'List Table'!$D$17)</f>
        <v>0</v>
      </c>
      <c r="AA73" s="152">
        <f>COUNTIFS(Operational!$F:$F,$G73,Operational!$I:$I,"*3G*",Operational!$L:$L,'List Table'!$D$2)</f>
        <v>0</v>
      </c>
      <c r="AB73" s="152">
        <f>COUNTIFS(Operational!$F:$F,$G73,Operational!$I:$I,"*3G*",Operational!$L:$L,'List Table'!$D$3)</f>
        <v>0</v>
      </c>
      <c r="AC73" s="152">
        <f>COUNTIFS(Operational!$F:$F,$G73,Operational!$I:$I,"*3G*",Operational!$L:$L,'List Table'!$D$4)</f>
        <v>0</v>
      </c>
      <c r="AD73" s="152">
        <f>COUNTIFS(Operational!$F:$F,$G73,Operational!$I:$I,"*3G*",Operational!$L:$L,'List Table'!$D$5)</f>
        <v>0</v>
      </c>
      <c r="AE73" s="152">
        <f>COUNTIFS(Operational!$F:$F,$G73,Operational!$I:$I,"*3G*",Operational!$L:$L,'List Table'!$D$6)</f>
        <v>0</v>
      </c>
      <c r="AF73" s="152">
        <f>COUNTIFS(Operational!$F:$F,$G73,Operational!$I:$I,"*3G*",Operational!$L:$L,'List Table'!$D$7)</f>
        <v>0</v>
      </c>
      <c r="AG73" s="152">
        <f>COUNTIFS(Operational!$F:$F,$G73,Operational!$I:$I,"*3G*",Operational!$L:$L,'List Table'!$D$8)</f>
        <v>0</v>
      </c>
      <c r="AH73" s="152">
        <f>COUNTIFS(Operational!$F:$F,$G73,Operational!$I:$I,"*3G*",Operational!$L:$L,'List Table'!$D$9)</f>
        <v>0</v>
      </c>
      <c r="AI73" s="152">
        <f>COUNTIFS(Operational!$F:$F,$G73,Operational!$I:$I,"*3G*",Operational!$L:$L,'List Table'!$D$10)</f>
        <v>0</v>
      </c>
      <c r="AJ73" s="152">
        <f>COUNTIFS(Operational!$F:$F,$G73,Operational!$I:$I,"*3G*",Operational!$L:$L,'List Table'!$D$11)</f>
        <v>0</v>
      </c>
      <c r="AK73" s="152">
        <f>COUNTIFS(Operational!$F:$F,$G73,Operational!$I:$I,"*3G*",Operational!$L:$L,'List Table'!$D$12)</f>
        <v>0</v>
      </c>
      <c r="AL73" s="152">
        <f>COUNTIFS(Operational!$F:$F,$G73,Operational!$I:$I,"*3G*",Operational!$L:$L,'List Table'!$D$13)</f>
        <v>0</v>
      </c>
      <c r="AM73" s="152">
        <f>COUNTIFS(Operational!$F:$F,$G73,Operational!$I:$I,"*3G*",Operational!$L:$L,'List Table'!$D$14)</f>
        <v>0</v>
      </c>
      <c r="AN73" s="152">
        <f>COUNTIFS(Operational!$F:$F,$G73,Operational!$I:$I,"*3G*",Operational!$L:$L,'List Table'!$D$15)</f>
        <v>0</v>
      </c>
      <c r="AO73" s="152">
        <f>COUNTIFS(Operational!$F:$F,$G73,Operational!$I:$I,"*3G*",Operational!$L:$L,'List Table'!$D$16)</f>
        <v>0</v>
      </c>
      <c r="AP73" s="152">
        <f>COUNTIFS(Operational!$F:$F,$G73,Operational!$I:$I,"*3G*",Operational!$L:$L,'List Table'!$D$17)</f>
        <v>0</v>
      </c>
      <c r="AQ73" s="152">
        <f>COUNTIFS(Operational!$F:$F,$G73,Operational!$I:$I,"*4G*",Operational!$L:$L,'List Table'!$D$2)</f>
        <v>0</v>
      </c>
      <c r="AR73" s="152">
        <f>COUNTIFS(Operational!$F:$F,$G73,Operational!$I:$I,"*4G*",Operational!$L:$L,'List Table'!$D$3)</f>
        <v>0</v>
      </c>
      <c r="AS73" s="152">
        <f>COUNTIFS(Operational!$F:$F,$G73,Operational!$I:$I,"*4G*",Operational!$L:$L,'List Table'!$D$4)</f>
        <v>0</v>
      </c>
      <c r="AT73" s="152">
        <f>COUNTIFS(Operational!$F:$F,$G73,Operational!$I:$I,"*4G*",Operational!$L:$L,'List Table'!$D$5)</f>
        <v>0</v>
      </c>
      <c r="AU73" s="152">
        <f>COUNTIFS(Operational!$F:$F,$G73,Operational!$I:$I,"*4G*",Operational!$L:$L,'List Table'!$D$6)</f>
        <v>0</v>
      </c>
      <c r="AV73" s="152">
        <f>COUNTIFS(Operational!$F:$F,$G73,Operational!$I:$I,"*4G*",Operational!$L:$L,'List Table'!$D$7)</f>
        <v>0</v>
      </c>
      <c r="AW73" s="152">
        <f>COUNTIFS(Operational!$F:$F,$G73,Operational!$I:$I,"*4G*",Operational!$L:$L,'List Table'!$D$8)</f>
        <v>0</v>
      </c>
      <c r="AX73" s="152">
        <f>COUNTIFS(Operational!$F:$F,$G73,Operational!$I:$I,"*4G*",Operational!$L:$L,'List Table'!$D$9)</f>
        <v>0</v>
      </c>
      <c r="AY73" s="152">
        <f>COUNTIFS(Operational!$F:$F,$G73,Operational!$I:$I,"*4G*",Operational!$L:$L,'List Table'!$D$10)</f>
        <v>0</v>
      </c>
      <c r="AZ73" s="152">
        <f>COUNTIFS(Operational!$F:$F,$G73,Operational!$I:$I,"*4G*",Operational!$L:$L,'List Table'!$D$11)</f>
        <v>0</v>
      </c>
      <c r="BA73" s="152">
        <f>COUNTIFS(Operational!$F:$F,$G73,Operational!$I:$I,"*4G*",Operational!$L:$L,'List Table'!$D$12)</f>
        <v>0</v>
      </c>
      <c r="BB73" s="152">
        <f>COUNTIFS(Operational!$F:$F,$G73,Operational!$I:$I,"*4G*",Operational!$L:$L,'List Table'!$D$13)</f>
        <v>0</v>
      </c>
      <c r="BC73" s="152">
        <f>COUNTIFS(Operational!$F:$F,$G73,Operational!$I:$I,"*4G*",Operational!$L:$L,'List Table'!$D$14)</f>
        <v>0</v>
      </c>
      <c r="BD73" s="152">
        <f>COUNTIFS(Operational!$F:$F,$G73,Operational!$I:$I,"*4G*",Operational!$L:$L,'List Table'!$D$15)</f>
        <v>0</v>
      </c>
      <c r="BE73" s="152">
        <f>COUNTIFS(Operational!$F:$F,$G73,Operational!$I:$I,"*4G*",Operational!$L:$L,'List Table'!$D$16)</f>
        <v>0</v>
      </c>
      <c r="BF73" s="152">
        <f>COUNTIFS(Operational!$F:$F,$G73,Operational!$I:$I,"*4G*",Operational!$L:$L,'List Table'!$D$17)</f>
        <v>0</v>
      </c>
      <c r="BG73" s="141"/>
      <c r="BH73" s="153">
        <f t="shared" si="20"/>
        <v>0</v>
      </c>
      <c r="BI73" s="153">
        <f t="shared" si="21"/>
        <v>0</v>
      </c>
      <c r="BJ73" s="153">
        <f t="shared" si="22"/>
        <v>0</v>
      </c>
      <c r="BK73" s="153">
        <f>COUNTIFS('Retention-Deployment'!$F:$F,$G73,'Retention-Deployment'!$I:$I,"*2G*",'Retention-Deployment'!$L:$L,'List Table'!$B$2)</f>
        <v>0</v>
      </c>
      <c r="BL73" s="153">
        <f>COUNTIFS('Retention-Deployment'!$F:$F,$G73,'Retention-Deployment'!$I:$I,"*2G*",'Retention-Deployment'!$L:$L,'List Table'!$B$3)</f>
        <v>0</v>
      </c>
      <c r="BM73" s="153">
        <f>COUNTIFS('Retention-Deployment'!$F:$F,$G73,'Retention-Deployment'!$I:$I,"*2G*",'Retention-Deployment'!$L:$L,'List Table'!$B$4)</f>
        <v>0</v>
      </c>
      <c r="BN73" s="153">
        <f>COUNTIFS('Retention-Deployment'!$F:$F,$G73,'Retention-Deployment'!$I:$I,"*2G*",'Retention-Deployment'!$L:$L,'List Table'!$B$5)</f>
        <v>0</v>
      </c>
      <c r="BO73" s="153">
        <f>COUNTIFS('Retention-Deployment'!$F:$F,$G73,'Retention-Deployment'!$I:$I,"*2G*",'Retention-Deployment'!$L:$L,'List Table'!$B$6)</f>
        <v>0</v>
      </c>
      <c r="BP73" s="153">
        <f>COUNTIFS('Retention-Deployment'!$F:$F,$G73,'Retention-Deployment'!$I:$I,"*2G*",'Retention-Deployment'!$L:$L,'List Table'!$B$7)</f>
        <v>0</v>
      </c>
      <c r="BQ73" s="153">
        <f>COUNTIFS('Retention-Deployment'!$F:$F,$G73,'Retention-Deployment'!$I:$I,"*2G*",'Retention-Deployment'!$L:$L,'List Table'!$B$8)</f>
        <v>0</v>
      </c>
      <c r="BR73" s="153">
        <f>COUNTIFS('Retention-Deployment'!$F:$F,$G73,'Retention-Deployment'!$I:$I,"*2G*",'Retention-Deployment'!$L:$L,'List Table'!$B$9)</f>
        <v>0</v>
      </c>
      <c r="BS73" s="153">
        <f>COUNTIFS('Retention-Deployment'!$F:$F,$G73,'Retention-Deployment'!$I:$I,"*2G*",'Retention-Deployment'!$L:$L,'List Table'!$B$10)</f>
        <v>0</v>
      </c>
      <c r="BT73" s="153">
        <f>COUNTIFS('Retention-Deployment'!$F:$F,$G73,'Retention-Deployment'!$I:$I,"*2G*",'Retention-Deployment'!$L:$L,'List Table'!$B$11)</f>
        <v>0</v>
      </c>
      <c r="BU73" s="153">
        <f>COUNTIFS('Retention-Deployment'!$F:$F,$G73,'Retention-Deployment'!$I:$I,"*2G*",'Retention-Deployment'!$L:$L,'List Table'!$B$12)</f>
        <v>0</v>
      </c>
      <c r="BV73" s="153">
        <f>COUNTIFS('Retention-Deployment'!$F:$F,$G73,'Retention-Deployment'!$I:$I,"*2G*",'Retention-Deployment'!$L:$L,'List Table'!$B$13)</f>
        <v>0</v>
      </c>
      <c r="BW73" s="153">
        <f>COUNTIFS('Retention-Deployment'!$F:$F,$G73,'Retention-Deployment'!$I:$I,"*2G*",'Retention-Deployment'!$L:$L,'List Table'!$B$14)</f>
        <v>0</v>
      </c>
      <c r="BX73" s="153">
        <f>COUNTIFS('Retention-Deployment'!$F:$F,$G73,'Retention-Deployment'!$I:$I,"*2G*",'Retention-Deployment'!$L:$L,'List Table'!$B$15)</f>
        <v>0</v>
      </c>
      <c r="BY73" s="153">
        <f>COUNTIFS('Retention-Deployment'!$F:$F,$G73,'Retention-Deployment'!$I:$I,"*3G*",'Retention-Deployment'!$L:$L,'List Table'!$B$2)</f>
        <v>0</v>
      </c>
      <c r="BZ73" s="153">
        <f>COUNTIFS('Retention-Deployment'!$F:$F,$G73,'Retention-Deployment'!$I:$I,"*3G*",'Retention-Deployment'!$L:$L,'List Table'!$B$3)</f>
        <v>0</v>
      </c>
      <c r="CA73" s="153">
        <f>COUNTIFS('Retention-Deployment'!$F:$F,$G73,'Retention-Deployment'!$I:$I,"*3G*",'Retention-Deployment'!$L:$L,'List Table'!$B$4)</f>
        <v>0</v>
      </c>
      <c r="CB73" s="153">
        <f>COUNTIFS('Retention-Deployment'!$F:$F,$G73,'Retention-Deployment'!$I:$I,"*3G*",'Retention-Deployment'!$L:$L,'List Table'!$B$5)</f>
        <v>0</v>
      </c>
      <c r="CC73" s="153">
        <f>COUNTIFS('Retention-Deployment'!$F:$F,$G73,'Retention-Deployment'!$I:$I,"*3G*",'Retention-Deployment'!$L:$L,'List Table'!$B$6)</f>
        <v>0</v>
      </c>
      <c r="CD73" s="153">
        <f>COUNTIFS('Retention-Deployment'!$F:$F,$G73,'Retention-Deployment'!$I:$I,"*3G*",'Retention-Deployment'!$L:$L,'List Table'!$B$7)</f>
        <v>0</v>
      </c>
      <c r="CE73" s="153">
        <f>COUNTIFS('Retention-Deployment'!$F:$F,$G73,'Retention-Deployment'!$I:$I,"*3G*",'Retention-Deployment'!$L:$L,'List Table'!$B$8)</f>
        <v>0</v>
      </c>
      <c r="CF73" s="153">
        <f>COUNTIFS('Retention-Deployment'!$F:$F,$G73,'Retention-Deployment'!$I:$I,"*3G*",'Retention-Deployment'!$L:$L,'List Table'!$B$9)</f>
        <v>0</v>
      </c>
      <c r="CG73" s="153">
        <f>COUNTIFS('Retention-Deployment'!$F:$F,$G73,'Retention-Deployment'!$I:$I,"*3G*",'Retention-Deployment'!$L:$L,'List Table'!$B$10)</f>
        <v>0</v>
      </c>
      <c r="CH73" s="153">
        <f>COUNTIFS('Retention-Deployment'!$F:$F,$G73,'Retention-Deployment'!$I:$I,"*3G*",'Retention-Deployment'!$L:$L,'List Table'!$B$11)</f>
        <v>0</v>
      </c>
      <c r="CI73" s="153">
        <f>COUNTIFS('Retention-Deployment'!$F:$F,$G73,'Retention-Deployment'!$I:$I,"*3G*",'Retention-Deployment'!$L:$L,'List Table'!$B$12)</f>
        <v>0</v>
      </c>
      <c r="CJ73" s="153">
        <f>COUNTIFS('Retention-Deployment'!$F:$F,$G73,'Retention-Deployment'!$I:$I,"*3G*",'Retention-Deployment'!$L:$L,'List Table'!$B$13)</f>
        <v>0</v>
      </c>
      <c r="CK73" s="153">
        <f>COUNTIFS('Retention-Deployment'!$F:$F,$G73,'Retention-Deployment'!$I:$I,"*3G*",'Retention-Deployment'!$L:$L,'List Table'!$B$14)</f>
        <v>0</v>
      </c>
      <c r="CL73" s="153">
        <f>COUNTIFS('Retention-Deployment'!$F:$F,$G73,'Retention-Deployment'!$I:$I,"*3G*",'Retention-Deployment'!$L:$L,'List Table'!$B$15)</f>
        <v>0</v>
      </c>
      <c r="CM73" s="153">
        <f>COUNTIFS('Retention-Deployment'!$F:$F,$G73,'Retention-Deployment'!$I:$I,"*4G*",'Retention-Deployment'!$L:$L,'List Table'!$B$2)</f>
        <v>0</v>
      </c>
      <c r="CN73" s="153">
        <f>COUNTIFS('Retention-Deployment'!$F:$F,$G73,'Retention-Deployment'!$I:$I,"*4G*",'Retention-Deployment'!$L:$L,'List Table'!$B$3)</f>
        <v>0</v>
      </c>
      <c r="CO73" s="153">
        <f>COUNTIFS('Retention-Deployment'!$F:$F,$G73,'Retention-Deployment'!$I:$I,"*4G*",'Retention-Deployment'!$L:$L,'List Table'!$B$4)</f>
        <v>0</v>
      </c>
      <c r="CP73" s="153">
        <f>COUNTIFS('Retention-Deployment'!$F:$F,$G73,'Retention-Deployment'!$I:$I,"*4G*",'Retention-Deployment'!$L:$L,'List Table'!$B$5)</f>
        <v>0</v>
      </c>
      <c r="CQ73" s="153">
        <f>COUNTIFS('Retention-Deployment'!$F:$F,$G73,'Retention-Deployment'!$I:$I,"*4G*",'Retention-Deployment'!$L:$L,'List Table'!$B$6)</f>
        <v>0</v>
      </c>
      <c r="CR73" s="153">
        <f>COUNTIFS('Retention-Deployment'!$F:$F,$G73,'Retention-Deployment'!$I:$I,"*4G*",'Retention-Deployment'!$L:$L,'List Table'!$B$7)</f>
        <v>0</v>
      </c>
      <c r="CS73" s="153">
        <f>COUNTIFS('Retention-Deployment'!$F:$F,$G73,'Retention-Deployment'!$I:$I,"*4G*",'Retention-Deployment'!$L:$L,'List Table'!$B$8)</f>
        <v>0</v>
      </c>
      <c r="CT73" s="153">
        <f>COUNTIFS('Retention-Deployment'!$F:$F,$G73,'Retention-Deployment'!$I:$I,"*4G*",'Retention-Deployment'!$L:$L,'List Table'!$B$9)</f>
        <v>0</v>
      </c>
      <c r="CU73" s="153">
        <f>COUNTIFS('Retention-Deployment'!$F:$F,$G73,'Retention-Deployment'!$I:$I,"*4G*",'Retention-Deployment'!$L:$L,'List Table'!$B$10)</f>
        <v>0</v>
      </c>
      <c r="CV73" s="153">
        <f>COUNTIFS('Retention-Deployment'!$F:$F,$G73,'Retention-Deployment'!$I:$I,"*4G*",'Retention-Deployment'!$L:$L,'List Table'!$B$11)</f>
        <v>0</v>
      </c>
      <c r="CW73" s="153">
        <f>COUNTIFS('Retention-Deployment'!$F:$F,$G73,'Retention-Deployment'!$I:$I,"*4G*",'Retention-Deployment'!$L:$L,'List Table'!$B$12)</f>
        <v>0</v>
      </c>
      <c r="CX73" s="153">
        <f>COUNTIFS('Retention-Deployment'!$F:$F,$G73,'Retention-Deployment'!$I:$I,"*4G*",'Retention-Deployment'!$L:$L,'List Table'!$B$13)</f>
        <v>0</v>
      </c>
      <c r="CY73" s="153">
        <f>COUNTIFS('Retention-Deployment'!$F:$F,$G73,'Retention-Deployment'!$I:$I,"*4G*",'Retention-Deployment'!$L:$L,'List Table'!$B$14)</f>
        <v>0</v>
      </c>
      <c r="CZ73" s="153">
        <f>COUNTIFS('Retention-Deployment'!$F:$F,$G73,'Retention-Deployment'!$I:$I,"*4G*",'Retention-Deployment'!$L:$L,'List Table'!$B$15)</f>
        <v>0</v>
      </c>
      <c r="DA73" s="141"/>
      <c r="DB73" s="154">
        <f>COUNTIFS(Licensing!$G:$G,$G73,Licensing!$J:$J,"*2G*")</f>
        <v>0</v>
      </c>
      <c r="DC73" s="154">
        <f>COUNTIFS(Licensing!$G:$G,$G73,Licensing!$J:$J,"*3G*")</f>
        <v>0</v>
      </c>
      <c r="DD73" s="154">
        <f>COUNTIFS(Licensing!$G:$G,$G73,Licensing!$J:$J,"*4G*")</f>
        <v>0</v>
      </c>
      <c r="DE73" s="141"/>
      <c r="DF73" s="155" t="str">
        <f t="shared" si="19"/>
        <v>ITHAKI</v>
      </c>
      <c r="DG73" s="142">
        <f t="shared" si="13"/>
        <v>0</v>
      </c>
      <c r="DH73" s="142">
        <f t="shared" si="14"/>
        <v>0</v>
      </c>
      <c r="DI73" s="142">
        <f t="shared" si="15"/>
        <v>0</v>
      </c>
      <c r="DJ73" s="138"/>
      <c r="DK73" s="138"/>
      <c r="DL73" s="138"/>
      <c r="DM73" s="138"/>
      <c r="DN73" s="138"/>
      <c r="DO73" s="138"/>
      <c r="DP73" s="138"/>
      <c r="DQ73" s="138"/>
      <c r="DR73" s="138"/>
      <c r="DS73" s="138"/>
      <c r="DT73" s="138"/>
      <c r="DU73" s="138"/>
    </row>
    <row r="74" spans="1:125" x14ac:dyDescent="0.25">
      <c r="A74" s="211" t="s">
        <v>327</v>
      </c>
      <c r="B74" s="168">
        <v>3</v>
      </c>
      <c r="C74" s="168">
        <v>3</v>
      </c>
      <c r="D74" s="168">
        <v>3</v>
      </c>
      <c r="E74" s="208">
        <v>36.965254975896798</v>
      </c>
      <c r="F74" s="208">
        <v>26.9769287109375</v>
      </c>
      <c r="G74" s="173" t="s">
        <v>316</v>
      </c>
      <c r="H74" s="152">
        <f t="shared" si="16"/>
        <v>0</v>
      </c>
      <c r="I74" s="152">
        <f t="shared" si="17"/>
        <v>0</v>
      </c>
      <c r="J74" s="152">
        <f t="shared" si="18"/>
        <v>1</v>
      </c>
      <c r="K74" s="152">
        <f>COUNTIFS(Operational!$F:$F,$G74,Operational!$I:$I,"*2G*",Operational!$L:$L,'List Table'!$D$2)</f>
        <v>0</v>
      </c>
      <c r="L74" s="152">
        <f>COUNTIFS(Operational!$F:$F,$G74,Operational!$I:$I,"*2G*",Operational!$L:$L,'List Table'!$D$3)</f>
        <v>0</v>
      </c>
      <c r="M74" s="152">
        <f>COUNTIFS(Operational!$F:$F,$G74,Operational!$I:$I,"*2G*",Operational!$L:$L,'List Table'!$D$4)</f>
        <v>0</v>
      </c>
      <c r="N74" s="152">
        <f>COUNTIFS(Operational!$F:$F,$G74,Operational!$I:$I,"*2G*",Operational!$L:$L,'List Table'!$D$5)</f>
        <v>0</v>
      </c>
      <c r="O74" s="152">
        <f>COUNTIFS(Operational!$F:$F,$G74,Operational!$I:$I,"*2G*",Operational!$L:$L,'List Table'!$D$6)</f>
        <v>0</v>
      </c>
      <c r="P74" s="152">
        <f>COUNTIFS(Operational!$F:$F,$G74,Operational!$I:$I,"*2G*",Operational!$L:$L,'List Table'!$D$7)</f>
        <v>0</v>
      </c>
      <c r="Q74" s="152">
        <f>COUNTIFS(Operational!$F:$F,$G74,Operational!$I:$I,"*2G*",Operational!$L:$L,'List Table'!$D$8)</f>
        <v>0</v>
      </c>
      <c r="R74" s="152">
        <f>COUNTIFS(Operational!$F:$F,$G74,Operational!$I:$I,"*2G*",Operational!$L:$L,'List Table'!$D$9)</f>
        <v>0</v>
      </c>
      <c r="S74" s="152">
        <f>COUNTIFS(Operational!$F:$F,$G74,Operational!$I:$I,"*2G*",Operational!$L:$L,'List Table'!$D$10)</f>
        <v>0</v>
      </c>
      <c r="T74" s="152">
        <f>COUNTIFS(Operational!$F:$F,$G74,Operational!$I:$I,"*2G*",Operational!$L:$L,'List Table'!$D$11)</f>
        <v>0</v>
      </c>
      <c r="U74" s="152">
        <f>COUNTIFS(Operational!$F:$F,$G74,Operational!$I:$I,"*2G*",Operational!$L:$L,'List Table'!$D$12)</f>
        <v>0</v>
      </c>
      <c r="V74" s="152">
        <f>COUNTIFS(Operational!$F:$F,$G74,Operational!$I:$I,"*2G*",Operational!$L:$L,'List Table'!$D$13)</f>
        <v>0</v>
      </c>
      <c r="W74" s="152">
        <f>COUNTIFS(Operational!$F:$F,$G74,Operational!$I:$I,"*2G*",Operational!$L:$L,'List Table'!$D$14)</f>
        <v>0</v>
      </c>
      <c r="X74" s="152">
        <f>COUNTIFS(Operational!$F:$F,$G74,Operational!$I:$I,"*2G*",Operational!$L:$L,'List Table'!$D$15)</f>
        <v>0</v>
      </c>
      <c r="Y74" s="152">
        <f>COUNTIFS(Operational!$F:$F,$G74,Operational!$I:$I,"*2G*",Operational!$L:$L,'List Table'!$D$16)</f>
        <v>0</v>
      </c>
      <c r="Z74" s="152">
        <f>COUNTIFS(Operational!$F:$F,$G74,Operational!$I:$I,"*2G*",Operational!$L:$L,'List Table'!$D$17)</f>
        <v>0</v>
      </c>
      <c r="AA74" s="152">
        <f>COUNTIFS(Operational!$F:$F,$G74,Operational!$I:$I,"*3G*",Operational!$L:$L,'List Table'!$D$2)</f>
        <v>0</v>
      </c>
      <c r="AB74" s="152">
        <f>COUNTIFS(Operational!$F:$F,$G74,Operational!$I:$I,"*3G*",Operational!$L:$L,'List Table'!$D$3)</f>
        <v>0</v>
      </c>
      <c r="AC74" s="152">
        <f>COUNTIFS(Operational!$F:$F,$G74,Operational!$I:$I,"*3G*",Operational!$L:$L,'List Table'!$D$4)</f>
        <v>0</v>
      </c>
      <c r="AD74" s="152">
        <f>COUNTIFS(Operational!$F:$F,$G74,Operational!$I:$I,"*3G*",Operational!$L:$L,'List Table'!$D$5)</f>
        <v>0</v>
      </c>
      <c r="AE74" s="152">
        <f>COUNTIFS(Operational!$F:$F,$G74,Operational!$I:$I,"*3G*",Operational!$L:$L,'List Table'!$D$6)</f>
        <v>0</v>
      </c>
      <c r="AF74" s="152">
        <f>COUNTIFS(Operational!$F:$F,$G74,Operational!$I:$I,"*3G*",Operational!$L:$L,'List Table'!$D$7)</f>
        <v>0</v>
      </c>
      <c r="AG74" s="152">
        <f>COUNTIFS(Operational!$F:$F,$G74,Operational!$I:$I,"*3G*",Operational!$L:$L,'List Table'!$D$8)</f>
        <v>0</v>
      </c>
      <c r="AH74" s="152">
        <f>COUNTIFS(Operational!$F:$F,$G74,Operational!$I:$I,"*3G*",Operational!$L:$L,'List Table'!$D$9)</f>
        <v>0</v>
      </c>
      <c r="AI74" s="152">
        <f>COUNTIFS(Operational!$F:$F,$G74,Operational!$I:$I,"*3G*",Operational!$L:$L,'List Table'!$D$10)</f>
        <v>0</v>
      </c>
      <c r="AJ74" s="152">
        <f>COUNTIFS(Operational!$F:$F,$G74,Operational!$I:$I,"*3G*",Operational!$L:$L,'List Table'!$D$11)</f>
        <v>0</v>
      </c>
      <c r="AK74" s="152">
        <f>COUNTIFS(Operational!$F:$F,$G74,Operational!$I:$I,"*3G*",Operational!$L:$L,'List Table'!$D$12)</f>
        <v>0</v>
      </c>
      <c r="AL74" s="152">
        <f>COUNTIFS(Operational!$F:$F,$G74,Operational!$I:$I,"*3G*",Operational!$L:$L,'List Table'!$D$13)</f>
        <v>0</v>
      </c>
      <c r="AM74" s="152">
        <f>COUNTIFS(Operational!$F:$F,$G74,Operational!$I:$I,"*3G*",Operational!$L:$L,'List Table'!$D$14)</f>
        <v>0</v>
      </c>
      <c r="AN74" s="152">
        <f>COUNTIFS(Operational!$F:$F,$G74,Operational!$I:$I,"*3G*",Operational!$L:$L,'List Table'!$D$15)</f>
        <v>0</v>
      </c>
      <c r="AO74" s="152">
        <f>COUNTIFS(Operational!$F:$F,$G74,Operational!$I:$I,"*3G*",Operational!$L:$L,'List Table'!$D$16)</f>
        <v>0</v>
      </c>
      <c r="AP74" s="152">
        <f>COUNTIFS(Operational!$F:$F,$G74,Operational!$I:$I,"*3G*",Operational!$L:$L,'List Table'!$D$17)</f>
        <v>0</v>
      </c>
      <c r="AQ74" s="152">
        <f>COUNTIFS(Operational!$F:$F,$G74,Operational!$I:$I,"*4G*",Operational!$L:$L,'List Table'!$D$2)</f>
        <v>0</v>
      </c>
      <c r="AR74" s="152">
        <f>COUNTIFS(Operational!$F:$F,$G74,Operational!$I:$I,"*4G*",Operational!$L:$L,'List Table'!$D$3)</f>
        <v>0</v>
      </c>
      <c r="AS74" s="152">
        <f>COUNTIFS(Operational!$F:$F,$G74,Operational!$I:$I,"*4G*",Operational!$L:$L,'List Table'!$D$4)</f>
        <v>0</v>
      </c>
      <c r="AT74" s="152">
        <f>COUNTIFS(Operational!$F:$F,$G74,Operational!$I:$I,"*4G*",Operational!$L:$L,'List Table'!$D$5)</f>
        <v>0</v>
      </c>
      <c r="AU74" s="152">
        <f>COUNTIFS(Operational!$F:$F,$G74,Operational!$I:$I,"*4G*",Operational!$L:$L,'List Table'!$D$6)</f>
        <v>0</v>
      </c>
      <c r="AV74" s="152">
        <f>COUNTIFS(Operational!$F:$F,$G74,Operational!$I:$I,"*4G*",Operational!$L:$L,'List Table'!$D$7)</f>
        <v>1</v>
      </c>
      <c r="AW74" s="152">
        <f>COUNTIFS(Operational!$F:$F,$G74,Operational!$I:$I,"*4G*",Operational!$L:$L,'List Table'!$D$8)</f>
        <v>0</v>
      </c>
      <c r="AX74" s="152">
        <f>COUNTIFS(Operational!$F:$F,$G74,Operational!$I:$I,"*4G*",Operational!$L:$L,'List Table'!$D$9)</f>
        <v>0</v>
      </c>
      <c r="AY74" s="152">
        <f>COUNTIFS(Operational!$F:$F,$G74,Operational!$I:$I,"*4G*",Operational!$L:$L,'List Table'!$D$10)</f>
        <v>0</v>
      </c>
      <c r="AZ74" s="152">
        <f>COUNTIFS(Operational!$F:$F,$G74,Operational!$I:$I,"*4G*",Operational!$L:$L,'List Table'!$D$11)</f>
        <v>0</v>
      </c>
      <c r="BA74" s="152">
        <f>COUNTIFS(Operational!$F:$F,$G74,Operational!$I:$I,"*4G*",Operational!$L:$L,'List Table'!$D$12)</f>
        <v>0</v>
      </c>
      <c r="BB74" s="152">
        <f>COUNTIFS(Operational!$F:$F,$G74,Operational!$I:$I,"*4G*",Operational!$L:$L,'List Table'!$D$13)</f>
        <v>0</v>
      </c>
      <c r="BC74" s="152">
        <f>COUNTIFS(Operational!$F:$F,$G74,Operational!$I:$I,"*4G*",Operational!$L:$L,'List Table'!$D$14)</f>
        <v>0</v>
      </c>
      <c r="BD74" s="152">
        <f>COUNTIFS(Operational!$F:$F,$G74,Operational!$I:$I,"*4G*",Operational!$L:$L,'List Table'!$D$15)</f>
        <v>0</v>
      </c>
      <c r="BE74" s="152">
        <f>COUNTIFS(Operational!$F:$F,$G74,Operational!$I:$I,"*4G*",Operational!$L:$L,'List Table'!$D$16)</f>
        <v>0</v>
      </c>
      <c r="BF74" s="152">
        <f>COUNTIFS(Operational!$F:$F,$G74,Operational!$I:$I,"*4G*",Operational!$L:$L,'List Table'!$D$17)</f>
        <v>0</v>
      </c>
      <c r="BG74" s="141"/>
      <c r="BH74" s="153">
        <f t="shared" si="20"/>
        <v>0</v>
      </c>
      <c r="BI74" s="153">
        <f t="shared" si="21"/>
        <v>0</v>
      </c>
      <c r="BJ74" s="153">
        <f t="shared" si="22"/>
        <v>0</v>
      </c>
      <c r="BK74" s="153">
        <f>COUNTIFS('Retention-Deployment'!$F:$F,$G74,'Retention-Deployment'!$I:$I,"*2G*",'Retention-Deployment'!$L:$L,'List Table'!$B$2)</f>
        <v>0</v>
      </c>
      <c r="BL74" s="153">
        <f>COUNTIFS('Retention-Deployment'!$F:$F,$G74,'Retention-Deployment'!$I:$I,"*2G*",'Retention-Deployment'!$L:$L,'List Table'!$B$3)</f>
        <v>0</v>
      </c>
      <c r="BM74" s="153">
        <f>COUNTIFS('Retention-Deployment'!$F:$F,$G74,'Retention-Deployment'!$I:$I,"*2G*",'Retention-Deployment'!$L:$L,'List Table'!$B$4)</f>
        <v>0</v>
      </c>
      <c r="BN74" s="153">
        <f>COUNTIFS('Retention-Deployment'!$F:$F,$G74,'Retention-Deployment'!$I:$I,"*2G*",'Retention-Deployment'!$L:$L,'List Table'!$B$5)</f>
        <v>0</v>
      </c>
      <c r="BO74" s="153">
        <f>COUNTIFS('Retention-Deployment'!$F:$F,$G74,'Retention-Deployment'!$I:$I,"*2G*",'Retention-Deployment'!$L:$L,'List Table'!$B$6)</f>
        <v>0</v>
      </c>
      <c r="BP74" s="153">
        <f>COUNTIFS('Retention-Deployment'!$F:$F,$G74,'Retention-Deployment'!$I:$I,"*2G*",'Retention-Deployment'!$L:$L,'List Table'!$B$7)</f>
        <v>0</v>
      </c>
      <c r="BQ74" s="153">
        <f>COUNTIFS('Retention-Deployment'!$F:$F,$G74,'Retention-Deployment'!$I:$I,"*2G*",'Retention-Deployment'!$L:$L,'List Table'!$B$8)</f>
        <v>0</v>
      </c>
      <c r="BR74" s="153">
        <f>COUNTIFS('Retention-Deployment'!$F:$F,$G74,'Retention-Deployment'!$I:$I,"*2G*",'Retention-Deployment'!$L:$L,'List Table'!$B$9)</f>
        <v>0</v>
      </c>
      <c r="BS74" s="153">
        <f>COUNTIFS('Retention-Deployment'!$F:$F,$G74,'Retention-Deployment'!$I:$I,"*2G*",'Retention-Deployment'!$L:$L,'List Table'!$B$10)</f>
        <v>0</v>
      </c>
      <c r="BT74" s="153">
        <f>COUNTIFS('Retention-Deployment'!$F:$F,$G74,'Retention-Deployment'!$I:$I,"*2G*",'Retention-Deployment'!$L:$L,'List Table'!$B$11)</f>
        <v>0</v>
      </c>
      <c r="BU74" s="153">
        <f>COUNTIFS('Retention-Deployment'!$F:$F,$G74,'Retention-Deployment'!$I:$I,"*2G*",'Retention-Deployment'!$L:$L,'List Table'!$B$12)</f>
        <v>0</v>
      </c>
      <c r="BV74" s="153">
        <f>COUNTIFS('Retention-Deployment'!$F:$F,$G74,'Retention-Deployment'!$I:$I,"*2G*",'Retention-Deployment'!$L:$L,'List Table'!$B$13)</f>
        <v>0</v>
      </c>
      <c r="BW74" s="153">
        <f>COUNTIFS('Retention-Deployment'!$F:$F,$G74,'Retention-Deployment'!$I:$I,"*2G*",'Retention-Deployment'!$L:$L,'List Table'!$B$14)</f>
        <v>0</v>
      </c>
      <c r="BX74" s="153">
        <f>COUNTIFS('Retention-Deployment'!$F:$F,$G74,'Retention-Deployment'!$I:$I,"*2G*",'Retention-Deployment'!$L:$L,'List Table'!$B$15)</f>
        <v>0</v>
      </c>
      <c r="BY74" s="153">
        <f>COUNTIFS('Retention-Deployment'!$F:$F,$G74,'Retention-Deployment'!$I:$I,"*3G*",'Retention-Deployment'!$L:$L,'List Table'!$B$2)</f>
        <v>0</v>
      </c>
      <c r="BZ74" s="153">
        <f>COUNTIFS('Retention-Deployment'!$F:$F,$G74,'Retention-Deployment'!$I:$I,"*3G*",'Retention-Deployment'!$L:$L,'List Table'!$B$3)</f>
        <v>0</v>
      </c>
      <c r="CA74" s="153">
        <f>COUNTIFS('Retention-Deployment'!$F:$F,$G74,'Retention-Deployment'!$I:$I,"*3G*",'Retention-Deployment'!$L:$L,'List Table'!$B$4)</f>
        <v>0</v>
      </c>
      <c r="CB74" s="153">
        <f>COUNTIFS('Retention-Deployment'!$F:$F,$G74,'Retention-Deployment'!$I:$I,"*3G*",'Retention-Deployment'!$L:$L,'List Table'!$B$5)</f>
        <v>0</v>
      </c>
      <c r="CC74" s="153">
        <f>COUNTIFS('Retention-Deployment'!$F:$F,$G74,'Retention-Deployment'!$I:$I,"*3G*",'Retention-Deployment'!$L:$L,'List Table'!$B$6)</f>
        <v>0</v>
      </c>
      <c r="CD74" s="153">
        <f>COUNTIFS('Retention-Deployment'!$F:$F,$G74,'Retention-Deployment'!$I:$I,"*3G*",'Retention-Deployment'!$L:$L,'List Table'!$B$7)</f>
        <v>0</v>
      </c>
      <c r="CE74" s="153">
        <f>COUNTIFS('Retention-Deployment'!$F:$F,$G74,'Retention-Deployment'!$I:$I,"*3G*",'Retention-Deployment'!$L:$L,'List Table'!$B$8)</f>
        <v>0</v>
      </c>
      <c r="CF74" s="153">
        <f>COUNTIFS('Retention-Deployment'!$F:$F,$G74,'Retention-Deployment'!$I:$I,"*3G*",'Retention-Deployment'!$L:$L,'List Table'!$B$9)</f>
        <v>0</v>
      </c>
      <c r="CG74" s="153">
        <f>COUNTIFS('Retention-Deployment'!$F:$F,$G74,'Retention-Deployment'!$I:$I,"*3G*",'Retention-Deployment'!$L:$L,'List Table'!$B$10)</f>
        <v>0</v>
      </c>
      <c r="CH74" s="153">
        <f>COUNTIFS('Retention-Deployment'!$F:$F,$G74,'Retention-Deployment'!$I:$I,"*3G*",'Retention-Deployment'!$L:$L,'List Table'!$B$11)</f>
        <v>0</v>
      </c>
      <c r="CI74" s="153">
        <f>COUNTIFS('Retention-Deployment'!$F:$F,$G74,'Retention-Deployment'!$I:$I,"*3G*",'Retention-Deployment'!$L:$L,'List Table'!$B$12)</f>
        <v>0</v>
      </c>
      <c r="CJ74" s="153">
        <f>COUNTIFS('Retention-Deployment'!$F:$F,$G74,'Retention-Deployment'!$I:$I,"*3G*",'Retention-Deployment'!$L:$L,'List Table'!$B$13)</f>
        <v>0</v>
      </c>
      <c r="CK74" s="153">
        <f>COUNTIFS('Retention-Deployment'!$F:$F,$G74,'Retention-Deployment'!$I:$I,"*3G*",'Retention-Deployment'!$L:$L,'List Table'!$B$14)</f>
        <v>0</v>
      </c>
      <c r="CL74" s="153">
        <f>COUNTIFS('Retention-Deployment'!$F:$F,$G74,'Retention-Deployment'!$I:$I,"*3G*",'Retention-Deployment'!$L:$L,'List Table'!$B$15)</f>
        <v>0</v>
      </c>
      <c r="CM74" s="153">
        <f>COUNTIFS('Retention-Deployment'!$F:$F,$G74,'Retention-Deployment'!$I:$I,"*4G*",'Retention-Deployment'!$L:$L,'List Table'!$B$2)</f>
        <v>0</v>
      </c>
      <c r="CN74" s="153">
        <f>COUNTIFS('Retention-Deployment'!$F:$F,$G74,'Retention-Deployment'!$I:$I,"*4G*",'Retention-Deployment'!$L:$L,'List Table'!$B$3)</f>
        <v>0</v>
      </c>
      <c r="CO74" s="153">
        <f>COUNTIFS('Retention-Deployment'!$F:$F,$G74,'Retention-Deployment'!$I:$I,"*4G*",'Retention-Deployment'!$L:$L,'List Table'!$B$4)</f>
        <v>0</v>
      </c>
      <c r="CP74" s="153">
        <f>COUNTIFS('Retention-Deployment'!$F:$F,$G74,'Retention-Deployment'!$I:$I,"*4G*",'Retention-Deployment'!$L:$L,'List Table'!$B$5)</f>
        <v>0</v>
      </c>
      <c r="CQ74" s="153">
        <f>COUNTIFS('Retention-Deployment'!$F:$F,$G74,'Retention-Deployment'!$I:$I,"*4G*",'Retention-Deployment'!$L:$L,'List Table'!$B$6)</f>
        <v>0</v>
      </c>
      <c r="CR74" s="153">
        <f>COUNTIFS('Retention-Deployment'!$F:$F,$G74,'Retention-Deployment'!$I:$I,"*4G*",'Retention-Deployment'!$L:$L,'List Table'!$B$7)</f>
        <v>0</v>
      </c>
      <c r="CS74" s="153">
        <f>COUNTIFS('Retention-Deployment'!$F:$F,$G74,'Retention-Deployment'!$I:$I,"*4G*",'Retention-Deployment'!$L:$L,'List Table'!$B$8)</f>
        <v>0</v>
      </c>
      <c r="CT74" s="153">
        <f>COUNTIFS('Retention-Deployment'!$F:$F,$G74,'Retention-Deployment'!$I:$I,"*4G*",'Retention-Deployment'!$L:$L,'List Table'!$B$9)</f>
        <v>0</v>
      </c>
      <c r="CU74" s="153">
        <f>COUNTIFS('Retention-Deployment'!$F:$F,$G74,'Retention-Deployment'!$I:$I,"*4G*",'Retention-Deployment'!$L:$L,'List Table'!$B$10)</f>
        <v>0</v>
      </c>
      <c r="CV74" s="153">
        <f>COUNTIFS('Retention-Deployment'!$F:$F,$G74,'Retention-Deployment'!$I:$I,"*4G*",'Retention-Deployment'!$L:$L,'List Table'!$B$11)</f>
        <v>0</v>
      </c>
      <c r="CW74" s="153">
        <f>COUNTIFS('Retention-Deployment'!$F:$F,$G74,'Retention-Deployment'!$I:$I,"*4G*",'Retention-Deployment'!$L:$L,'List Table'!$B$12)</f>
        <v>0</v>
      </c>
      <c r="CX74" s="153">
        <f>COUNTIFS('Retention-Deployment'!$F:$F,$G74,'Retention-Deployment'!$I:$I,"*4G*",'Retention-Deployment'!$L:$L,'List Table'!$B$13)</f>
        <v>0</v>
      </c>
      <c r="CY74" s="153">
        <f>COUNTIFS('Retention-Deployment'!$F:$F,$G74,'Retention-Deployment'!$I:$I,"*4G*",'Retention-Deployment'!$L:$L,'List Table'!$B$14)</f>
        <v>0</v>
      </c>
      <c r="CZ74" s="153">
        <f>COUNTIFS('Retention-Deployment'!$F:$F,$G74,'Retention-Deployment'!$I:$I,"*4G*",'Retention-Deployment'!$L:$L,'List Table'!$B$15)</f>
        <v>0</v>
      </c>
      <c r="DA74" s="141"/>
      <c r="DB74" s="154">
        <f>COUNTIFS(Licensing!$G:$G,$G74,Licensing!$J:$J,"*2G*")</f>
        <v>0</v>
      </c>
      <c r="DC74" s="154">
        <f>COUNTIFS(Licensing!$G:$G,$G74,Licensing!$J:$J,"*3G*")</f>
        <v>0</v>
      </c>
      <c r="DD74" s="154">
        <f>COUNTIFS(Licensing!$G:$G,$G74,Licensing!$J:$J,"*4G*")</f>
        <v>0</v>
      </c>
      <c r="DE74" s="141"/>
      <c r="DF74" s="155" t="str">
        <f t="shared" si="19"/>
        <v>KALIMNOS</v>
      </c>
      <c r="DG74" s="142">
        <f t="shared" si="13"/>
        <v>0</v>
      </c>
      <c r="DH74" s="142">
        <f t="shared" si="14"/>
        <v>0</v>
      </c>
      <c r="DI74" s="142">
        <f t="shared" si="15"/>
        <v>1</v>
      </c>
      <c r="DJ74" s="138"/>
      <c r="DK74" s="138"/>
      <c r="DL74" s="138"/>
      <c r="DM74" s="138"/>
      <c r="DN74" s="138"/>
      <c r="DO74" s="138"/>
      <c r="DP74" s="138"/>
      <c r="DQ74" s="138"/>
      <c r="DR74" s="138"/>
      <c r="DS74" s="138"/>
      <c r="DT74" s="138"/>
      <c r="DU74" s="138"/>
    </row>
    <row r="75" spans="1:125" x14ac:dyDescent="0.25">
      <c r="A75" s="211" t="s">
        <v>327</v>
      </c>
      <c r="B75" s="168">
        <v>8</v>
      </c>
      <c r="C75" s="168">
        <v>8</v>
      </c>
      <c r="D75" s="168">
        <v>8</v>
      </c>
      <c r="E75" s="208">
        <v>35.505400093441303</v>
      </c>
      <c r="F75" s="208">
        <v>27.1636962890625</v>
      </c>
      <c r="G75" s="173" t="s">
        <v>128</v>
      </c>
      <c r="H75" s="152">
        <f t="shared" si="16"/>
        <v>0</v>
      </c>
      <c r="I75" s="152">
        <f t="shared" si="17"/>
        <v>0</v>
      </c>
      <c r="J75" s="152">
        <f t="shared" si="18"/>
        <v>0</v>
      </c>
      <c r="K75" s="152">
        <f>COUNTIFS(Operational!$F:$F,$G75,Operational!$I:$I,"*2G*",Operational!$L:$L,'List Table'!$D$2)</f>
        <v>0</v>
      </c>
      <c r="L75" s="152">
        <f>COUNTIFS(Operational!$F:$F,$G75,Operational!$I:$I,"*2G*",Operational!$L:$L,'List Table'!$D$3)</f>
        <v>0</v>
      </c>
      <c r="M75" s="152">
        <f>COUNTIFS(Operational!$F:$F,$G75,Operational!$I:$I,"*2G*",Operational!$L:$L,'List Table'!$D$4)</f>
        <v>0</v>
      </c>
      <c r="N75" s="152">
        <f>COUNTIFS(Operational!$F:$F,$G75,Operational!$I:$I,"*2G*",Operational!$L:$L,'List Table'!$D$5)</f>
        <v>0</v>
      </c>
      <c r="O75" s="152">
        <f>COUNTIFS(Operational!$F:$F,$G75,Operational!$I:$I,"*2G*",Operational!$L:$L,'List Table'!$D$6)</f>
        <v>0</v>
      </c>
      <c r="P75" s="152">
        <f>COUNTIFS(Operational!$F:$F,$G75,Operational!$I:$I,"*2G*",Operational!$L:$L,'List Table'!$D$7)</f>
        <v>0</v>
      </c>
      <c r="Q75" s="152">
        <f>COUNTIFS(Operational!$F:$F,$G75,Operational!$I:$I,"*2G*",Operational!$L:$L,'List Table'!$D$8)</f>
        <v>0</v>
      </c>
      <c r="R75" s="152">
        <f>COUNTIFS(Operational!$F:$F,$G75,Operational!$I:$I,"*2G*",Operational!$L:$L,'List Table'!$D$9)</f>
        <v>0</v>
      </c>
      <c r="S75" s="152">
        <f>COUNTIFS(Operational!$F:$F,$G75,Operational!$I:$I,"*2G*",Operational!$L:$L,'List Table'!$D$10)</f>
        <v>0</v>
      </c>
      <c r="T75" s="152">
        <f>COUNTIFS(Operational!$F:$F,$G75,Operational!$I:$I,"*2G*",Operational!$L:$L,'List Table'!$D$11)</f>
        <v>0</v>
      </c>
      <c r="U75" s="152">
        <f>COUNTIFS(Operational!$F:$F,$G75,Operational!$I:$I,"*2G*",Operational!$L:$L,'List Table'!$D$12)</f>
        <v>0</v>
      </c>
      <c r="V75" s="152">
        <f>COUNTIFS(Operational!$F:$F,$G75,Operational!$I:$I,"*2G*",Operational!$L:$L,'List Table'!$D$13)</f>
        <v>0</v>
      </c>
      <c r="W75" s="152">
        <f>COUNTIFS(Operational!$F:$F,$G75,Operational!$I:$I,"*2G*",Operational!$L:$L,'List Table'!$D$14)</f>
        <v>0</v>
      </c>
      <c r="X75" s="152">
        <f>COUNTIFS(Operational!$F:$F,$G75,Operational!$I:$I,"*2G*",Operational!$L:$L,'List Table'!$D$15)</f>
        <v>0</v>
      </c>
      <c r="Y75" s="152">
        <f>COUNTIFS(Operational!$F:$F,$G75,Operational!$I:$I,"*2G*",Operational!$L:$L,'List Table'!$D$16)</f>
        <v>0</v>
      </c>
      <c r="Z75" s="152">
        <f>COUNTIFS(Operational!$F:$F,$G75,Operational!$I:$I,"*2G*",Operational!$L:$L,'List Table'!$D$17)</f>
        <v>0</v>
      </c>
      <c r="AA75" s="152">
        <f>COUNTIFS(Operational!$F:$F,$G75,Operational!$I:$I,"*3G*",Operational!$L:$L,'List Table'!$D$2)</f>
        <v>0</v>
      </c>
      <c r="AB75" s="152">
        <f>COUNTIFS(Operational!$F:$F,$G75,Operational!$I:$I,"*3G*",Operational!$L:$L,'List Table'!$D$3)</f>
        <v>0</v>
      </c>
      <c r="AC75" s="152">
        <f>COUNTIFS(Operational!$F:$F,$G75,Operational!$I:$I,"*3G*",Operational!$L:$L,'List Table'!$D$4)</f>
        <v>0</v>
      </c>
      <c r="AD75" s="152">
        <f>COUNTIFS(Operational!$F:$F,$G75,Operational!$I:$I,"*3G*",Operational!$L:$L,'List Table'!$D$5)</f>
        <v>0</v>
      </c>
      <c r="AE75" s="152">
        <f>COUNTIFS(Operational!$F:$F,$G75,Operational!$I:$I,"*3G*",Operational!$L:$L,'List Table'!$D$6)</f>
        <v>0</v>
      </c>
      <c r="AF75" s="152">
        <f>COUNTIFS(Operational!$F:$F,$G75,Operational!$I:$I,"*3G*",Operational!$L:$L,'List Table'!$D$7)</f>
        <v>0</v>
      </c>
      <c r="AG75" s="152">
        <f>COUNTIFS(Operational!$F:$F,$G75,Operational!$I:$I,"*3G*",Operational!$L:$L,'List Table'!$D$8)</f>
        <v>0</v>
      </c>
      <c r="AH75" s="152">
        <f>COUNTIFS(Operational!$F:$F,$G75,Operational!$I:$I,"*3G*",Operational!$L:$L,'List Table'!$D$9)</f>
        <v>0</v>
      </c>
      <c r="AI75" s="152">
        <f>COUNTIFS(Operational!$F:$F,$G75,Operational!$I:$I,"*3G*",Operational!$L:$L,'List Table'!$D$10)</f>
        <v>0</v>
      </c>
      <c r="AJ75" s="152">
        <f>COUNTIFS(Operational!$F:$F,$G75,Operational!$I:$I,"*3G*",Operational!$L:$L,'List Table'!$D$11)</f>
        <v>0</v>
      </c>
      <c r="AK75" s="152">
        <f>COUNTIFS(Operational!$F:$F,$G75,Operational!$I:$I,"*3G*",Operational!$L:$L,'List Table'!$D$12)</f>
        <v>0</v>
      </c>
      <c r="AL75" s="152">
        <f>COUNTIFS(Operational!$F:$F,$G75,Operational!$I:$I,"*3G*",Operational!$L:$L,'List Table'!$D$13)</f>
        <v>0</v>
      </c>
      <c r="AM75" s="152">
        <f>COUNTIFS(Operational!$F:$F,$G75,Operational!$I:$I,"*3G*",Operational!$L:$L,'List Table'!$D$14)</f>
        <v>0</v>
      </c>
      <c r="AN75" s="152">
        <f>COUNTIFS(Operational!$F:$F,$G75,Operational!$I:$I,"*3G*",Operational!$L:$L,'List Table'!$D$15)</f>
        <v>0</v>
      </c>
      <c r="AO75" s="152">
        <f>COUNTIFS(Operational!$F:$F,$G75,Operational!$I:$I,"*3G*",Operational!$L:$L,'List Table'!$D$16)</f>
        <v>0</v>
      </c>
      <c r="AP75" s="152">
        <f>COUNTIFS(Operational!$F:$F,$G75,Operational!$I:$I,"*3G*",Operational!$L:$L,'List Table'!$D$17)</f>
        <v>0</v>
      </c>
      <c r="AQ75" s="152">
        <f>COUNTIFS(Operational!$F:$F,$G75,Operational!$I:$I,"*4G*",Operational!$L:$L,'List Table'!$D$2)</f>
        <v>0</v>
      </c>
      <c r="AR75" s="152">
        <f>COUNTIFS(Operational!$F:$F,$G75,Operational!$I:$I,"*4G*",Operational!$L:$L,'List Table'!$D$3)</f>
        <v>0</v>
      </c>
      <c r="AS75" s="152">
        <f>COUNTIFS(Operational!$F:$F,$G75,Operational!$I:$I,"*4G*",Operational!$L:$L,'List Table'!$D$4)</f>
        <v>0</v>
      </c>
      <c r="AT75" s="152">
        <f>COUNTIFS(Operational!$F:$F,$G75,Operational!$I:$I,"*4G*",Operational!$L:$L,'List Table'!$D$5)</f>
        <v>0</v>
      </c>
      <c r="AU75" s="152">
        <f>COUNTIFS(Operational!$F:$F,$G75,Operational!$I:$I,"*4G*",Operational!$L:$L,'List Table'!$D$6)</f>
        <v>0</v>
      </c>
      <c r="AV75" s="152">
        <f>COUNTIFS(Operational!$F:$F,$G75,Operational!$I:$I,"*4G*",Operational!$L:$L,'List Table'!$D$7)</f>
        <v>0</v>
      </c>
      <c r="AW75" s="152">
        <f>COUNTIFS(Operational!$F:$F,$G75,Operational!$I:$I,"*4G*",Operational!$L:$L,'List Table'!$D$8)</f>
        <v>0</v>
      </c>
      <c r="AX75" s="152">
        <f>COUNTIFS(Operational!$F:$F,$G75,Operational!$I:$I,"*4G*",Operational!$L:$L,'List Table'!$D$9)</f>
        <v>0</v>
      </c>
      <c r="AY75" s="152">
        <f>COUNTIFS(Operational!$F:$F,$G75,Operational!$I:$I,"*4G*",Operational!$L:$L,'List Table'!$D$10)</f>
        <v>0</v>
      </c>
      <c r="AZ75" s="152">
        <f>COUNTIFS(Operational!$F:$F,$G75,Operational!$I:$I,"*4G*",Operational!$L:$L,'List Table'!$D$11)</f>
        <v>0</v>
      </c>
      <c r="BA75" s="152">
        <f>COUNTIFS(Operational!$F:$F,$G75,Operational!$I:$I,"*4G*",Operational!$L:$L,'List Table'!$D$12)</f>
        <v>0</v>
      </c>
      <c r="BB75" s="152">
        <f>COUNTIFS(Operational!$F:$F,$G75,Operational!$I:$I,"*4G*",Operational!$L:$L,'List Table'!$D$13)</f>
        <v>0</v>
      </c>
      <c r="BC75" s="152">
        <f>COUNTIFS(Operational!$F:$F,$G75,Operational!$I:$I,"*4G*",Operational!$L:$L,'List Table'!$D$14)</f>
        <v>0</v>
      </c>
      <c r="BD75" s="152">
        <f>COUNTIFS(Operational!$F:$F,$G75,Operational!$I:$I,"*4G*",Operational!$L:$L,'List Table'!$D$15)</f>
        <v>0</v>
      </c>
      <c r="BE75" s="152">
        <f>COUNTIFS(Operational!$F:$F,$G75,Operational!$I:$I,"*4G*",Operational!$L:$L,'List Table'!$D$16)</f>
        <v>0</v>
      </c>
      <c r="BF75" s="152">
        <f>COUNTIFS(Operational!$F:$F,$G75,Operational!$I:$I,"*4G*",Operational!$L:$L,'List Table'!$D$17)</f>
        <v>0</v>
      </c>
      <c r="BG75" s="141"/>
      <c r="BH75" s="153">
        <f t="shared" si="20"/>
        <v>0</v>
      </c>
      <c r="BI75" s="153">
        <f t="shared" si="21"/>
        <v>0</v>
      </c>
      <c r="BJ75" s="153">
        <f t="shared" si="22"/>
        <v>0</v>
      </c>
      <c r="BK75" s="153">
        <f>COUNTIFS('Retention-Deployment'!$F:$F,$G75,'Retention-Deployment'!$I:$I,"*2G*",'Retention-Deployment'!$L:$L,'List Table'!$B$2)</f>
        <v>0</v>
      </c>
      <c r="BL75" s="153">
        <f>COUNTIFS('Retention-Deployment'!$F:$F,$G75,'Retention-Deployment'!$I:$I,"*2G*",'Retention-Deployment'!$L:$L,'List Table'!$B$3)</f>
        <v>0</v>
      </c>
      <c r="BM75" s="153">
        <f>COUNTIFS('Retention-Deployment'!$F:$F,$G75,'Retention-Deployment'!$I:$I,"*2G*",'Retention-Deployment'!$L:$L,'List Table'!$B$4)</f>
        <v>0</v>
      </c>
      <c r="BN75" s="153">
        <f>COUNTIFS('Retention-Deployment'!$F:$F,$G75,'Retention-Deployment'!$I:$I,"*2G*",'Retention-Deployment'!$L:$L,'List Table'!$B$5)</f>
        <v>0</v>
      </c>
      <c r="BO75" s="153">
        <f>COUNTIFS('Retention-Deployment'!$F:$F,$G75,'Retention-Deployment'!$I:$I,"*2G*",'Retention-Deployment'!$L:$L,'List Table'!$B$6)</f>
        <v>0</v>
      </c>
      <c r="BP75" s="153">
        <f>COUNTIFS('Retention-Deployment'!$F:$F,$G75,'Retention-Deployment'!$I:$I,"*2G*",'Retention-Deployment'!$L:$L,'List Table'!$B$7)</f>
        <v>0</v>
      </c>
      <c r="BQ75" s="153">
        <f>COUNTIFS('Retention-Deployment'!$F:$F,$G75,'Retention-Deployment'!$I:$I,"*2G*",'Retention-Deployment'!$L:$L,'List Table'!$B$8)</f>
        <v>0</v>
      </c>
      <c r="BR75" s="153">
        <f>COUNTIFS('Retention-Deployment'!$F:$F,$G75,'Retention-Deployment'!$I:$I,"*2G*",'Retention-Deployment'!$L:$L,'List Table'!$B$9)</f>
        <v>0</v>
      </c>
      <c r="BS75" s="153">
        <f>COUNTIFS('Retention-Deployment'!$F:$F,$G75,'Retention-Deployment'!$I:$I,"*2G*",'Retention-Deployment'!$L:$L,'List Table'!$B$10)</f>
        <v>0</v>
      </c>
      <c r="BT75" s="153">
        <f>COUNTIFS('Retention-Deployment'!$F:$F,$G75,'Retention-Deployment'!$I:$I,"*2G*",'Retention-Deployment'!$L:$L,'List Table'!$B$11)</f>
        <v>0</v>
      </c>
      <c r="BU75" s="153">
        <f>COUNTIFS('Retention-Deployment'!$F:$F,$G75,'Retention-Deployment'!$I:$I,"*2G*",'Retention-Deployment'!$L:$L,'List Table'!$B$12)</f>
        <v>0</v>
      </c>
      <c r="BV75" s="153">
        <f>COUNTIFS('Retention-Deployment'!$F:$F,$G75,'Retention-Deployment'!$I:$I,"*2G*",'Retention-Deployment'!$L:$L,'List Table'!$B$13)</f>
        <v>0</v>
      </c>
      <c r="BW75" s="153">
        <f>COUNTIFS('Retention-Deployment'!$F:$F,$G75,'Retention-Deployment'!$I:$I,"*2G*",'Retention-Deployment'!$L:$L,'List Table'!$B$14)</f>
        <v>0</v>
      </c>
      <c r="BX75" s="153">
        <f>COUNTIFS('Retention-Deployment'!$F:$F,$G75,'Retention-Deployment'!$I:$I,"*2G*",'Retention-Deployment'!$L:$L,'List Table'!$B$15)</f>
        <v>0</v>
      </c>
      <c r="BY75" s="153">
        <f>COUNTIFS('Retention-Deployment'!$F:$F,$G75,'Retention-Deployment'!$I:$I,"*3G*",'Retention-Deployment'!$L:$L,'List Table'!$B$2)</f>
        <v>0</v>
      </c>
      <c r="BZ75" s="153">
        <f>COUNTIFS('Retention-Deployment'!$F:$F,$G75,'Retention-Deployment'!$I:$I,"*3G*",'Retention-Deployment'!$L:$L,'List Table'!$B$3)</f>
        <v>0</v>
      </c>
      <c r="CA75" s="153">
        <f>COUNTIFS('Retention-Deployment'!$F:$F,$G75,'Retention-Deployment'!$I:$I,"*3G*",'Retention-Deployment'!$L:$L,'List Table'!$B$4)</f>
        <v>0</v>
      </c>
      <c r="CB75" s="153">
        <f>COUNTIFS('Retention-Deployment'!$F:$F,$G75,'Retention-Deployment'!$I:$I,"*3G*",'Retention-Deployment'!$L:$L,'List Table'!$B$5)</f>
        <v>0</v>
      </c>
      <c r="CC75" s="153">
        <f>COUNTIFS('Retention-Deployment'!$F:$F,$G75,'Retention-Deployment'!$I:$I,"*3G*",'Retention-Deployment'!$L:$L,'List Table'!$B$6)</f>
        <v>0</v>
      </c>
      <c r="CD75" s="153">
        <f>COUNTIFS('Retention-Deployment'!$F:$F,$G75,'Retention-Deployment'!$I:$I,"*3G*",'Retention-Deployment'!$L:$L,'List Table'!$B$7)</f>
        <v>0</v>
      </c>
      <c r="CE75" s="153">
        <f>COUNTIFS('Retention-Deployment'!$F:$F,$G75,'Retention-Deployment'!$I:$I,"*3G*",'Retention-Deployment'!$L:$L,'List Table'!$B$8)</f>
        <v>0</v>
      </c>
      <c r="CF75" s="153">
        <f>COUNTIFS('Retention-Deployment'!$F:$F,$G75,'Retention-Deployment'!$I:$I,"*3G*",'Retention-Deployment'!$L:$L,'List Table'!$B$9)</f>
        <v>0</v>
      </c>
      <c r="CG75" s="153">
        <f>COUNTIFS('Retention-Deployment'!$F:$F,$G75,'Retention-Deployment'!$I:$I,"*3G*",'Retention-Deployment'!$L:$L,'List Table'!$B$10)</f>
        <v>0</v>
      </c>
      <c r="CH75" s="153">
        <f>COUNTIFS('Retention-Deployment'!$F:$F,$G75,'Retention-Deployment'!$I:$I,"*3G*",'Retention-Deployment'!$L:$L,'List Table'!$B$11)</f>
        <v>0</v>
      </c>
      <c r="CI75" s="153">
        <f>COUNTIFS('Retention-Deployment'!$F:$F,$G75,'Retention-Deployment'!$I:$I,"*3G*",'Retention-Deployment'!$L:$L,'List Table'!$B$12)</f>
        <v>0</v>
      </c>
      <c r="CJ75" s="153">
        <f>COUNTIFS('Retention-Deployment'!$F:$F,$G75,'Retention-Deployment'!$I:$I,"*3G*",'Retention-Deployment'!$L:$L,'List Table'!$B$13)</f>
        <v>0</v>
      </c>
      <c r="CK75" s="153">
        <f>COUNTIFS('Retention-Deployment'!$F:$F,$G75,'Retention-Deployment'!$I:$I,"*3G*",'Retention-Deployment'!$L:$L,'List Table'!$B$14)</f>
        <v>0</v>
      </c>
      <c r="CL75" s="153">
        <f>COUNTIFS('Retention-Deployment'!$F:$F,$G75,'Retention-Deployment'!$I:$I,"*3G*",'Retention-Deployment'!$L:$L,'List Table'!$B$15)</f>
        <v>0</v>
      </c>
      <c r="CM75" s="153">
        <f>COUNTIFS('Retention-Deployment'!$F:$F,$G75,'Retention-Deployment'!$I:$I,"*4G*",'Retention-Deployment'!$L:$L,'List Table'!$B$2)</f>
        <v>0</v>
      </c>
      <c r="CN75" s="153">
        <f>COUNTIFS('Retention-Deployment'!$F:$F,$G75,'Retention-Deployment'!$I:$I,"*4G*",'Retention-Deployment'!$L:$L,'List Table'!$B$3)</f>
        <v>0</v>
      </c>
      <c r="CO75" s="153">
        <f>COUNTIFS('Retention-Deployment'!$F:$F,$G75,'Retention-Deployment'!$I:$I,"*4G*",'Retention-Deployment'!$L:$L,'List Table'!$B$4)</f>
        <v>0</v>
      </c>
      <c r="CP75" s="153">
        <f>COUNTIFS('Retention-Deployment'!$F:$F,$G75,'Retention-Deployment'!$I:$I,"*4G*",'Retention-Deployment'!$L:$L,'List Table'!$B$5)</f>
        <v>0</v>
      </c>
      <c r="CQ75" s="153">
        <f>COUNTIFS('Retention-Deployment'!$F:$F,$G75,'Retention-Deployment'!$I:$I,"*4G*",'Retention-Deployment'!$L:$L,'List Table'!$B$6)</f>
        <v>0</v>
      </c>
      <c r="CR75" s="153">
        <f>COUNTIFS('Retention-Deployment'!$F:$F,$G75,'Retention-Deployment'!$I:$I,"*4G*",'Retention-Deployment'!$L:$L,'List Table'!$B$7)</f>
        <v>0</v>
      </c>
      <c r="CS75" s="153">
        <f>COUNTIFS('Retention-Deployment'!$F:$F,$G75,'Retention-Deployment'!$I:$I,"*4G*",'Retention-Deployment'!$L:$L,'List Table'!$B$8)</f>
        <v>0</v>
      </c>
      <c r="CT75" s="153">
        <f>COUNTIFS('Retention-Deployment'!$F:$F,$G75,'Retention-Deployment'!$I:$I,"*4G*",'Retention-Deployment'!$L:$L,'List Table'!$B$9)</f>
        <v>0</v>
      </c>
      <c r="CU75" s="153">
        <f>COUNTIFS('Retention-Deployment'!$F:$F,$G75,'Retention-Deployment'!$I:$I,"*4G*",'Retention-Deployment'!$L:$L,'List Table'!$B$10)</f>
        <v>0</v>
      </c>
      <c r="CV75" s="153">
        <f>COUNTIFS('Retention-Deployment'!$F:$F,$G75,'Retention-Deployment'!$I:$I,"*4G*",'Retention-Deployment'!$L:$L,'List Table'!$B$11)</f>
        <v>0</v>
      </c>
      <c r="CW75" s="153">
        <f>COUNTIFS('Retention-Deployment'!$F:$F,$G75,'Retention-Deployment'!$I:$I,"*4G*",'Retention-Deployment'!$L:$L,'List Table'!$B$12)</f>
        <v>0</v>
      </c>
      <c r="CX75" s="153">
        <f>COUNTIFS('Retention-Deployment'!$F:$F,$G75,'Retention-Deployment'!$I:$I,"*4G*",'Retention-Deployment'!$L:$L,'List Table'!$B$13)</f>
        <v>0</v>
      </c>
      <c r="CY75" s="153">
        <f>COUNTIFS('Retention-Deployment'!$F:$F,$G75,'Retention-Deployment'!$I:$I,"*4G*",'Retention-Deployment'!$L:$L,'List Table'!$B$14)</f>
        <v>0</v>
      </c>
      <c r="CZ75" s="153">
        <f>COUNTIFS('Retention-Deployment'!$F:$F,$G75,'Retention-Deployment'!$I:$I,"*4G*",'Retention-Deployment'!$L:$L,'List Table'!$B$15)</f>
        <v>0</v>
      </c>
      <c r="DA75" s="141"/>
      <c r="DB75" s="154">
        <f>COUNTIFS(Licensing!$G:$G,$G75,Licensing!$J:$J,"*2G*")</f>
        <v>0</v>
      </c>
      <c r="DC75" s="154">
        <f>COUNTIFS(Licensing!$G:$G,$G75,Licensing!$J:$J,"*3G*")</f>
        <v>0</v>
      </c>
      <c r="DD75" s="154">
        <f>COUNTIFS(Licensing!$G:$G,$G75,Licensing!$J:$J,"*4G*")</f>
        <v>0</v>
      </c>
      <c r="DE75" s="141"/>
      <c r="DF75" s="155" t="str">
        <f t="shared" si="19"/>
        <v>KARPATHOS</v>
      </c>
      <c r="DG75" s="142">
        <f t="shared" si="13"/>
        <v>0</v>
      </c>
      <c r="DH75" s="142">
        <f t="shared" si="14"/>
        <v>0</v>
      </c>
      <c r="DI75" s="142">
        <f t="shared" si="15"/>
        <v>0</v>
      </c>
      <c r="DJ75" s="138"/>
      <c r="DK75" s="138"/>
      <c r="DL75" s="138"/>
      <c r="DM75" s="138"/>
      <c r="DN75" s="138"/>
      <c r="DO75" s="138"/>
      <c r="DP75" s="138"/>
      <c r="DQ75" s="138"/>
      <c r="DR75" s="138"/>
      <c r="DS75" s="138"/>
      <c r="DT75" s="138"/>
      <c r="DU75" s="138"/>
    </row>
    <row r="76" spans="1:125" x14ac:dyDescent="0.25">
      <c r="A76" s="211" t="s">
        <v>327</v>
      </c>
      <c r="B76" s="168">
        <v>1</v>
      </c>
      <c r="C76" s="168">
        <v>1</v>
      </c>
      <c r="D76" s="168">
        <v>1</v>
      </c>
      <c r="E76" s="208">
        <v>35.386810816444402</v>
      </c>
      <c r="F76" s="208">
        <v>26.9178771972656</v>
      </c>
      <c r="G76" s="173" t="s">
        <v>318</v>
      </c>
      <c r="H76" s="152">
        <f t="shared" si="16"/>
        <v>0</v>
      </c>
      <c r="I76" s="152">
        <f t="shared" si="17"/>
        <v>0</v>
      </c>
      <c r="J76" s="152">
        <f t="shared" si="18"/>
        <v>0</v>
      </c>
      <c r="K76" s="152">
        <f>COUNTIFS(Operational!$F:$F,$G76,Operational!$I:$I,"*2G*",Operational!$L:$L,'List Table'!$D$2)</f>
        <v>0</v>
      </c>
      <c r="L76" s="152">
        <f>COUNTIFS(Operational!$F:$F,$G76,Operational!$I:$I,"*2G*",Operational!$L:$L,'List Table'!$D$3)</f>
        <v>0</v>
      </c>
      <c r="M76" s="152">
        <f>COUNTIFS(Operational!$F:$F,$G76,Operational!$I:$I,"*2G*",Operational!$L:$L,'List Table'!$D$4)</f>
        <v>0</v>
      </c>
      <c r="N76" s="152">
        <f>COUNTIFS(Operational!$F:$F,$G76,Operational!$I:$I,"*2G*",Operational!$L:$L,'List Table'!$D$5)</f>
        <v>0</v>
      </c>
      <c r="O76" s="152">
        <f>COUNTIFS(Operational!$F:$F,$G76,Operational!$I:$I,"*2G*",Operational!$L:$L,'List Table'!$D$6)</f>
        <v>0</v>
      </c>
      <c r="P76" s="152">
        <f>COUNTIFS(Operational!$F:$F,$G76,Operational!$I:$I,"*2G*",Operational!$L:$L,'List Table'!$D$7)</f>
        <v>0</v>
      </c>
      <c r="Q76" s="152">
        <f>COUNTIFS(Operational!$F:$F,$G76,Operational!$I:$I,"*2G*",Operational!$L:$L,'List Table'!$D$8)</f>
        <v>0</v>
      </c>
      <c r="R76" s="152">
        <f>COUNTIFS(Operational!$F:$F,$G76,Operational!$I:$I,"*2G*",Operational!$L:$L,'List Table'!$D$9)</f>
        <v>0</v>
      </c>
      <c r="S76" s="152">
        <f>COUNTIFS(Operational!$F:$F,$G76,Operational!$I:$I,"*2G*",Operational!$L:$L,'List Table'!$D$10)</f>
        <v>0</v>
      </c>
      <c r="T76" s="152">
        <f>COUNTIFS(Operational!$F:$F,$G76,Operational!$I:$I,"*2G*",Operational!$L:$L,'List Table'!$D$11)</f>
        <v>0</v>
      </c>
      <c r="U76" s="152">
        <f>COUNTIFS(Operational!$F:$F,$G76,Operational!$I:$I,"*2G*",Operational!$L:$L,'List Table'!$D$12)</f>
        <v>0</v>
      </c>
      <c r="V76" s="152">
        <f>COUNTIFS(Operational!$F:$F,$G76,Operational!$I:$I,"*2G*",Operational!$L:$L,'List Table'!$D$13)</f>
        <v>0</v>
      </c>
      <c r="W76" s="152">
        <f>COUNTIFS(Operational!$F:$F,$G76,Operational!$I:$I,"*2G*",Operational!$L:$L,'List Table'!$D$14)</f>
        <v>0</v>
      </c>
      <c r="X76" s="152">
        <f>COUNTIFS(Operational!$F:$F,$G76,Operational!$I:$I,"*2G*",Operational!$L:$L,'List Table'!$D$15)</f>
        <v>0</v>
      </c>
      <c r="Y76" s="152">
        <f>COUNTIFS(Operational!$F:$F,$G76,Operational!$I:$I,"*2G*",Operational!$L:$L,'List Table'!$D$16)</f>
        <v>0</v>
      </c>
      <c r="Z76" s="152">
        <f>COUNTIFS(Operational!$F:$F,$G76,Operational!$I:$I,"*2G*",Operational!$L:$L,'List Table'!$D$17)</f>
        <v>0</v>
      </c>
      <c r="AA76" s="152">
        <f>COUNTIFS(Operational!$F:$F,$G76,Operational!$I:$I,"*3G*",Operational!$L:$L,'List Table'!$D$2)</f>
        <v>0</v>
      </c>
      <c r="AB76" s="152">
        <f>COUNTIFS(Operational!$F:$F,$G76,Operational!$I:$I,"*3G*",Operational!$L:$L,'List Table'!$D$3)</f>
        <v>0</v>
      </c>
      <c r="AC76" s="152">
        <f>COUNTIFS(Operational!$F:$F,$G76,Operational!$I:$I,"*3G*",Operational!$L:$L,'List Table'!$D$4)</f>
        <v>0</v>
      </c>
      <c r="AD76" s="152">
        <f>COUNTIFS(Operational!$F:$F,$G76,Operational!$I:$I,"*3G*",Operational!$L:$L,'List Table'!$D$5)</f>
        <v>0</v>
      </c>
      <c r="AE76" s="152">
        <f>COUNTIFS(Operational!$F:$F,$G76,Operational!$I:$I,"*3G*",Operational!$L:$L,'List Table'!$D$6)</f>
        <v>0</v>
      </c>
      <c r="AF76" s="152">
        <f>COUNTIFS(Operational!$F:$F,$G76,Operational!$I:$I,"*3G*",Operational!$L:$L,'List Table'!$D$7)</f>
        <v>0</v>
      </c>
      <c r="AG76" s="152">
        <f>COUNTIFS(Operational!$F:$F,$G76,Operational!$I:$I,"*3G*",Operational!$L:$L,'List Table'!$D$8)</f>
        <v>0</v>
      </c>
      <c r="AH76" s="152">
        <f>COUNTIFS(Operational!$F:$F,$G76,Operational!$I:$I,"*3G*",Operational!$L:$L,'List Table'!$D$9)</f>
        <v>0</v>
      </c>
      <c r="AI76" s="152">
        <f>COUNTIFS(Operational!$F:$F,$G76,Operational!$I:$I,"*3G*",Operational!$L:$L,'List Table'!$D$10)</f>
        <v>0</v>
      </c>
      <c r="AJ76" s="152">
        <f>COUNTIFS(Operational!$F:$F,$G76,Operational!$I:$I,"*3G*",Operational!$L:$L,'List Table'!$D$11)</f>
        <v>0</v>
      </c>
      <c r="AK76" s="152">
        <f>COUNTIFS(Operational!$F:$F,$G76,Operational!$I:$I,"*3G*",Operational!$L:$L,'List Table'!$D$12)</f>
        <v>0</v>
      </c>
      <c r="AL76" s="152">
        <f>COUNTIFS(Operational!$F:$F,$G76,Operational!$I:$I,"*3G*",Operational!$L:$L,'List Table'!$D$13)</f>
        <v>0</v>
      </c>
      <c r="AM76" s="152">
        <f>COUNTIFS(Operational!$F:$F,$G76,Operational!$I:$I,"*3G*",Operational!$L:$L,'List Table'!$D$14)</f>
        <v>0</v>
      </c>
      <c r="AN76" s="152">
        <f>COUNTIFS(Operational!$F:$F,$G76,Operational!$I:$I,"*3G*",Operational!$L:$L,'List Table'!$D$15)</f>
        <v>0</v>
      </c>
      <c r="AO76" s="152">
        <f>COUNTIFS(Operational!$F:$F,$G76,Operational!$I:$I,"*3G*",Operational!$L:$L,'List Table'!$D$16)</f>
        <v>0</v>
      </c>
      <c r="AP76" s="152">
        <f>COUNTIFS(Operational!$F:$F,$G76,Operational!$I:$I,"*3G*",Operational!$L:$L,'List Table'!$D$17)</f>
        <v>0</v>
      </c>
      <c r="AQ76" s="152">
        <f>COUNTIFS(Operational!$F:$F,$G76,Operational!$I:$I,"*4G*",Operational!$L:$L,'List Table'!$D$2)</f>
        <v>0</v>
      </c>
      <c r="AR76" s="152">
        <f>COUNTIFS(Operational!$F:$F,$G76,Operational!$I:$I,"*4G*",Operational!$L:$L,'List Table'!$D$3)</f>
        <v>0</v>
      </c>
      <c r="AS76" s="152">
        <f>COUNTIFS(Operational!$F:$F,$G76,Operational!$I:$I,"*4G*",Operational!$L:$L,'List Table'!$D$4)</f>
        <v>0</v>
      </c>
      <c r="AT76" s="152">
        <f>COUNTIFS(Operational!$F:$F,$G76,Operational!$I:$I,"*4G*",Operational!$L:$L,'List Table'!$D$5)</f>
        <v>0</v>
      </c>
      <c r="AU76" s="152">
        <f>COUNTIFS(Operational!$F:$F,$G76,Operational!$I:$I,"*4G*",Operational!$L:$L,'List Table'!$D$6)</f>
        <v>0</v>
      </c>
      <c r="AV76" s="152">
        <f>COUNTIFS(Operational!$F:$F,$G76,Operational!$I:$I,"*4G*",Operational!$L:$L,'List Table'!$D$7)</f>
        <v>0</v>
      </c>
      <c r="AW76" s="152">
        <f>COUNTIFS(Operational!$F:$F,$G76,Operational!$I:$I,"*4G*",Operational!$L:$L,'List Table'!$D$8)</f>
        <v>0</v>
      </c>
      <c r="AX76" s="152">
        <f>COUNTIFS(Operational!$F:$F,$G76,Operational!$I:$I,"*4G*",Operational!$L:$L,'List Table'!$D$9)</f>
        <v>0</v>
      </c>
      <c r="AY76" s="152">
        <f>COUNTIFS(Operational!$F:$F,$G76,Operational!$I:$I,"*4G*",Operational!$L:$L,'List Table'!$D$10)</f>
        <v>0</v>
      </c>
      <c r="AZ76" s="152">
        <f>COUNTIFS(Operational!$F:$F,$G76,Operational!$I:$I,"*4G*",Operational!$L:$L,'List Table'!$D$11)</f>
        <v>0</v>
      </c>
      <c r="BA76" s="152">
        <f>COUNTIFS(Operational!$F:$F,$G76,Operational!$I:$I,"*4G*",Operational!$L:$L,'List Table'!$D$12)</f>
        <v>0</v>
      </c>
      <c r="BB76" s="152">
        <f>COUNTIFS(Operational!$F:$F,$G76,Operational!$I:$I,"*4G*",Operational!$L:$L,'List Table'!$D$13)</f>
        <v>0</v>
      </c>
      <c r="BC76" s="152">
        <f>COUNTIFS(Operational!$F:$F,$G76,Operational!$I:$I,"*4G*",Operational!$L:$L,'List Table'!$D$14)</f>
        <v>0</v>
      </c>
      <c r="BD76" s="152">
        <f>COUNTIFS(Operational!$F:$F,$G76,Operational!$I:$I,"*4G*",Operational!$L:$L,'List Table'!$D$15)</f>
        <v>0</v>
      </c>
      <c r="BE76" s="152">
        <f>COUNTIFS(Operational!$F:$F,$G76,Operational!$I:$I,"*4G*",Operational!$L:$L,'List Table'!$D$16)</f>
        <v>0</v>
      </c>
      <c r="BF76" s="152">
        <f>COUNTIFS(Operational!$F:$F,$G76,Operational!$I:$I,"*4G*",Operational!$L:$L,'List Table'!$D$17)</f>
        <v>0</v>
      </c>
      <c r="BG76" s="141"/>
      <c r="BH76" s="153">
        <f t="shared" si="20"/>
        <v>0</v>
      </c>
      <c r="BI76" s="153">
        <f t="shared" si="21"/>
        <v>0</v>
      </c>
      <c r="BJ76" s="153">
        <f t="shared" si="22"/>
        <v>0</v>
      </c>
      <c r="BK76" s="153">
        <f>COUNTIFS('Retention-Deployment'!$F:$F,$G76,'Retention-Deployment'!$I:$I,"*2G*",'Retention-Deployment'!$L:$L,'List Table'!$B$2)</f>
        <v>0</v>
      </c>
      <c r="BL76" s="153">
        <f>COUNTIFS('Retention-Deployment'!$F:$F,$G76,'Retention-Deployment'!$I:$I,"*2G*",'Retention-Deployment'!$L:$L,'List Table'!$B$3)</f>
        <v>0</v>
      </c>
      <c r="BM76" s="153">
        <f>COUNTIFS('Retention-Deployment'!$F:$F,$G76,'Retention-Deployment'!$I:$I,"*2G*",'Retention-Deployment'!$L:$L,'List Table'!$B$4)</f>
        <v>0</v>
      </c>
      <c r="BN76" s="153">
        <f>COUNTIFS('Retention-Deployment'!$F:$F,$G76,'Retention-Deployment'!$I:$I,"*2G*",'Retention-Deployment'!$L:$L,'List Table'!$B$5)</f>
        <v>0</v>
      </c>
      <c r="BO76" s="153">
        <f>COUNTIFS('Retention-Deployment'!$F:$F,$G76,'Retention-Deployment'!$I:$I,"*2G*",'Retention-Deployment'!$L:$L,'List Table'!$B$6)</f>
        <v>0</v>
      </c>
      <c r="BP76" s="153">
        <f>COUNTIFS('Retention-Deployment'!$F:$F,$G76,'Retention-Deployment'!$I:$I,"*2G*",'Retention-Deployment'!$L:$L,'List Table'!$B$7)</f>
        <v>0</v>
      </c>
      <c r="BQ76" s="153">
        <f>COUNTIFS('Retention-Deployment'!$F:$F,$G76,'Retention-Deployment'!$I:$I,"*2G*",'Retention-Deployment'!$L:$L,'List Table'!$B$8)</f>
        <v>0</v>
      </c>
      <c r="BR76" s="153">
        <f>COUNTIFS('Retention-Deployment'!$F:$F,$G76,'Retention-Deployment'!$I:$I,"*2G*",'Retention-Deployment'!$L:$L,'List Table'!$B$9)</f>
        <v>0</v>
      </c>
      <c r="BS76" s="153">
        <f>COUNTIFS('Retention-Deployment'!$F:$F,$G76,'Retention-Deployment'!$I:$I,"*2G*",'Retention-Deployment'!$L:$L,'List Table'!$B$10)</f>
        <v>0</v>
      </c>
      <c r="BT76" s="153">
        <f>COUNTIFS('Retention-Deployment'!$F:$F,$G76,'Retention-Deployment'!$I:$I,"*2G*",'Retention-Deployment'!$L:$L,'List Table'!$B$11)</f>
        <v>0</v>
      </c>
      <c r="BU76" s="153">
        <f>COUNTIFS('Retention-Deployment'!$F:$F,$G76,'Retention-Deployment'!$I:$I,"*2G*",'Retention-Deployment'!$L:$L,'List Table'!$B$12)</f>
        <v>0</v>
      </c>
      <c r="BV76" s="153">
        <f>COUNTIFS('Retention-Deployment'!$F:$F,$G76,'Retention-Deployment'!$I:$I,"*2G*",'Retention-Deployment'!$L:$L,'List Table'!$B$13)</f>
        <v>0</v>
      </c>
      <c r="BW76" s="153">
        <f>COUNTIFS('Retention-Deployment'!$F:$F,$G76,'Retention-Deployment'!$I:$I,"*2G*",'Retention-Deployment'!$L:$L,'List Table'!$B$14)</f>
        <v>0</v>
      </c>
      <c r="BX76" s="153">
        <f>COUNTIFS('Retention-Deployment'!$F:$F,$G76,'Retention-Deployment'!$I:$I,"*2G*",'Retention-Deployment'!$L:$L,'List Table'!$B$15)</f>
        <v>0</v>
      </c>
      <c r="BY76" s="153">
        <f>COUNTIFS('Retention-Deployment'!$F:$F,$G76,'Retention-Deployment'!$I:$I,"*3G*",'Retention-Deployment'!$L:$L,'List Table'!$B$2)</f>
        <v>0</v>
      </c>
      <c r="BZ76" s="153">
        <f>COUNTIFS('Retention-Deployment'!$F:$F,$G76,'Retention-Deployment'!$I:$I,"*3G*",'Retention-Deployment'!$L:$L,'List Table'!$B$3)</f>
        <v>0</v>
      </c>
      <c r="CA76" s="153">
        <f>COUNTIFS('Retention-Deployment'!$F:$F,$G76,'Retention-Deployment'!$I:$I,"*3G*",'Retention-Deployment'!$L:$L,'List Table'!$B$4)</f>
        <v>0</v>
      </c>
      <c r="CB76" s="153">
        <f>COUNTIFS('Retention-Deployment'!$F:$F,$G76,'Retention-Deployment'!$I:$I,"*3G*",'Retention-Deployment'!$L:$L,'List Table'!$B$5)</f>
        <v>0</v>
      </c>
      <c r="CC76" s="153">
        <f>COUNTIFS('Retention-Deployment'!$F:$F,$G76,'Retention-Deployment'!$I:$I,"*3G*",'Retention-Deployment'!$L:$L,'List Table'!$B$6)</f>
        <v>0</v>
      </c>
      <c r="CD76" s="153">
        <f>COUNTIFS('Retention-Deployment'!$F:$F,$G76,'Retention-Deployment'!$I:$I,"*3G*",'Retention-Deployment'!$L:$L,'List Table'!$B$7)</f>
        <v>0</v>
      </c>
      <c r="CE76" s="153">
        <f>COUNTIFS('Retention-Deployment'!$F:$F,$G76,'Retention-Deployment'!$I:$I,"*3G*",'Retention-Deployment'!$L:$L,'List Table'!$B$8)</f>
        <v>0</v>
      </c>
      <c r="CF76" s="153">
        <f>COUNTIFS('Retention-Deployment'!$F:$F,$G76,'Retention-Deployment'!$I:$I,"*3G*",'Retention-Deployment'!$L:$L,'List Table'!$B$9)</f>
        <v>0</v>
      </c>
      <c r="CG76" s="153">
        <f>COUNTIFS('Retention-Deployment'!$F:$F,$G76,'Retention-Deployment'!$I:$I,"*3G*",'Retention-Deployment'!$L:$L,'List Table'!$B$10)</f>
        <v>0</v>
      </c>
      <c r="CH76" s="153">
        <f>COUNTIFS('Retention-Deployment'!$F:$F,$G76,'Retention-Deployment'!$I:$I,"*3G*",'Retention-Deployment'!$L:$L,'List Table'!$B$11)</f>
        <v>0</v>
      </c>
      <c r="CI76" s="153">
        <f>COUNTIFS('Retention-Deployment'!$F:$F,$G76,'Retention-Deployment'!$I:$I,"*3G*",'Retention-Deployment'!$L:$L,'List Table'!$B$12)</f>
        <v>0</v>
      </c>
      <c r="CJ76" s="153">
        <f>COUNTIFS('Retention-Deployment'!$F:$F,$G76,'Retention-Deployment'!$I:$I,"*3G*",'Retention-Deployment'!$L:$L,'List Table'!$B$13)</f>
        <v>0</v>
      </c>
      <c r="CK76" s="153">
        <f>COUNTIFS('Retention-Deployment'!$F:$F,$G76,'Retention-Deployment'!$I:$I,"*3G*",'Retention-Deployment'!$L:$L,'List Table'!$B$14)</f>
        <v>0</v>
      </c>
      <c r="CL76" s="153">
        <f>COUNTIFS('Retention-Deployment'!$F:$F,$G76,'Retention-Deployment'!$I:$I,"*3G*",'Retention-Deployment'!$L:$L,'List Table'!$B$15)</f>
        <v>0</v>
      </c>
      <c r="CM76" s="153">
        <f>COUNTIFS('Retention-Deployment'!$F:$F,$G76,'Retention-Deployment'!$I:$I,"*4G*",'Retention-Deployment'!$L:$L,'List Table'!$B$2)</f>
        <v>0</v>
      </c>
      <c r="CN76" s="153">
        <f>COUNTIFS('Retention-Deployment'!$F:$F,$G76,'Retention-Deployment'!$I:$I,"*4G*",'Retention-Deployment'!$L:$L,'List Table'!$B$3)</f>
        <v>0</v>
      </c>
      <c r="CO76" s="153">
        <f>COUNTIFS('Retention-Deployment'!$F:$F,$G76,'Retention-Deployment'!$I:$I,"*4G*",'Retention-Deployment'!$L:$L,'List Table'!$B$4)</f>
        <v>0</v>
      </c>
      <c r="CP76" s="153">
        <f>COUNTIFS('Retention-Deployment'!$F:$F,$G76,'Retention-Deployment'!$I:$I,"*4G*",'Retention-Deployment'!$L:$L,'List Table'!$B$5)</f>
        <v>0</v>
      </c>
      <c r="CQ76" s="153">
        <f>COUNTIFS('Retention-Deployment'!$F:$F,$G76,'Retention-Deployment'!$I:$I,"*4G*",'Retention-Deployment'!$L:$L,'List Table'!$B$6)</f>
        <v>0</v>
      </c>
      <c r="CR76" s="153">
        <f>COUNTIFS('Retention-Deployment'!$F:$F,$G76,'Retention-Deployment'!$I:$I,"*4G*",'Retention-Deployment'!$L:$L,'List Table'!$B$7)</f>
        <v>0</v>
      </c>
      <c r="CS76" s="153">
        <f>COUNTIFS('Retention-Deployment'!$F:$F,$G76,'Retention-Deployment'!$I:$I,"*4G*",'Retention-Deployment'!$L:$L,'List Table'!$B$8)</f>
        <v>0</v>
      </c>
      <c r="CT76" s="153">
        <f>COUNTIFS('Retention-Deployment'!$F:$F,$G76,'Retention-Deployment'!$I:$I,"*4G*",'Retention-Deployment'!$L:$L,'List Table'!$B$9)</f>
        <v>0</v>
      </c>
      <c r="CU76" s="153">
        <f>COUNTIFS('Retention-Deployment'!$F:$F,$G76,'Retention-Deployment'!$I:$I,"*4G*",'Retention-Deployment'!$L:$L,'List Table'!$B$10)</f>
        <v>0</v>
      </c>
      <c r="CV76" s="153">
        <f>COUNTIFS('Retention-Deployment'!$F:$F,$G76,'Retention-Deployment'!$I:$I,"*4G*",'Retention-Deployment'!$L:$L,'List Table'!$B$11)</f>
        <v>0</v>
      </c>
      <c r="CW76" s="153">
        <f>COUNTIFS('Retention-Deployment'!$F:$F,$G76,'Retention-Deployment'!$I:$I,"*4G*",'Retention-Deployment'!$L:$L,'List Table'!$B$12)</f>
        <v>0</v>
      </c>
      <c r="CX76" s="153">
        <f>COUNTIFS('Retention-Deployment'!$F:$F,$G76,'Retention-Deployment'!$I:$I,"*4G*",'Retention-Deployment'!$L:$L,'List Table'!$B$13)</f>
        <v>0</v>
      </c>
      <c r="CY76" s="153">
        <f>COUNTIFS('Retention-Deployment'!$F:$F,$G76,'Retention-Deployment'!$I:$I,"*4G*",'Retention-Deployment'!$L:$L,'List Table'!$B$14)</f>
        <v>0</v>
      </c>
      <c r="CZ76" s="153">
        <f>COUNTIFS('Retention-Deployment'!$F:$F,$G76,'Retention-Deployment'!$I:$I,"*4G*",'Retention-Deployment'!$L:$L,'List Table'!$B$15)</f>
        <v>0</v>
      </c>
      <c r="DA76" s="141"/>
      <c r="DB76" s="154">
        <f>COUNTIFS(Licensing!$G:$G,$G76,Licensing!$J:$J,"*2G*")</f>
        <v>0</v>
      </c>
      <c r="DC76" s="154">
        <f>COUNTIFS(Licensing!$G:$G,$G76,Licensing!$J:$J,"*3G*")</f>
        <v>0</v>
      </c>
      <c r="DD76" s="154">
        <f>COUNTIFS(Licensing!$G:$G,$G76,Licensing!$J:$J,"*4G*")</f>
        <v>0</v>
      </c>
      <c r="DE76" s="141"/>
      <c r="DF76" s="155" t="str">
        <f t="shared" si="19"/>
        <v>KASSOS</v>
      </c>
      <c r="DG76" s="142">
        <f t="shared" si="13"/>
        <v>0</v>
      </c>
      <c r="DH76" s="142">
        <f t="shared" si="14"/>
        <v>0</v>
      </c>
      <c r="DI76" s="142">
        <f t="shared" si="15"/>
        <v>0</v>
      </c>
      <c r="DJ76" s="138"/>
      <c r="DK76" s="138"/>
      <c r="DL76" s="138"/>
      <c r="DM76" s="138"/>
      <c r="DN76" s="138"/>
      <c r="DO76" s="138"/>
      <c r="DP76" s="138"/>
      <c r="DQ76" s="138"/>
      <c r="DR76" s="138"/>
      <c r="DS76" s="138"/>
      <c r="DT76" s="138"/>
      <c r="DU76" s="138"/>
    </row>
    <row r="77" spans="1:125" x14ac:dyDescent="0.25">
      <c r="A77" s="211" t="s">
        <v>327</v>
      </c>
      <c r="B77" s="168">
        <v>1</v>
      </c>
      <c r="C77" s="168">
        <v>1</v>
      </c>
      <c r="D77" s="168">
        <v>1</v>
      </c>
      <c r="E77" s="208">
        <v>36.143595900000001</v>
      </c>
      <c r="F77" s="208">
        <v>29.584940799999998</v>
      </c>
      <c r="G77" s="173" t="s">
        <v>129</v>
      </c>
      <c r="H77" s="152">
        <f t="shared" si="16"/>
        <v>0</v>
      </c>
      <c r="I77" s="152">
        <f t="shared" si="17"/>
        <v>0</v>
      </c>
      <c r="J77" s="152">
        <f t="shared" si="18"/>
        <v>0</v>
      </c>
      <c r="K77" s="152">
        <f>COUNTIFS(Operational!$F:$F,$G77,Operational!$I:$I,"*2G*",Operational!$L:$L,'List Table'!$D$2)</f>
        <v>0</v>
      </c>
      <c r="L77" s="152">
        <f>COUNTIFS(Operational!$F:$F,$G77,Operational!$I:$I,"*2G*",Operational!$L:$L,'List Table'!$D$3)</f>
        <v>0</v>
      </c>
      <c r="M77" s="152">
        <f>COUNTIFS(Operational!$F:$F,$G77,Operational!$I:$I,"*2G*",Operational!$L:$L,'List Table'!$D$4)</f>
        <v>0</v>
      </c>
      <c r="N77" s="152">
        <f>COUNTIFS(Operational!$F:$F,$G77,Operational!$I:$I,"*2G*",Operational!$L:$L,'List Table'!$D$5)</f>
        <v>0</v>
      </c>
      <c r="O77" s="152">
        <f>COUNTIFS(Operational!$F:$F,$G77,Operational!$I:$I,"*2G*",Operational!$L:$L,'List Table'!$D$6)</f>
        <v>0</v>
      </c>
      <c r="P77" s="152">
        <f>COUNTIFS(Operational!$F:$F,$G77,Operational!$I:$I,"*2G*",Operational!$L:$L,'List Table'!$D$7)</f>
        <v>0</v>
      </c>
      <c r="Q77" s="152">
        <f>COUNTIFS(Operational!$F:$F,$G77,Operational!$I:$I,"*2G*",Operational!$L:$L,'List Table'!$D$8)</f>
        <v>0</v>
      </c>
      <c r="R77" s="152">
        <f>COUNTIFS(Operational!$F:$F,$G77,Operational!$I:$I,"*2G*",Operational!$L:$L,'List Table'!$D$9)</f>
        <v>0</v>
      </c>
      <c r="S77" s="152">
        <f>COUNTIFS(Operational!$F:$F,$G77,Operational!$I:$I,"*2G*",Operational!$L:$L,'List Table'!$D$10)</f>
        <v>0</v>
      </c>
      <c r="T77" s="152">
        <f>COUNTIFS(Operational!$F:$F,$G77,Operational!$I:$I,"*2G*",Operational!$L:$L,'List Table'!$D$11)</f>
        <v>0</v>
      </c>
      <c r="U77" s="152">
        <f>COUNTIFS(Operational!$F:$F,$G77,Operational!$I:$I,"*2G*",Operational!$L:$L,'List Table'!$D$12)</f>
        <v>0</v>
      </c>
      <c r="V77" s="152">
        <f>COUNTIFS(Operational!$F:$F,$G77,Operational!$I:$I,"*2G*",Operational!$L:$L,'List Table'!$D$13)</f>
        <v>0</v>
      </c>
      <c r="W77" s="152">
        <f>COUNTIFS(Operational!$F:$F,$G77,Operational!$I:$I,"*2G*",Operational!$L:$L,'List Table'!$D$14)</f>
        <v>0</v>
      </c>
      <c r="X77" s="152">
        <f>COUNTIFS(Operational!$F:$F,$G77,Operational!$I:$I,"*2G*",Operational!$L:$L,'List Table'!$D$15)</f>
        <v>0</v>
      </c>
      <c r="Y77" s="152">
        <f>COUNTIFS(Operational!$F:$F,$G77,Operational!$I:$I,"*2G*",Operational!$L:$L,'List Table'!$D$16)</f>
        <v>0</v>
      </c>
      <c r="Z77" s="152">
        <f>COUNTIFS(Operational!$F:$F,$G77,Operational!$I:$I,"*2G*",Operational!$L:$L,'List Table'!$D$17)</f>
        <v>0</v>
      </c>
      <c r="AA77" s="152">
        <f>COUNTIFS(Operational!$F:$F,$G77,Operational!$I:$I,"*3G*",Operational!$L:$L,'List Table'!$D$2)</f>
        <v>0</v>
      </c>
      <c r="AB77" s="152">
        <f>COUNTIFS(Operational!$F:$F,$G77,Operational!$I:$I,"*3G*",Operational!$L:$L,'List Table'!$D$3)</f>
        <v>0</v>
      </c>
      <c r="AC77" s="152">
        <f>COUNTIFS(Operational!$F:$F,$G77,Operational!$I:$I,"*3G*",Operational!$L:$L,'List Table'!$D$4)</f>
        <v>0</v>
      </c>
      <c r="AD77" s="152">
        <f>COUNTIFS(Operational!$F:$F,$G77,Operational!$I:$I,"*3G*",Operational!$L:$L,'List Table'!$D$5)</f>
        <v>0</v>
      </c>
      <c r="AE77" s="152">
        <f>COUNTIFS(Operational!$F:$F,$G77,Operational!$I:$I,"*3G*",Operational!$L:$L,'List Table'!$D$6)</f>
        <v>0</v>
      </c>
      <c r="AF77" s="152">
        <f>COUNTIFS(Operational!$F:$F,$G77,Operational!$I:$I,"*3G*",Operational!$L:$L,'List Table'!$D$7)</f>
        <v>0</v>
      </c>
      <c r="AG77" s="152">
        <f>COUNTIFS(Operational!$F:$F,$G77,Operational!$I:$I,"*3G*",Operational!$L:$L,'List Table'!$D$8)</f>
        <v>0</v>
      </c>
      <c r="AH77" s="152">
        <f>COUNTIFS(Operational!$F:$F,$G77,Operational!$I:$I,"*3G*",Operational!$L:$L,'List Table'!$D$9)</f>
        <v>0</v>
      </c>
      <c r="AI77" s="152">
        <f>COUNTIFS(Operational!$F:$F,$G77,Operational!$I:$I,"*3G*",Operational!$L:$L,'List Table'!$D$10)</f>
        <v>0</v>
      </c>
      <c r="AJ77" s="152">
        <f>COUNTIFS(Operational!$F:$F,$G77,Operational!$I:$I,"*3G*",Operational!$L:$L,'List Table'!$D$11)</f>
        <v>0</v>
      </c>
      <c r="AK77" s="152">
        <f>COUNTIFS(Operational!$F:$F,$G77,Operational!$I:$I,"*3G*",Operational!$L:$L,'List Table'!$D$12)</f>
        <v>0</v>
      </c>
      <c r="AL77" s="152">
        <f>COUNTIFS(Operational!$F:$F,$G77,Operational!$I:$I,"*3G*",Operational!$L:$L,'List Table'!$D$13)</f>
        <v>0</v>
      </c>
      <c r="AM77" s="152">
        <f>COUNTIFS(Operational!$F:$F,$G77,Operational!$I:$I,"*3G*",Operational!$L:$L,'List Table'!$D$14)</f>
        <v>0</v>
      </c>
      <c r="AN77" s="152">
        <f>COUNTIFS(Operational!$F:$F,$G77,Operational!$I:$I,"*3G*",Operational!$L:$L,'List Table'!$D$15)</f>
        <v>0</v>
      </c>
      <c r="AO77" s="152">
        <f>COUNTIFS(Operational!$F:$F,$G77,Operational!$I:$I,"*3G*",Operational!$L:$L,'List Table'!$D$16)</f>
        <v>0</v>
      </c>
      <c r="AP77" s="152">
        <f>COUNTIFS(Operational!$F:$F,$G77,Operational!$I:$I,"*3G*",Operational!$L:$L,'List Table'!$D$17)</f>
        <v>0</v>
      </c>
      <c r="AQ77" s="152">
        <f>COUNTIFS(Operational!$F:$F,$G77,Operational!$I:$I,"*4G*",Operational!$L:$L,'List Table'!$D$2)</f>
        <v>0</v>
      </c>
      <c r="AR77" s="152">
        <f>COUNTIFS(Operational!$F:$F,$G77,Operational!$I:$I,"*4G*",Operational!$L:$L,'List Table'!$D$3)</f>
        <v>0</v>
      </c>
      <c r="AS77" s="152">
        <f>COUNTIFS(Operational!$F:$F,$G77,Operational!$I:$I,"*4G*",Operational!$L:$L,'List Table'!$D$4)</f>
        <v>0</v>
      </c>
      <c r="AT77" s="152">
        <f>COUNTIFS(Operational!$F:$F,$G77,Operational!$I:$I,"*4G*",Operational!$L:$L,'List Table'!$D$5)</f>
        <v>0</v>
      </c>
      <c r="AU77" s="152">
        <f>COUNTIFS(Operational!$F:$F,$G77,Operational!$I:$I,"*4G*",Operational!$L:$L,'List Table'!$D$6)</f>
        <v>0</v>
      </c>
      <c r="AV77" s="152">
        <f>COUNTIFS(Operational!$F:$F,$G77,Operational!$I:$I,"*4G*",Operational!$L:$L,'List Table'!$D$7)</f>
        <v>0</v>
      </c>
      <c r="AW77" s="152">
        <f>COUNTIFS(Operational!$F:$F,$G77,Operational!$I:$I,"*4G*",Operational!$L:$L,'List Table'!$D$8)</f>
        <v>0</v>
      </c>
      <c r="AX77" s="152">
        <f>COUNTIFS(Operational!$F:$F,$G77,Operational!$I:$I,"*4G*",Operational!$L:$L,'List Table'!$D$9)</f>
        <v>0</v>
      </c>
      <c r="AY77" s="152">
        <f>COUNTIFS(Operational!$F:$F,$G77,Operational!$I:$I,"*4G*",Operational!$L:$L,'List Table'!$D$10)</f>
        <v>0</v>
      </c>
      <c r="AZ77" s="152">
        <f>COUNTIFS(Operational!$F:$F,$G77,Operational!$I:$I,"*4G*",Operational!$L:$L,'List Table'!$D$11)</f>
        <v>0</v>
      </c>
      <c r="BA77" s="152">
        <f>COUNTIFS(Operational!$F:$F,$G77,Operational!$I:$I,"*4G*",Operational!$L:$L,'List Table'!$D$12)</f>
        <v>0</v>
      </c>
      <c r="BB77" s="152">
        <f>COUNTIFS(Operational!$F:$F,$G77,Operational!$I:$I,"*4G*",Operational!$L:$L,'List Table'!$D$13)</f>
        <v>0</v>
      </c>
      <c r="BC77" s="152">
        <f>COUNTIFS(Operational!$F:$F,$G77,Operational!$I:$I,"*4G*",Operational!$L:$L,'List Table'!$D$14)</f>
        <v>0</v>
      </c>
      <c r="BD77" s="152">
        <f>COUNTIFS(Operational!$F:$F,$G77,Operational!$I:$I,"*4G*",Operational!$L:$L,'List Table'!$D$15)</f>
        <v>0</v>
      </c>
      <c r="BE77" s="152">
        <f>COUNTIFS(Operational!$F:$F,$G77,Operational!$I:$I,"*4G*",Operational!$L:$L,'List Table'!$D$16)</f>
        <v>0</v>
      </c>
      <c r="BF77" s="152">
        <f>COUNTIFS(Operational!$F:$F,$G77,Operational!$I:$I,"*4G*",Operational!$L:$L,'List Table'!$D$17)</f>
        <v>0</v>
      </c>
      <c r="BG77" s="141"/>
      <c r="BH77" s="153">
        <f t="shared" si="20"/>
        <v>0</v>
      </c>
      <c r="BI77" s="153">
        <f t="shared" si="21"/>
        <v>0</v>
      </c>
      <c r="BJ77" s="153">
        <f t="shared" si="22"/>
        <v>0</v>
      </c>
      <c r="BK77" s="153">
        <f>COUNTIFS('Retention-Deployment'!$F:$F,$G77,'Retention-Deployment'!$I:$I,"*2G*",'Retention-Deployment'!$L:$L,'List Table'!$B$2)</f>
        <v>0</v>
      </c>
      <c r="BL77" s="153">
        <f>COUNTIFS('Retention-Deployment'!$F:$F,$G77,'Retention-Deployment'!$I:$I,"*2G*",'Retention-Deployment'!$L:$L,'List Table'!$B$3)</f>
        <v>0</v>
      </c>
      <c r="BM77" s="153">
        <f>COUNTIFS('Retention-Deployment'!$F:$F,$G77,'Retention-Deployment'!$I:$I,"*2G*",'Retention-Deployment'!$L:$L,'List Table'!$B$4)</f>
        <v>0</v>
      </c>
      <c r="BN77" s="153">
        <f>COUNTIFS('Retention-Deployment'!$F:$F,$G77,'Retention-Deployment'!$I:$I,"*2G*",'Retention-Deployment'!$L:$L,'List Table'!$B$5)</f>
        <v>0</v>
      </c>
      <c r="BO77" s="153">
        <f>COUNTIFS('Retention-Deployment'!$F:$F,$G77,'Retention-Deployment'!$I:$I,"*2G*",'Retention-Deployment'!$L:$L,'List Table'!$B$6)</f>
        <v>0</v>
      </c>
      <c r="BP77" s="153">
        <f>COUNTIFS('Retention-Deployment'!$F:$F,$G77,'Retention-Deployment'!$I:$I,"*2G*",'Retention-Deployment'!$L:$L,'List Table'!$B$7)</f>
        <v>0</v>
      </c>
      <c r="BQ77" s="153">
        <f>COUNTIFS('Retention-Deployment'!$F:$F,$G77,'Retention-Deployment'!$I:$I,"*2G*",'Retention-Deployment'!$L:$L,'List Table'!$B$8)</f>
        <v>0</v>
      </c>
      <c r="BR77" s="153">
        <f>COUNTIFS('Retention-Deployment'!$F:$F,$G77,'Retention-Deployment'!$I:$I,"*2G*",'Retention-Deployment'!$L:$L,'List Table'!$B$9)</f>
        <v>0</v>
      </c>
      <c r="BS77" s="153">
        <f>COUNTIFS('Retention-Deployment'!$F:$F,$G77,'Retention-Deployment'!$I:$I,"*2G*",'Retention-Deployment'!$L:$L,'List Table'!$B$10)</f>
        <v>0</v>
      </c>
      <c r="BT77" s="153">
        <f>COUNTIFS('Retention-Deployment'!$F:$F,$G77,'Retention-Deployment'!$I:$I,"*2G*",'Retention-Deployment'!$L:$L,'List Table'!$B$11)</f>
        <v>0</v>
      </c>
      <c r="BU77" s="153">
        <f>COUNTIFS('Retention-Deployment'!$F:$F,$G77,'Retention-Deployment'!$I:$I,"*2G*",'Retention-Deployment'!$L:$L,'List Table'!$B$12)</f>
        <v>0</v>
      </c>
      <c r="BV77" s="153">
        <f>COUNTIFS('Retention-Deployment'!$F:$F,$G77,'Retention-Deployment'!$I:$I,"*2G*",'Retention-Deployment'!$L:$L,'List Table'!$B$13)</f>
        <v>0</v>
      </c>
      <c r="BW77" s="153">
        <f>COUNTIFS('Retention-Deployment'!$F:$F,$G77,'Retention-Deployment'!$I:$I,"*2G*",'Retention-Deployment'!$L:$L,'List Table'!$B$14)</f>
        <v>0</v>
      </c>
      <c r="BX77" s="153">
        <f>COUNTIFS('Retention-Deployment'!$F:$F,$G77,'Retention-Deployment'!$I:$I,"*2G*",'Retention-Deployment'!$L:$L,'List Table'!$B$15)</f>
        <v>0</v>
      </c>
      <c r="BY77" s="153">
        <f>COUNTIFS('Retention-Deployment'!$F:$F,$G77,'Retention-Deployment'!$I:$I,"*3G*",'Retention-Deployment'!$L:$L,'List Table'!$B$2)</f>
        <v>0</v>
      </c>
      <c r="BZ77" s="153">
        <f>COUNTIFS('Retention-Deployment'!$F:$F,$G77,'Retention-Deployment'!$I:$I,"*3G*",'Retention-Deployment'!$L:$L,'List Table'!$B$3)</f>
        <v>0</v>
      </c>
      <c r="CA77" s="153">
        <f>COUNTIFS('Retention-Deployment'!$F:$F,$G77,'Retention-Deployment'!$I:$I,"*3G*",'Retention-Deployment'!$L:$L,'List Table'!$B$4)</f>
        <v>0</v>
      </c>
      <c r="CB77" s="153">
        <f>COUNTIFS('Retention-Deployment'!$F:$F,$G77,'Retention-Deployment'!$I:$I,"*3G*",'Retention-Deployment'!$L:$L,'List Table'!$B$5)</f>
        <v>0</v>
      </c>
      <c r="CC77" s="153">
        <f>COUNTIFS('Retention-Deployment'!$F:$F,$G77,'Retention-Deployment'!$I:$I,"*3G*",'Retention-Deployment'!$L:$L,'List Table'!$B$6)</f>
        <v>0</v>
      </c>
      <c r="CD77" s="153">
        <f>COUNTIFS('Retention-Deployment'!$F:$F,$G77,'Retention-Deployment'!$I:$I,"*3G*",'Retention-Deployment'!$L:$L,'List Table'!$B$7)</f>
        <v>0</v>
      </c>
      <c r="CE77" s="153">
        <f>COUNTIFS('Retention-Deployment'!$F:$F,$G77,'Retention-Deployment'!$I:$I,"*3G*",'Retention-Deployment'!$L:$L,'List Table'!$B$8)</f>
        <v>0</v>
      </c>
      <c r="CF77" s="153">
        <f>COUNTIFS('Retention-Deployment'!$F:$F,$G77,'Retention-Deployment'!$I:$I,"*3G*",'Retention-Deployment'!$L:$L,'List Table'!$B$9)</f>
        <v>0</v>
      </c>
      <c r="CG77" s="153">
        <f>COUNTIFS('Retention-Deployment'!$F:$F,$G77,'Retention-Deployment'!$I:$I,"*3G*",'Retention-Deployment'!$L:$L,'List Table'!$B$10)</f>
        <v>0</v>
      </c>
      <c r="CH77" s="153">
        <f>COUNTIFS('Retention-Deployment'!$F:$F,$G77,'Retention-Deployment'!$I:$I,"*3G*",'Retention-Deployment'!$L:$L,'List Table'!$B$11)</f>
        <v>0</v>
      </c>
      <c r="CI77" s="153">
        <f>COUNTIFS('Retention-Deployment'!$F:$F,$G77,'Retention-Deployment'!$I:$I,"*3G*",'Retention-Deployment'!$L:$L,'List Table'!$B$12)</f>
        <v>0</v>
      </c>
      <c r="CJ77" s="153">
        <f>COUNTIFS('Retention-Deployment'!$F:$F,$G77,'Retention-Deployment'!$I:$I,"*3G*",'Retention-Deployment'!$L:$L,'List Table'!$B$13)</f>
        <v>0</v>
      </c>
      <c r="CK77" s="153">
        <f>COUNTIFS('Retention-Deployment'!$F:$F,$G77,'Retention-Deployment'!$I:$I,"*3G*",'Retention-Deployment'!$L:$L,'List Table'!$B$14)</f>
        <v>0</v>
      </c>
      <c r="CL77" s="153">
        <f>COUNTIFS('Retention-Deployment'!$F:$F,$G77,'Retention-Deployment'!$I:$I,"*3G*",'Retention-Deployment'!$L:$L,'List Table'!$B$15)</f>
        <v>0</v>
      </c>
      <c r="CM77" s="153">
        <f>COUNTIFS('Retention-Deployment'!$F:$F,$G77,'Retention-Deployment'!$I:$I,"*4G*",'Retention-Deployment'!$L:$L,'List Table'!$B$2)</f>
        <v>0</v>
      </c>
      <c r="CN77" s="153">
        <f>COUNTIFS('Retention-Deployment'!$F:$F,$G77,'Retention-Deployment'!$I:$I,"*4G*",'Retention-Deployment'!$L:$L,'List Table'!$B$3)</f>
        <v>0</v>
      </c>
      <c r="CO77" s="153">
        <f>COUNTIFS('Retention-Deployment'!$F:$F,$G77,'Retention-Deployment'!$I:$I,"*4G*",'Retention-Deployment'!$L:$L,'List Table'!$B$4)</f>
        <v>0</v>
      </c>
      <c r="CP77" s="153">
        <f>COUNTIFS('Retention-Deployment'!$F:$F,$G77,'Retention-Deployment'!$I:$I,"*4G*",'Retention-Deployment'!$L:$L,'List Table'!$B$5)</f>
        <v>0</v>
      </c>
      <c r="CQ77" s="153">
        <f>COUNTIFS('Retention-Deployment'!$F:$F,$G77,'Retention-Deployment'!$I:$I,"*4G*",'Retention-Deployment'!$L:$L,'List Table'!$B$6)</f>
        <v>0</v>
      </c>
      <c r="CR77" s="153">
        <f>COUNTIFS('Retention-Deployment'!$F:$F,$G77,'Retention-Deployment'!$I:$I,"*4G*",'Retention-Deployment'!$L:$L,'List Table'!$B$7)</f>
        <v>0</v>
      </c>
      <c r="CS77" s="153">
        <f>COUNTIFS('Retention-Deployment'!$F:$F,$G77,'Retention-Deployment'!$I:$I,"*4G*",'Retention-Deployment'!$L:$L,'List Table'!$B$8)</f>
        <v>0</v>
      </c>
      <c r="CT77" s="153">
        <f>COUNTIFS('Retention-Deployment'!$F:$F,$G77,'Retention-Deployment'!$I:$I,"*4G*",'Retention-Deployment'!$L:$L,'List Table'!$B$9)</f>
        <v>0</v>
      </c>
      <c r="CU77" s="153">
        <f>COUNTIFS('Retention-Deployment'!$F:$F,$G77,'Retention-Deployment'!$I:$I,"*4G*",'Retention-Deployment'!$L:$L,'List Table'!$B$10)</f>
        <v>0</v>
      </c>
      <c r="CV77" s="153">
        <f>COUNTIFS('Retention-Deployment'!$F:$F,$G77,'Retention-Deployment'!$I:$I,"*4G*",'Retention-Deployment'!$L:$L,'List Table'!$B$11)</f>
        <v>0</v>
      </c>
      <c r="CW77" s="153">
        <f>COUNTIFS('Retention-Deployment'!$F:$F,$G77,'Retention-Deployment'!$I:$I,"*4G*",'Retention-Deployment'!$L:$L,'List Table'!$B$12)</f>
        <v>0</v>
      </c>
      <c r="CX77" s="153">
        <f>COUNTIFS('Retention-Deployment'!$F:$F,$G77,'Retention-Deployment'!$I:$I,"*4G*",'Retention-Deployment'!$L:$L,'List Table'!$B$13)</f>
        <v>0</v>
      </c>
      <c r="CY77" s="153">
        <f>COUNTIFS('Retention-Deployment'!$F:$F,$G77,'Retention-Deployment'!$I:$I,"*4G*",'Retention-Deployment'!$L:$L,'List Table'!$B$14)</f>
        <v>0</v>
      </c>
      <c r="CZ77" s="153">
        <f>COUNTIFS('Retention-Deployment'!$F:$F,$G77,'Retention-Deployment'!$I:$I,"*4G*",'Retention-Deployment'!$L:$L,'List Table'!$B$15)</f>
        <v>0</v>
      </c>
      <c r="DA77" s="141"/>
      <c r="DB77" s="154">
        <f>COUNTIFS(Licensing!$G:$G,$G77,Licensing!$J:$J,"*2G*")</f>
        <v>0</v>
      </c>
      <c r="DC77" s="154">
        <f>COUNTIFS(Licensing!$G:$G,$G77,Licensing!$J:$J,"*3G*")</f>
        <v>0</v>
      </c>
      <c r="DD77" s="154">
        <f>COUNTIFS(Licensing!$G:$G,$G77,Licensing!$J:$J,"*4G*")</f>
        <v>0</v>
      </c>
      <c r="DE77" s="141"/>
      <c r="DF77" s="155" t="str">
        <f t="shared" si="19"/>
        <v>KASTELORIZO</v>
      </c>
      <c r="DG77" s="142">
        <f t="shared" si="13"/>
        <v>0</v>
      </c>
      <c r="DH77" s="142">
        <f t="shared" si="14"/>
        <v>0</v>
      </c>
      <c r="DI77" s="142">
        <f t="shared" si="15"/>
        <v>0</v>
      </c>
      <c r="DJ77" s="138"/>
      <c r="DK77" s="138"/>
      <c r="DL77" s="138"/>
      <c r="DM77" s="138"/>
      <c r="DN77" s="138"/>
      <c r="DO77" s="138"/>
      <c r="DP77" s="138"/>
      <c r="DQ77" s="138"/>
      <c r="DR77" s="138"/>
      <c r="DS77" s="138"/>
      <c r="DT77" s="138"/>
      <c r="DU77" s="138"/>
    </row>
    <row r="78" spans="1:125" x14ac:dyDescent="0.25">
      <c r="A78" s="211" t="s">
        <v>327</v>
      </c>
      <c r="B78" s="168">
        <v>8</v>
      </c>
      <c r="C78" s="168">
        <v>8</v>
      </c>
      <c r="D78" s="168">
        <v>8</v>
      </c>
      <c r="E78" s="208">
        <v>37.608792036044299</v>
      </c>
      <c r="F78" s="208">
        <v>24.3305969238281</v>
      </c>
      <c r="G78" s="173" t="s">
        <v>132</v>
      </c>
      <c r="H78" s="152">
        <f t="shared" si="16"/>
        <v>0</v>
      </c>
      <c r="I78" s="152">
        <f t="shared" si="17"/>
        <v>0</v>
      </c>
      <c r="J78" s="152">
        <f t="shared" si="18"/>
        <v>0</v>
      </c>
      <c r="K78" s="152">
        <f>COUNTIFS(Operational!$F:$F,$G78,Operational!$I:$I,"*2G*",Operational!$L:$L,'List Table'!$D$2)</f>
        <v>0</v>
      </c>
      <c r="L78" s="152">
        <f>COUNTIFS(Operational!$F:$F,$G78,Operational!$I:$I,"*2G*",Operational!$L:$L,'List Table'!$D$3)</f>
        <v>0</v>
      </c>
      <c r="M78" s="152">
        <f>COUNTIFS(Operational!$F:$F,$G78,Operational!$I:$I,"*2G*",Operational!$L:$L,'List Table'!$D$4)</f>
        <v>0</v>
      </c>
      <c r="N78" s="152">
        <f>COUNTIFS(Operational!$F:$F,$G78,Operational!$I:$I,"*2G*",Operational!$L:$L,'List Table'!$D$5)</f>
        <v>0</v>
      </c>
      <c r="O78" s="152">
        <f>COUNTIFS(Operational!$F:$F,$G78,Operational!$I:$I,"*2G*",Operational!$L:$L,'List Table'!$D$6)</f>
        <v>0</v>
      </c>
      <c r="P78" s="152">
        <f>COUNTIFS(Operational!$F:$F,$G78,Operational!$I:$I,"*2G*",Operational!$L:$L,'List Table'!$D$7)</f>
        <v>0</v>
      </c>
      <c r="Q78" s="152">
        <f>COUNTIFS(Operational!$F:$F,$G78,Operational!$I:$I,"*2G*",Operational!$L:$L,'List Table'!$D$8)</f>
        <v>0</v>
      </c>
      <c r="R78" s="152">
        <f>COUNTIFS(Operational!$F:$F,$G78,Operational!$I:$I,"*2G*",Operational!$L:$L,'List Table'!$D$9)</f>
        <v>0</v>
      </c>
      <c r="S78" s="152">
        <f>COUNTIFS(Operational!$F:$F,$G78,Operational!$I:$I,"*2G*",Operational!$L:$L,'List Table'!$D$10)</f>
        <v>0</v>
      </c>
      <c r="T78" s="152">
        <f>COUNTIFS(Operational!$F:$F,$G78,Operational!$I:$I,"*2G*",Operational!$L:$L,'List Table'!$D$11)</f>
        <v>0</v>
      </c>
      <c r="U78" s="152">
        <f>COUNTIFS(Operational!$F:$F,$G78,Operational!$I:$I,"*2G*",Operational!$L:$L,'List Table'!$D$12)</f>
        <v>0</v>
      </c>
      <c r="V78" s="152">
        <f>COUNTIFS(Operational!$F:$F,$G78,Operational!$I:$I,"*2G*",Operational!$L:$L,'List Table'!$D$13)</f>
        <v>0</v>
      </c>
      <c r="W78" s="152">
        <f>COUNTIFS(Operational!$F:$F,$G78,Operational!$I:$I,"*2G*",Operational!$L:$L,'List Table'!$D$14)</f>
        <v>0</v>
      </c>
      <c r="X78" s="152">
        <f>COUNTIFS(Operational!$F:$F,$G78,Operational!$I:$I,"*2G*",Operational!$L:$L,'List Table'!$D$15)</f>
        <v>0</v>
      </c>
      <c r="Y78" s="152">
        <f>COUNTIFS(Operational!$F:$F,$G78,Operational!$I:$I,"*2G*",Operational!$L:$L,'List Table'!$D$16)</f>
        <v>0</v>
      </c>
      <c r="Z78" s="152">
        <f>COUNTIFS(Operational!$F:$F,$G78,Operational!$I:$I,"*2G*",Operational!$L:$L,'List Table'!$D$17)</f>
        <v>0</v>
      </c>
      <c r="AA78" s="152">
        <f>COUNTIFS(Operational!$F:$F,$G78,Operational!$I:$I,"*3G*",Operational!$L:$L,'List Table'!$D$2)</f>
        <v>0</v>
      </c>
      <c r="AB78" s="152">
        <f>COUNTIFS(Operational!$F:$F,$G78,Operational!$I:$I,"*3G*",Operational!$L:$L,'List Table'!$D$3)</f>
        <v>0</v>
      </c>
      <c r="AC78" s="152">
        <f>COUNTIFS(Operational!$F:$F,$G78,Operational!$I:$I,"*3G*",Operational!$L:$L,'List Table'!$D$4)</f>
        <v>0</v>
      </c>
      <c r="AD78" s="152">
        <f>COUNTIFS(Operational!$F:$F,$G78,Operational!$I:$I,"*3G*",Operational!$L:$L,'List Table'!$D$5)</f>
        <v>0</v>
      </c>
      <c r="AE78" s="152">
        <f>COUNTIFS(Operational!$F:$F,$G78,Operational!$I:$I,"*3G*",Operational!$L:$L,'List Table'!$D$6)</f>
        <v>0</v>
      </c>
      <c r="AF78" s="152">
        <f>COUNTIFS(Operational!$F:$F,$G78,Operational!$I:$I,"*3G*",Operational!$L:$L,'List Table'!$D$7)</f>
        <v>0</v>
      </c>
      <c r="AG78" s="152">
        <f>COUNTIFS(Operational!$F:$F,$G78,Operational!$I:$I,"*3G*",Operational!$L:$L,'List Table'!$D$8)</f>
        <v>0</v>
      </c>
      <c r="AH78" s="152">
        <f>COUNTIFS(Operational!$F:$F,$G78,Operational!$I:$I,"*3G*",Operational!$L:$L,'List Table'!$D$9)</f>
        <v>0</v>
      </c>
      <c r="AI78" s="152">
        <f>COUNTIFS(Operational!$F:$F,$G78,Operational!$I:$I,"*3G*",Operational!$L:$L,'List Table'!$D$10)</f>
        <v>0</v>
      </c>
      <c r="AJ78" s="152">
        <f>COUNTIFS(Operational!$F:$F,$G78,Operational!$I:$I,"*3G*",Operational!$L:$L,'List Table'!$D$11)</f>
        <v>0</v>
      </c>
      <c r="AK78" s="152">
        <f>COUNTIFS(Operational!$F:$F,$G78,Operational!$I:$I,"*3G*",Operational!$L:$L,'List Table'!$D$12)</f>
        <v>0</v>
      </c>
      <c r="AL78" s="152">
        <f>COUNTIFS(Operational!$F:$F,$G78,Operational!$I:$I,"*3G*",Operational!$L:$L,'List Table'!$D$13)</f>
        <v>0</v>
      </c>
      <c r="AM78" s="152">
        <f>COUNTIFS(Operational!$F:$F,$G78,Operational!$I:$I,"*3G*",Operational!$L:$L,'List Table'!$D$14)</f>
        <v>0</v>
      </c>
      <c r="AN78" s="152">
        <f>COUNTIFS(Operational!$F:$F,$G78,Operational!$I:$I,"*3G*",Operational!$L:$L,'List Table'!$D$15)</f>
        <v>0</v>
      </c>
      <c r="AO78" s="152">
        <f>COUNTIFS(Operational!$F:$F,$G78,Operational!$I:$I,"*3G*",Operational!$L:$L,'List Table'!$D$16)</f>
        <v>0</v>
      </c>
      <c r="AP78" s="152">
        <f>COUNTIFS(Operational!$F:$F,$G78,Operational!$I:$I,"*3G*",Operational!$L:$L,'List Table'!$D$17)</f>
        <v>0</v>
      </c>
      <c r="AQ78" s="152">
        <f>COUNTIFS(Operational!$F:$F,$G78,Operational!$I:$I,"*4G*",Operational!$L:$L,'List Table'!$D$2)</f>
        <v>0</v>
      </c>
      <c r="AR78" s="152">
        <f>COUNTIFS(Operational!$F:$F,$G78,Operational!$I:$I,"*4G*",Operational!$L:$L,'List Table'!$D$3)</f>
        <v>0</v>
      </c>
      <c r="AS78" s="152">
        <f>COUNTIFS(Operational!$F:$F,$G78,Operational!$I:$I,"*4G*",Operational!$L:$L,'List Table'!$D$4)</f>
        <v>0</v>
      </c>
      <c r="AT78" s="152">
        <f>COUNTIFS(Operational!$F:$F,$G78,Operational!$I:$I,"*4G*",Operational!$L:$L,'List Table'!$D$5)</f>
        <v>0</v>
      </c>
      <c r="AU78" s="152">
        <f>COUNTIFS(Operational!$F:$F,$G78,Operational!$I:$I,"*4G*",Operational!$L:$L,'List Table'!$D$6)</f>
        <v>0</v>
      </c>
      <c r="AV78" s="152">
        <f>COUNTIFS(Operational!$F:$F,$G78,Operational!$I:$I,"*4G*",Operational!$L:$L,'List Table'!$D$7)</f>
        <v>0</v>
      </c>
      <c r="AW78" s="152">
        <f>COUNTIFS(Operational!$F:$F,$G78,Operational!$I:$I,"*4G*",Operational!$L:$L,'List Table'!$D$8)</f>
        <v>0</v>
      </c>
      <c r="AX78" s="152">
        <f>COUNTIFS(Operational!$F:$F,$G78,Operational!$I:$I,"*4G*",Operational!$L:$L,'List Table'!$D$9)</f>
        <v>0</v>
      </c>
      <c r="AY78" s="152">
        <f>COUNTIFS(Operational!$F:$F,$G78,Operational!$I:$I,"*4G*",Operational!$L:$L,'List Table'!$D$10)</f>
        <v>0</v>
      </c>
      <c r="AZ78" s="152">
        <f>COUNTIFS(Operational!$F:$F,$G78,Operational!$I:$I,"*4G*",Operational!$L:$L,'List Table'!$D$11)</f>
        <v>0</v>
      </c>
      <c r="BA78" s="152">
        <f>COUNTIFS(Operational!$F:$F,$G78,Operational!$I:$I,"*4G*",Operational!$L:$L,'List Table'!$D$12)</f>
        <v>0</v>
      </c>
      <c r="BB78" s="152">
        <f>COUNTIFS(Operational!$F:$F,$G78,Operational!$I:$I,"*4G*",Operational!$L:$L,'List Table'!$D$13)</f>
        <v>0</v>
      </c>
      <c r="BC78" s="152">
        <f>COUNTIFS(Operational!$F:$F,$G78,Operational!$I:$I,"*4G*",Operational!$L:$L,'List Table'!$D$14)</f>
        <v>0</v>
      </c>
      <c r="BD78" s="152">
        <f>COUNTIFS(Operational!$F:$F,$G78,Operational!$I:$I,"*4G*",Operational!$L:$L,'List Table'!$D$15)</f>
        <v>0</v>
      </c>
      <c r="BE78" s="152">
        <f>COUNTIFS(Operational!$F:$F,$G78,Operational!$I:$I,"*4G*",Operational!$L:$L,'List Table'!$D$16)</f>
        <v>0</v>
      </c>
      <c r="BF78" s="152">
        <f>COUNTIFS(Operational!$F:$F,$G78,Operational!$I:$I,"*4G*",Operational!$L:$L,'List Table'!$D$17)</f>
        <v>0</v>
      </c>
      <c r="BG78" s="141"/>
      <c r="BH78" s="153">
        <f t="shared" si="20"/>
        <v>0</v>
      </c>
      <c r="BI78" s="153">
        <f t="shared" si="21"/>
        <v>0</v>
      </c>
      <c r="BJ78" s="153">
        <f t="shared" si="22"/>
        <v>0</v>
      </c>
      <c r="BK78" s="153">
        <f>COUNTIFS('Retention-Deployment'!$F:$F,$G78,'Retention-Deployment'!$I:$I,"*2G*",'Retention-Deployment'!$L:$L,'List Table'!$B$2)</f>
        <v>0</v>
      </c>
      <c r="BL78" s="153">
        <f>COUNTIFS('Retention-Deployment'!$F:$F,$G78,'Retention-Deployment'!$I:$I,"*2G*",'Retention-Deployment'!$L:$L,'List Table'!$B$3)</f>
        <v>0</v>
      </c>
      <c r="BM78" s="153">
        <f>COUNTIFS('Retention-Deployment'!$F:$F,$G78,'Retention-Deployment'!$I:$I,"*2G*",'Retention-Deployment'!$L:$L,'List Table'!$B$4)</f>
        <v>0</v>
      </c>
      <c r="BN78" s="153">
        <f>COUNTIFS('Retention-Deployment'!$F:$F,$G78,'Retention-Deployment'!$I:$I,"*2G*",'Retention-Deployment'!$L:$L,'List Table'!$B$5)</f>
        <v>0</v>
      </c>
      <c r="BO78" s="153">
        <f>COUNTIFS('Retention-Deployment'!$F:$F,$G78,'Retention-Deployment'!$I:$I,"*2G*",'Retention-Deployment'!$L:$L,'List Table'!$B$6)</f>
        <v>0</v>
      </c>
      <c r="BP78" s="153">
        <f>COUNTIFS('Retention-Deployment'!$F:$F,$G78,'Retention-Deployment'!$I:$I,"*2G*",'Retention-Deployment'!$L:$L,'List Table'!$B$7)</f>
        <v>0</v>
      </c>
      <c r="BQ78" s="153">
        <f>COUNTIFS('Retention-Deployment'!$F:$F,$G78,'Retention-Deployment'!$I:$I,"*2G*",'Retention-Deployment'!$L:$L,'List Table'!$B$8)</f>
        <v>0</v>
      </c>
      <c r="BR78" s="153">
        <f>COUNTIFS('Retention-Deployment'!$F:$F,$G78,'Retention-Deployment'!$I:$I,"*2G*",'Retention-Deployment'!$L:$L,'List Table'!$B$9)</f>
        <v>0</v>
      </c>
      <c r="BS78" s="153">
        <f>COUNTIFS('Retention-Deployment'!$F:$F,$G78,'Retention-Deployment'!$I:$I,"*2G*",'Retention-Deployment'!$L:$L,'List Table'!$B$10)</f>
        <v>0</v>
      </c>
      <c r="BT78" s="153">
        <f>COUNTIFS('Retention-Deployment'!$F:$F,$G78,'Retention-Deployment'!$I:$I,"*2G*",'Retention-Deployment'!$L:$L,'List Table'!$B$11)</f>
        <v>0</v>
      </c>
      <c r="BU78" s="153">
        <f>COUNTIFS('Retention-Deployment'!$F:$F,$G78,'Retention-Deployment'!$I:$I,"*2G*",'Retention-Deployment'!$L:$L,'List Table'!$B$12)</f>
        <v>0</v>
      </c>
      <c r="BV78" s="153">
        <f>COUNTIFS('Retention-Deployment'!$F:$F,$G78,'Retention-Deployment'!$I:$I,"*2G*",'Retention-Deployment'!$L:$L,'List Table'!$B$13)</f>
        <v>0</v>
      </c>
      <c r="BW78" s="153">
        <f>COUNTIFS('Retention-Deployment'!$F:$F,$G78,'Retention-Deployment'!$I:$I,"*2G*",'Retention-Deployment'!$L:$L,'List Table'!$B$14)</f>
        <v>0</v>
      </c>
      <c r="BX78" s="153">
        <f>COUNTIFS('Retention-Deployment'!$F:$F,$G78,'Retention-Deployment'!$I:$I,"*2G*",'Retention-Deployment'!$L:$L,'List Table'!$B$15)</f>
        <v>0</v>
      </c>
      <c r="BY78" s="153">
        <f>COUNTIFS('Retention-Deployment'!$F:$F,$G78,'Retention-Deployment'!$I:$I,"*3G*",'Retention-Deployment'!$L:$L,'List Table'!$B$2)</f>
        <v>0</v>
      </c>
      <c r="BZ78" s="153">
        <f>COUNTIFS('Retention-Deployment'!$F:$F,$G78,'Retention-Deployment'!$I:$I,"*3G*",'Retention-Deployment'!$L:$L,'List Table'!$B$3)</f>
        <v>0</v>
      </c>
      <c r="CA78" s="153">
        <f>COUNTIFS('Retention-Deployment'!$F:$F,$G78,'Retention-Deployment'!$I:$I,"*3G*",'Retention-Deployment'!$L:$L,'List Table'!$B$4)</f>
        <v>0</v>
      </c>
      <c r="CB78" s="153">
        <f>COUNTIFS('Retention-Deployment'!$F:$F,$G78,'Retention-Deployment'!$I:$I,"*3G*",'Retention-Deployment'!$L:$L,'List Table'!$B$5)</f>
        <v>0</v>
      </c>
      <c r="CC78" s="153">
        <f>COUNTIFS('Retention-Deployment'!$F:$F,$G78,'Retention-Deployment'!$I:$I,"*3G*",'Retention-Deployment'!$L:$L,'List Table'!$B$6)</f>
        <v>0</v>
      </c>
      <c r="CD78" s="153">
        <f>COUNTIFS('Retention-Deployment'!$F:$F,$G78,'Retention-Deployment'!$I:$I,"*3G*",'Retention-Deployment'!$L:$L,'List Table'!$B$7)</f>
        <v>0</v>
      </c>
      <c r="CE78" s="153">
        <f>COUNTIFS('Retention-Deployment'!$F:$F,$G78,'Retention-Deployment'!$I:$I,"*3G*",'Retention-Deployment'!$L:$L,'List Table'!$B$8)</f>
        <v>0</v>
      </c>
      <c r="CF78" s="153">
        <f>COUNTIFS('Retention-Deployment'!$F:$F,$G78,'Retention-Deployment'!$I:$I,"*3G*",'Retention-Deployment'!$L:$L,'List Table'!$B$9)</f>
        <v>0</v>
      </c>
      <c r="CG78" s="153">
        <f>COUNTIFS('Retention-Deployment'!$F:$F,$G78,'Retention-Deployment'!$I:$I,"*3G*",'Retention-Deployment'!$L:$L,'List Table'!$B$10)</f>
        <v>0</v>
      </c>
      <c r="CH78" s="153">
        <f>COUNTIFS('Retention-Deployment'!$F:$F,$G78,'Retention-Deployment'!$I:$I,"*3G*",'Retention-Deployment'!$L:$L,'List Table'!$B$11)</f>
        <v>0</v>
      </c>
      <c r="CI78" s="153">
        <f>COUNTIFS('Retention-Deployment'!$F:$F,$G78,'Retention-Deployment'!$I:$I,"*3G*",'Retention-Deployment'!$L:$L,'List Table'!$B$12)</f>
        <v>0</v>
      </c>
      <c r="CJ78" s="153">
        <f>COUNTIFS('Retention-Deployment'!$F:$F,$G78,'Retention-Deployment'!$I:$I,"*3G*",'Retention-Deployment'!$L:$L,'List Table'!$B$13)</f>
        <v>0</v>
      </c>
      <c r="CK78" s="153">
        <f>COUNTIFS('Retention-Deployment'!$F:$F,$G78,'Retention-Deployment'!$I:$I,"*3G*",'Retention-Deployment'!$L:$L,'List Table'!$B$14)</f>
        <v>0</v>
      </c>
      <c r="CL78" s="153">
        <f>COUNTIFS('Retention-Deployment'!$F:$F,$G78,'Retention-Deployment'!$I:$I,"*3G*",'Retention-Deployment'!$L:$L,'List Table'!$B$15)</f>
        <v>0</v>
      </c>
      <c r="CM78" s="153">
        <f>COUNTIFS('Retention-Deployment'!$F:$F,$G78,'Retention-Deployment'!$I:$I,"*4G*",'Retention-Deployment'!$L:$L,'List Table'!$B$2)</f>
        <v>0</v>
      </c>
      <c r="CN78" s="153">
        <f>COUNTIFS('Retention-Deployment'!$F:$F,$G78,'Retention-Deployment'!$I:$I,"*4G*",'Retention-Deployment'!$L:$L,'List Table'!$B$3)</f>
        <v>0</v>
      </c>
      <c r="CO78" s="153">
        <f>COUNTIFS('Retention-Deployment'!$F:$F,$G78,'Retention-Deployment'!$I:$I,"*4G*",'Retention-Deployment'!$L:$L,'List Table'!$B$4)</f>
        <v>0</v>
      </c>
      <c r="CP78" s="153">
        <f>COUNTIFS('Retention-Deployment'!$F:$F,$G78,'Retention-Deployment'!$I:$I,"*4G*",'Retention-Deployment'!$L:$L,'List Table'!$B$5)</f>
        <v>0</v>
      </c>
      <c r="CQ78" s="153">
        <f>COUNTIFS('Retention-Deployment'!$F:$F,$G78,'Retention-Deployment'!$I:$I,"*4G*",'Retention-Deployment'!$L:$L,'List Table'!$B$6)</f>
        <v>0</v>
      </c>
      <c r="CR78" s="153">
        <f>COUNTIFS('Retention-Deployment'!$F:$F,$G78,'Retention-Deployment'!$I:$I,"*4G*",'Retention-Deployment'!$L:$L,'List Table'!$B$7)</f>
        <v>0</v>
      </c>
      <c r="CS78" s="153">
        <f>COUNTIFS('Retention-Deployment'!$F:$F,$G78,'Retention-Deployment'!$I:$I,"*4G*",'Retention-Deployment'!$L:$L,'List Table'!$B$8)</f>
        <v>0</v>
      </c>
      <c r="CT78" s="153">
        <f>COUNTIFS('Retention-Deployment'!$F:$F,$G78,'Retention-Deployment'!$I:$I,"*4G*",'Retention-Deployment'!$L:$L,'List Table'!$B$9)</f>
        <v>0</v>
      </c>
      <c r="CU78" s="153">
        <f>COUNTIFS('Retention-Deployment'!$F:$F,$G78,'Retention-Deployment'!$I:$I,"*4G*",'Retention-Deployment'!$L:$L,'List Table'!$B$10)</f>
        <v>0</v>
      </c>
      <c r="CV78" s="153">
        <f>COUNTIFS('Retention-Deployment'!$F:$F,$G78,'Retention-Deployment'!$I:$I,"*4G*",'Retention-Deployment'!$L:$L,'List Table'!$B$11)</f>
        <v>0</v>
      </c>
      <c r="CW78" s="153">
        <f>COUNTIFS('Retention-Deployment'!$F:$F,$G78,'Retention-Deployment'!$I:$I,"*4G*",'Retention-Deployment'!$L:$L,'List Table'!$B$12)</f>
        <v>0</v>
      </c>
      <c r="CX78" s="153">
        <f>COUNTIFS('Retention-Deployment'!$F:$F,$G78,'Retention-Deployment'!$I:$I,"*4G*",'Retention-Deployment'!$L:$L,'List Table'!$B$13)</f>
        <v>0</v>
      </c>
      <c r="CY78" s="153">
        <f>COUNTIFS('Retention-Deployment'!$F:$F,$G78,'Retention-Deployment'!$I:$I,"*4G*",'Retention-Deployment'!$L:$L,'List Table'!$B$14)</f>
        <v>0</v>
      </c>
      <c r="CZ78" s="153">
        <f>COUNTIFS('Retention-Deployment'!$F:$F,$G78,'Retention-Deployment'!$I:$I,"*4G*",'Retention-Deployment'!$L:$L,'List Table'!$B$15)</f>
        <v>0</v>
      </c>
      <c r="DA78" s="141"/>
      <c r="DB78" s="154">
        <f>COUNTIFS(Licensing!$G:$G,$G78,Licensing!$J:$J,"*2G*")</f>
        <v>0</v>
      </c>
      <c r="DC78" s="154">
        <f>COUNTIFS(Licensing!$G:$G,$G78,Licensing!$J:$J,"*3G*")</f>
        <v>0</v>
      </c>
      <c r="DD78" s="154">
        <f>COUNTIFS(Licensing!$G:$G,$G78,Licensing!$J:$J,"*4G*")</f>
        <v>0</v>
      </c>
      <c r="DE78" s="141"/>
      <c r="DF78" s="155" t="str">
        <f t="shared" si="19"/>
        <v>KEA</v>
      </c>
      <c r="DG78" s="142">
        <f t="shared" si="13"/>
        <v>0</v>
      </c>
      <c r="DH78" s="142">
        <f t="shared" si="14"/>
        <v>0</v>
      </c>
      <c r="DI78" s="142">
        <f t="shared" si="15"/>
        <v>0</v>
      </c>
      <c r="DJ78" s="138"/>
      <c r="DK78" s="138"/>
      <c r="DL78" s="138"/>
      <c r="DM78" s="138"/>
      <c r="DN78" s="138"/>
      <c r="DO78" s="138"/>
      <c r="DP78" s="138"/>
      <c r="DQ78" s="138"/>
      <c r="DR78" s="138"/>
      <c r="DS78" s="138"/>
      <c r="DT78" s="138"/>
      <c r="DU78" s="138"/>
    </row>
    <row r="79" spans="1:125" x14ac:dyDescent="0.25">
      <c r="A79" s="211" t="s">
        <v>327</v>
      </c>
      <c r="B79" s="168">
        <v>17</v>
      </c>
      <c r="C79" s="168">
        <v>17</v>
      </c>
      <c r="D79" s="168">
        <v>17</v>
      </c>
      <c r="E79" s="208">
        <v>38.1753675</v>
      </c>
      <c r="F79" s="208">
        <v>20.569217900000002</v>
      </c>
      <c r="G79" s="173" t="s">
        <v>379</v>
      </c>
      <c r="H79" s="152">
        <f t="shared" si="16"/>
        <v>0</v>
      </c>
      <c r="I79" s="152">
        <f t="shared" si="17"/>
        <v>0</v>
      </c>
      <c r="J79" s="152">
        <f t="shared" si="18"/>
        <v>0</v>
      </c>
      <c r="K79" s="152">
        <f>COUNTIFS(Operational!$F:$F,$G79,Operational!$I:$I,"*2G*",Operational!$L:$L,'List Table'!$D$2)</f>
        <v>0</v>
      </c>
      <c r="L79" s="152">
        <f>COUNTIFS(Operational!$F:$F,$G79,Operational!$I:$I,"*2G*",Operational!$L:$L,'List Table'!$D$3)</f>
        <v>0</v>
      </c>
      <c r="M79" s="152">
        <f>COUNTIFS(Operational!$F:$F,$G79,Operational!$I:$I,"*2G*",Operational!$L:$L,'List Table'!$D$4)</f>
        <v>0</v>
      </c>
      <c r="N79" s="152">
        <f>COUNTIFS(Operational!$F:$F,$G79,Operational!$I:$I,"*2G*",Operational!$L:$L,'List Table'!$D$5)</f>
        <v>0</v>
      </c>
      <c r="O79" s="152">
        <f>COUNTIFS(Operational!$F:$F,$G79,Operational!$I:$I,"*2G*",Operational!$L:$L,'List Table'!$D$6)</f>
        <v>0</v>
      </c>
      <c r="P79" s="152">
        <f>COUNTIFS(Operational!$F:$F,$G79,Operational!$I:$I,"*2G*",Operational!$L:$L,'List Table'!$D$7)</f>
        <v>0</v>
      </c>
      <c r="Q79" s="152">
        <f>COUNTIFS(Operational!$F:$F,$G79,Operational!$I:$I,"*2G*",Operational!$L:$L,'List Table'!$D$8)</f>
        <v>0</v>
      </c>
      <c r="R79" s="152">
        <f>COUNTIFS(Operational!$F:$F,$G79,Operational!$I:$I,"*2G*",Operational!$L:$L,'List Table'!$D$9)</f>
        <v>0</v>
      </c>
      <c r="S79" s="152">
        <f>COUNTIFS(Operational!$F:$F,$G79,Operational!$I:$I,"*2G*",Operational!$L:$L,'List Table'!$D$10)</f>
        <v>0</v>
      </c>
      <c r="T79" s="152">
        <f>COUNTIFS(Operational!$F:$F,$G79,Operational!$I:$I,"*2G*",Operational!$L:$L,'List Table'!$D$11)</f>
        <v>0</v>
      </c>
      <c r="U79" s="152">
        <f>COUNTIFS(Operational!$F:$F,$G79,Operational!$I:$I,"*2G*",Operational!$L:$L,'List Table'!$D$12)</f>
        <v>0</v>
      </c>
      <c r="V79" s="152">
        <f>COUNTIFS(Operational!$F:$F,$G79,Operational!$I:$I,"*2G*",Operational!$L:$L,'List Table'!$D$13)</f>
        <v>0</v>
      </c>
      <c r="W79" s="152">
        <f>COUNTIFS(Operational!$F:$F,$G79,Operational!$I:$I,"*2G*",Operational!$L:$L,'List Table'!$D$14)</f>
        <v>0</v>
      </c>
      <c r="X79" s="152">
        <f>COUNTIFS(Operational!$F:$F,$G79,Operational!$I:$I,"*2G*",Operational!$L:$L,'List Table'!$D$15)</f>
        <v>0</v>
      </c>
      <c r="Y79" s="152">
        <f>COUNTIFS(Operational!$F:$F,$G79,Operational!$I:$I,"*2G*",Operational!$L:$L,'List Table'!$D$16)</f>
        <v>0</v>
      </c>
      <c r="Z79" s="152">
        <f>COUNTIFS(Operational!$F:$F,$G79,Operational!$I:$I,"*2G*",Operational!$L:$L,'List Table'!$D$17)</f>
        <v>0</v>
      </c>
      <c r="AA79" s="152">
        <f>COUNTIFS(Operational!$F:$F,$G79,Operational!$I:$I,"*3G*",Operational!$L:$L,'List Table'!$D$2)</f>
        <v>0</v>
      </c>
      <c r="AB79" s="152">
        <f>COUNTIFS(Operational!$F:$F,$G79,Operational!$I:$I,"*3G*",Operational!$L:$L,'List Table'!$D$3)</f>
        <v>0</v>
      </c>
      <c r="AC79" s="152">
        <f>COUNTIFS(Operational!$F:$F,$G79,Operational!$I:$I,"*3G*",Operational!$L:$L,'List Table'!$D$4)</f>
        <v>0</v>
      </c>
      <c r="AD79" s="152">
        <f>COUNTIFS(Operational!$F:$F,$G79,Operational!$I:$I,"*3G*",Operational!$L:$L,'List Table'!$D$5)</f>
        <v>0</v>
      </c>
      <c r="AE79" s="152">
        <f>COUNTIFS(Operational!$F:$F,$G79,Operational!$I:$I,"*3G*",Operational!$L:$L,'List Table'!$D$6)</f>
        <v>0</v>
      </c>
      <c r="AF79" s="152">
        <f>COUNTIFS(Operational!$F:$F,$G79,Operational!$I:$I,"*3G*",Operational!$L:$L,'List Table'!$D$7)</f>
        <v>0</v>
      </c>
      <c r="AG79" s="152">
        <f>COUNTIFS(Operational!$F:$F,$G79,Operational!$I:$I,"*3G*",Operational!$L:$L,'List Table'!$D$8)</f>
        <v>0</v>
      </c>
      <c r="AH79" s="152">
        <f>COUNTIFS(Operational!$F:$F,$G79,Operational!$I:$I,"*3G*",Operational!$L:$L,'List Table'!$D$9)</f>
        <v>0</v>
      </c>
      <c r="AI79" s="152">
        <f>COUNTIFS(Operational!$F:$F,$G79,Operational!$I:$I,"*3G*",Operational!$L:$L,'List Table'!$D$10)</f>
        <v>0</v>
      </c>
      <c r="AJ79" s="152">
        <f>COUNTIFS(Operational!$F:$F,$G79,Operational!$I:$I,"*3G*",Operational!$L:$L,'List Table'!$D$11)</f>
        <v>0</v>
      </c>
      <c r="AK79" s="152">
        <f>COUNTIFS(Operational!$F:$F,$G79,Operational!$I:$I,"*3G*",Operational!$L:$L,'List Table'!$D$12)</f>
        <v>0</v>
      </c>
      <c r="AL79" s="152">
        <f>COUNTIFS(Operational!$F:$F,$G79,Operational!$I:$I,"*3G*",Operational!$L:$L,'List Table'!$D$13)</f>
        <v>0</v>
      </c>
      <c r="AM79" s="152">
        <f>COUNTIFS(Operational!$F:$F,$G79,Operational!$I:$I,"*3G*",Operational!$L:$L,'List Table'!$D$14)</f>
        <v>0</v>
      </c>
      <c r="AN79" s="152">
        <f>COUNTIFS(Operational!$F:$F,$G79,Operational!$I:$I,"*3G*",Operational!$L:$L,'List Table'!$D$15)</f>
        <v>0</v>
      </c>
      <c r="AO79" s="152">
        <f>COUNTIFS(Operational!$F:$F,$G79,Operational!$I:$I,"*3G*",Operational!$L:$L,'List Table'!$D$16)</f>
        <v>0</v>
      </c>
      <c r="AP79" s="152">
        <f>COUNTIFS(Operational!$F:$F,$G79,Operational!$I:$I,"*3G*",Operational!$L:$L,'List Table'!$D$17)</f>
        <v>0</v>
      </c>
      <c r="AQ79" s="152">
        <f>COUNTIFS(Operational!$F:$F,$G79,Operational!$I:$I,"*4G*",Operational!$L:$L,'List Table'!$D$2)</f>
        <v>0</v>
      </c>
      <c r="AR79" s="152">
        <f>COUNTIFS(Operational!$F:$F,$G79,Operational!$I:$I,"*4G*",Operational!$L:$L,'List Table'!$D$3)</f>
        <v>0</v>
      </c>
      <c r="AS79" s="152">
        <f>COUNTIFS(Operational!$F:$F,$G79,Operational!$I:$I,"*4G*",Operational!$L:$L,'List Table'!$D$4)</f>
        <v>0</v>
      </c>
      <c r="AT79" s="152">
        <f>COUNTIFS(Operational!$F:$F,$G79,Operational!$I:$I,"*4G*",Operational!$L:$L,'List Table'!$D$5)</f>
        <v>0</v>
      </c>
      <c r="AU79" s="152">
        <f>COUNTIFS(Operational!$F:$F,$G79,Operational!$I:$I,"*4G*",Operational!$L:$L,'List Table'!$D$6)</f>
        <v>0</v>
      </c>
      <c r="AV79" s="152">
        <f>COUNTIFS(Operational!$F:$F,$G79,Operational!$I:$I,"*4G*",Operational!$L:$L,'List Table'!$D$7)</f>
        <v>0</v>
      </c>
      <c r="AW79" s="152">
        <f>COUNTIFS(Operational!$F:$F,$G79,Operational!$I:$I,"*4G*",Operational!$L:$L,'List Table'!$D$8)</f>
        <v>0</v>
      </c>
      <c r="AX79" s="152">
        <f>COUNTIFS(Operational!$F:$F,$G79,Operational!$I:$I,"*4G*",Operational!$L:$L,'List Table'!$D$9)</f>
        <v>0</v>
      </c>
      <c r="AY79" s="152">
        <f>COUNTIFS(Operational!$F:$F,$G79,Operational!$I:$I,"*4G*",Operational!$L:$L,'List Table'!$D$10)</f>
        <v>0</v>
      </c>
      <c r="AZ79" s="152">
        <f>COUNTIFS(Operational!$F:$F,$G79,Operational!$I:$I,"*4G*",Operational!$L:$L,'List Table'!$D$11)</f>
        <v>0</v>
      </c>
      <c r="BA79" s="152">
        <f>COUNTIFS(Operational!$F:$F,$G79,Operational!$I:$I,"*4G*",Operational!$L:$L,'List Table'!$D$12)</f>
        <v>0</v>
      </c>
      <c r="BB79" s="152">
        <f>COUNTIFS(Operational!$F:$F,$G79,Operational!$I:$I,"*4G*",Operational!$L:$L,'List Table'!$D$13)</f>
        <v>0</v>
      </c>
      <c r="BC79" s="152">
        <f>COUNTIFS(Operational!$F:$F,$G79,Operational!$I:$I,"*4G*",Operational!$L:$L,'List Table'!$D$14)</f>
        <v>0</v>
      </c>
      <c r="BD79" s="152">
        <f>COUNTIFS(Operational!$F:$F,$G79,Operational!$I:$I,"*4G*",Operational!$L:$L,'List Table'!$D$15)</f>
        <v>0</v>
      </c>
      <c r="BE79" s="152">
        <f>COUNTIFS(Operational!$F:$F,$G79,Operational!$I:$I,"*4G*",Operational!$L:$L,'List Table'!$D$16)</f>
        <v>0</v>
      </c>
      <c r="BF79" s="152">
        <f>COUNTIFS(Operational!$F:$F,$G79,Operational!$I:$I,"*4G*",Operational!$L:$L,'List Table'!$D$17)</f>
        <v>0</v>
      </c>
      <c r="BG79" s="141"/>
      <c r="BH79" s="153">
        <f t="shared" si="20"/>
        <v>0</v>
      </c>
      <c r="BI79" s="153">
        <f t="shared" si="21"/>
        <v>0</v>
      </c>
      <c r="BJ79" s="153">
        <f t="shared" si="22"/>
        <v>0</v>
      </c>
      <c r="BK79" s="153">
        <f>COUNTIFS('Retention-Deployment'!$F:$F,$G79,'Retention-Deployment'!$I:$I,"*2G*",'Retention-Deployment'!$L:$L,'List Table'!$B$2)</f>
        <v>0</v>
      </c>
      <c r="BL79" s="153">
        <f>COUNTIFS('Retention-Deployment'!$F:$F,$G79,'Retention-Deployment'!$I:$I,"*2G*",'Retention-Deployment'!$L:$L,'List Table'!$B$3)</f>
        <v>0</v>
      </c>
      <c r="BM79" s="153">
        <f>COUNTIFS('Retention-Deployment'!$F:$F,$G79,'Retention-Deployment'!$I:$I,"*2G*",'Retention-Deployment'!$L:$L,'List Table'!$B$4)</f>
        <v>0</v>
      </c>
      <c r="BN79" s="153">
        <f>COUNTIFS('Retention-Deployment'!$F:$F,$G79,'Retention-Deployment'!$I:$I,"*2G*",'Retention-Deployment'!$L:$L,'List Table'!$B$5)</f>
        <v>0</v>
      </c>
      <c r="BO79" s="153">
        <f>COUNTIFS('Retention-Deployment'!$F:$F,$G79,'Retention-Deployment'!$I:$I,"*2G*",'Retention-Deployment'!$L:$L,'List Table'!$B$6)</f>
        <v>0</v>
      </c>
      <c r="BP79" s="153">
        <f>COUNTIFS('Retention-Deployment'!$F:$F,$G79,'Retention-Deployment'!$I:$I,"*2G*",'Retention-Deployment'!$L:$L,'List Table'!$B$7)</f>
        <v>0</v>
      </c>
      <c r="BQ79" s="153">
        <f>COUNTIFS('Retention-Deployment'!$F:$F,$G79,'Retention-Deployment'!$I:$I,"*2G*",'Retention-Deployment'!$L:$L,'List Table'!$B$8)</f>
        <v>0</v>
      </c>
      <c r="BR79" s="153">
        <f>COUNTIFS('Retention-Deployment'!$F:$F,$G79,'Retention-Deployment'!$I:$I,"*2G*",'Retention-Deployment'!$L:$L,'List Table'!$B$9)</f>
        <v>0</v>
      </c>
      <c r="BS79" s="153">
        <f>COUNTIFS('Retention-Deployment'!$F:$F,$G79,'Retention-Deployment'!$I:$I,"*2G*",'Retention-Deployment'!$L:$L,'List Table'!$B$10)</f>
        <v>0</v>
      </c>
      <c r="BT79" s="153">
        <f>COUNTIFS('Retention-Deployment'!$F:$F,$G79,'Retention-Deployment'!$I:$I,"*2G*",'Retention-Deployment'!$L:$L,'List Table'!$B$11)</f>
        <v>0</v>
      </c>
      <c r="BU79" s="153">
        <f>COUNTIFS('Retention-Deployment'!$F:$F,$G79,'Retention-Deployment'!$I:$I,"*2G*",'Retention-Deployment'!$L:$L,'List Table'!$B$12)</f>
        <v>0</v>
      </c>
      <c r="BV79" s="153">
        <f>COUNTIFS('Retention-Deployment'!$F:$F,$G79,'Retention-Deployment'!$I:$I,"*2G*",'Retention-Deployment'!$L:$L,'List Table'!$B$13)</f>
        <v>0</v>
      </c>
      <c r="BW79" s="153">
        <f>COUNTIFS('Retention-Deployment'!$F:$F,$G79,'Retention-Deployment'!$I:$I,"*2G*",'Retention-Deployment'!$L:$L,'List Table'!$B$14)</f>
        <v>0</v>
      </c>
      <c r="BX79" s="153">
        <f>COUNTIFS('Retention-Deployment'!$F:$F,$G79,'Retention-Deployment'!$I:$I,"*2G*",'Retention-Deployment'!$L:$L,'List Table'!$B$15)</f>
        <v>0</v>
      </c>
      <c r="BY79" s="153">
        <f>COUNTIFS('Retention-Deployment'!$F:$F,$G79,'Retention-Deployment'!$I:$I,"*3G*",'Retention-Deployment'!$L:$L,'List Table'!$B$2)</f>
        <v>0</v>
      </c>
      <c r="BZ79" s="153">
        <f>COUNTIFS('Retention-Deployment'!$F:$F,$G79,'Retention-Deployment'!$I:$I,"*3G*",'Retention-Deployment'!$L:$L,'List Table'!$B$3)</f>
        <v>0</v>
      </c>
      <c r="CA79" s="153">
        <f>COUNTIFS('Retention-Deployment'!$F:$F,$G79,'Retention-Deployment'!$I:$I,"*3G*",'Retention-Deployment'!$L:$L,'List Table'!$B$4)</f>
        <v>0</v>
      </c>
      <c r="CB79" s="153">
        <f>COUNTIFS('Retention-Deployment'!$F:$F,$G79,'Retention-Deployment'!$I:$I,"*3G*",'Retention-Deployment'!$L:$L,'List Table'!$B$5)</f>
        <v>0</v>
      </c>
      <c r="CC79" s="153">
        <f>COUNTIFS('Retention-Deployment'!$F:$F,$G79,'Retention-Deployment'!$I:$I,"*3G*",'Retention-Deployment'!$L:$L,'List Table'!$B$6)</f>
        <v>0</v>
      </c>
      <c r="CD79" s="153">
        <f>COUNTIFS('Retention-Deployment'!$F:$F,$G79,'Retention-Deployment'!$I:$I,"*3G*",'Retention-Deployment'!$L:$L,'List Table'!$B$7)</f>
        <v>0</v>
      </c>
      <c r="CE79" s="153">
        <f>COUNTIFS('Retention-Deployment'!$F:$F,$G79,'Retention-Deployment'!$I:$I,"*3G*",'Retention-Deployment'!$L:$L,'List Table'!$B$8)</f>
        <v>0</v>
      </c>
      <c r="CF79" s="153">
        <f>COUNTIFS('Retention-Deployment'!$F:$F,$G79,'Retention-Deployment'!$I:$I,"*3G*",'Retention-Deployment'!$L:$L,'List Table'!$B$9)</f>
        <v>0</v>
      </c>
      <c r="CG79" s="153">
        <f>COUNTIFS('Retention-Deployment'!$F:$F,$G79,'Retention-Deployment'!$I:$I,"*3G*",'Retention-Deployment'!$L:$L,'List Table'!$B$10)</f>
        <v>0</v>
      </c>
      <c r="CH79" s="153">
        <f>COUNTIFS('Retention-Deployment'!$F:$F,$G79,'Retention-Deployment'!$I:$I,"*3G*",'Retention-Deployment'!$L:$L,'List Table'!$B$11)</f>
        <v>0</v>
      </c>
      <c r="CI79" s="153">
        <f>COUNTIFS('Retention-Deployment'!$F:$F,$G79,'Retention-Deployment'!$I:$I,"*3G*",'Retention-Deployment'!$L:$L,'List Table'!$B$12)</f>
        <v>0</v>
      </c>
      <c r="CJ79" s="153">
        <f>COUNTIFS('Retention-Deployment'!$F:$F,$G79,'Retention-Deployment'!$I:$I,"*3G*",'Retention-Deployment'!$L:$L,'List Table'!$B$13)</f>
        <v>0</v>
      </c>
      <c r="CK79" s="153">
        <f>COUNTIFS('Retention-Deployment'!$F:$F,$G79,'Retention-Deployment'!$I:$I,"*3G*",'Retention-Deployment'!$L:$L,'List Table'!$B$14)</f>
        <v>0</v>
      </c>
      <c r="CL79" s="153">
        <f>COUNTIFS('Retention-Deployment'!$F:$F,$G79,'Retention-Deployment'!$I:$I,"*3G*",'Retention-Deployment'!$L:$L,'List Table'!$B$15)</f>
        <v>0</v>
      </c>
      <c r="CM79" s="153">
        <f>COUNTIFS('Retention-Deployment'!$F:$F,$G79,'Retention-Deployment'!$I:$I,"*4G*",'Retention-Deployment'!$L:$L,'List Table'!$B$2)</f>
        <v>0</v>
      </c>
      <c r="CN79" s="153">
        <f>COUNTIFS('Retention-Deployment'!$F:$F,$G79,'Retention-Deployment'!$I:$I,"*4G*",'Retention-Deployment'!$L:$L,'List Table'!$B$3)</f>
        <v>0</v>
      </c>
      <c r="CO79" s="153">
        <f>COUNTIFS('Retention-Deployment'!$F:$F,$G79,'Retention-Deployment'!$I:$I,"*4G*",'Retention-Deployment'!$L:$L,'List Table'!$B$4)</f>
        <v>0</v>
      </c>
      <c r="CP79" s="153">
        <f>COUNTIFS('Retention-Deployment'!$F:$F,$G79,'Retention-Deployment'!$I:$I,"*4G*",'Retention-Deployment'!$L:$L,'List Table'!$B$5)</f>
        <v>0</v>
      </c>
      <c r="CQ79" s="153">
        <f>COUNTIFS('Retention-Deployment'!$F:$F,$G79,'Retention-Deployment'!$I:$I,"*4G*",'Retention-Deployment'!$L:$L,'List Table'!$B$6)</f>
        <v>0</v>
      </c>
      <c r="CR79" s="153">
        <f>COUNTIFS('Retention-Deployment'!$F:$F,$G79,'Retention-Deployment'!$I:$I,"*4G*",'Retention-Deployment'!$L:$L,'List Table'!$B$7)</f>
        <v>0</v>
      </c>
      <c r="CS79" s="153">
        <f>COUNTIFS('Retention-Deployment'!$F:$F,$G79,'Retention-Deployment'!$I:$I,"*4G*",'Retention-Deployment'!$L:$L,'List Table'!$B$8)</f>
        <v>0</v>
      </c>
      <c r="CT79" s="153">
        <f>COUNTIFS('Retention-Deployment'!$F:$F,$G79,'Retention-Deployment'!$I:$I,"*4G*",'Retention-Deployment'!$L:$L,'List Table'!$B$9)</f>
        <v>0</v>
      </c>
      <c r="CU79" s="153">
        <f>COUNTIFS('Retention-Deployment'!$F:$F,$G79,'Retention-Deployment'!$I:$I,"*4G*",'Retention-Deployment'!$L:$L,'List Table'!$B$10)</f>
        <v>0</v>
      </c>
      <c r="CV79" s="153">
        <f>COUNTIFS('Retention-Deployment'!$F:$F,$G79,'Retention-Deployment'!$I:$I,"*4G*",'Retention-Deployment'!$L:$L,'List Table'!$B$11)</f>
        <v>0</v>
      </c>
      <c r="CW79" s="153">
        <f>COUNTIFS('Retention-Deployment'!$F:$F,$G79,'Retention-Deployment'!$I:$I,"*4G*",'Retention-Deployment'!$L:$L,'List Table'!$B$12)</f>
        <v>0</v>
      </c>
      <c r="CX79" s="153">
        <f>COUNTIFS('Retention-Deployment'!$F:$F,$G79,'Retention-Deployment'!$I:$I,"*4G*",'Retention-Deployment'!$L:$L,'List Table'!$B$13)</f>
        <v>0</v>
      </c>
      <c r="CY79" s="153">
        <f>COUNTIFS('Retention-Deployment'!$F:$F,$G79,'Retention-Deployment'!$I:$I,"*4G*",'Retention-Deployment'!$L:$L,'List Table'!$B$14)</f>
        <v>0</v>
      </c>
      <c r="CZ79" s="153">
        <f>COUNTIFS('Retention-Deployment'!$F:$F,$G79,'Retention-Deployment'!$I:$I,"*4G*",'Retention-Deployment'!$L:$L,'List Table'!$B$15)</f>
        <v>0</v>
      </c>
      <c r="DA79" s="141"/>
      <c r="DB79" s="154">
        <f>COUNTIFS(Licensing!$G:$G,$G79,Licensing!$J:$J,"*2G*")</f>
        <v>0</v>
      </c>
      <c r="DC79" s="154">
        <f>COUNTIFS(Licensing!$G:$G,$G79,Licensing!$J:$J,"*3G*")</f>
        <v>0</v>
      </c>
      <c r="DD79" s="154">
        <f>COUNTIFS(Licensing!$G:$G,$G79,Licensing!$J:$J,"*4G*")</f>
        <v>0</v>
      </c>
      <c r="DE79" s="141"/>
      <c r="DF79" s="155" t="str">
        <f t="shared" si="19"/>
        <v>KEFALONIA</v>
      </c>
      <c r="DG79" s="142">
        <f t="shared" si="13"/>
        <v>0</v>
      </c>
      <c r="DH79" s="142">
        <f t="shared" si="14"/>
        <v>0</v>
      </c>
      <c r="DI79" s="142">
        <f t="shared" si="15"/>
        <v>0</v>
      </c>
      <c r="DJ79" s="138"/>
      <c r="DK79" s="138"/>
      <c r="DL79" s="138"/>
      <c r="DM79" s="138"/>
      <c r="DN79" s="138"/>
      <c r="DO79" s="138"/>
      <c r="DP79" s="138"/>
      <c r="DQ79" s="138"/>
      <c r="DR79" s="138"/>
      <c r="DS79" s="138"/>
      <c r="DT79" s="138"/>
      <c r="DU79" s="138"/>
    </row>
    <row r="80" spans="1:125" x14ac:dyDescent="0.25">
      <c r="A80" s="211" t="s">
        <v>327</v>
      </c>
      <c r="B80" s="168">
        <v>44</v>
      </c>
      <c r="C80" s="168">
        <v>40</v>
      </c>
      <c r="D80" s="168">
        <v>30</v>
      </c>
      <c r="E80" s="208">
        <v>39.647997320000002</v>
      </c>
      <c r="F80" s="208">
        <v>19.79118347</v>
      </c>
      <c r="G80" s="173" t="s">
        <v>133</v>
      </c>
      <c r="H80" s="152">
        <f t="shared" si="16"/>
        <v>1</v>
      </c>
      <c r="I80" s="152">
        <f t="shared" si="17"/>
        <v>1</v>
      </c>
      <c r="J80" s="152">
        <f t="shared" si="18"/>
        <v>0</v>
      </c>
      <c r="K80" s="152">
        <f>COUNTIFS(Operational!$F:$F,$G80,Operational!$I:$I,"*2G*",Operational!$L:$L,'List Table'!$D$2)</f>
        <v>0</v>
      </c>
      <c r="L80" s="152">
        <f>COUNTIFS(Operational!$F:$F,$G80,Operational!$I:$I,"*2G*",Operational!$L:$L,'List Table'!$D$3)</f>
        <v>0</v>
      </c>
      <c r="M80" s="152">
        <f>COUNTIFS(Operational!$F:$F,$G80,Operational!$I:$I,"*2G*",Operational!$L:$L,'List Table'!$D$4)</f>
        <v>0</v>
      </c>
      <c r="N80" s="152">
        <f>COUNTIFS(Operational!$F:$F,$G80,Operational!$I:$I,"*2G*",Operational!$L:$L,'List Table'!$D$5)</f>
        <v>0</v>
      </c>
      <c r="O80" s="152">
        <f>COUNTIFS(Operational!$F:$F,$G80,Operational!$I:$I,"*2G*",Operational!$L:$L,'List Table'!$D$6)</f>
        <v>0</v>
      </c>
      <c r="P80" s="152">
        <f>COUNTIFS(Operational!$F:$F,$G80,Operational!$I:$I,"*2G*",Operational!$L:$L,'List Table'!$D$7)</f>
        <v>0</v>
      </c>
      <c r="Q80" s="152">
        <f>COUNTIFS(Operational!$F:$F,$G80,Operational!$I:$I,"*2G*",Operational!$L:$L,'List Table'!$D$8)</f>
        <v>0</v>
      </c>
      <c r="R80" s="152">
        <f>COUNTIFS(Operational!$F:$F,$G80,Operational!$I:$I,"*2G*",Operational!$L:$L,'List Table'!$D$9)</f>
        <v>0</v>
      </c>
      <c r="S80" s="152">
        <f>COUNTIFS(Operational!$F:$F,$G80,Operational!$I:$I,"*2G*",Operational!$L:$L,'List Table'!$D$10)</f>
        <v>0</v>
      </c>
      <c r="T80" s="152">
        <f>COUNTIFS(Operational!$F:$F,$G80,Operational!$I:$I,"*2G*",Operational!$L:$L,'List Table'!$D$11)</f>
        <v>0</v>
      </c>
      <c r="U80" s="152">
        <f>COUNTIFS(Operational!$F:$F,$G80,Operational!$I:$I,"*2G*",Operational!$L:$L,'List Table'!$D$12)</f>
        <v>0</v>
      </c>
      <c r="V80" s="152">
        <f>COUNTIFS(Operational!$F:$F,$G80,Operational!$I:$I,"*2G*",Operational!$L:$L,'List Table'!$D$13)</f>
        <v>0</v>
      </c>
      <c r="W80" s="152">
        <f>COUNTIFS(Operational!$F:$F,$G80,Operational!$I:$I,"*2G*",Operational!$L:$L,'List Table'!$D$14)</f>
        <v>0</v>
      </c>
      <c r="X80" s="152">
        <f>COUNTIFS(Operational!$F:$F,$G80,Operational!$I:$I,"*2G*",Operational!$L:$L,'List Table'!$D$15)</f>
        <v>0</v>
      </c>
      <c r="Y80" s="152">
        <f>COUNTIFS(Operational!$F:$F,$G80,Operational!$I:$I,"*2G*",Operational!$L:$L,'List Table'!$D$16)</f>
        <v>1</v>
      </c>
      <c r="Z80" s="152">
        <f>COUNTIFS(Operational!$F:$F,$G80,Operational!$I:$I,"*2G*",Operational!$L:$L,'List Table'!$D$17)</f>
        <v>0</v>
      </c>
      <c r="AA80" s="152">
        <f>COUNTIFS(Operational!$F:$F,$G80,Operational!$I:$I,"*3G*",Operational!$L:$L,'List Table'!$D$2)</f>
        <v>0</v>
      </c>
      <c r="AB80" s="152">
        <f>COUNTIFS(Operational!$F:$F,$G80,Operational!$I:$I,"*3G*",Operational!$L:$L,'List Table'!$D$3)</f>
        <v>0</v>
      </c>
      <c r="AC80" s="152">
        <f>COUNTIFS(Operational!$F:$F,$G80,Operational!$I:$I,"*3G*",Operational!$L:$L,'List Table'!$D$4)</f>
        <v>0</v>
      </c>
      <c r="AD80" s="152">
        <f>COUNTIFS(Operational!$F:$F,$G80,Operational!$I:$I,"*3G*",Operational!$L:$L,'List Table'!$D$5)</f>
        <v>0</v>
      </c>
      <c r="AE80" s="152">
        <f>COUNTIFS(Operational!$F:$F,$G80,Operational!$I:$I,"*3G*",Operational!$L:$L,'List Table'!$D$6)</f>
        <v>0</v>
      </c>
      <c r="AF80" s="152">
        <f>COUNTIFS(Operational!$F:$F,$G80,Operational!$I:$I,"*3G*",Operational!$L:$L,'List Table'!$D$7)</f>
        <v>0</v>
      </c>
      <c r="AG80" s="152">
        <f>COUNTIFS(Operational!$F:$F,$G80,Operational!$I:$I,"*3G*",Operational!$L:$L,'List Table'!$D$8)</f>
        <v>0</v>
      </c>
      <c r="AH80" s="152">
        <f>COUNTIFS(Operational!$F:$F,$G80,Operational!$I:$I,"*3G*",Operational!$L:$L,'List Table'!$D$9)</f>
        <v>0</v>
      </c>
      <c r="AI80" s="152">
        <f>COUNTIFS(Operational!$F:$F,$G80,Operational!$I:$I,"*3G*",Operational!$L:$L,'List Table'!$D$10)</f>
        <v>0</v>
      </c>
      <c r="AJ80" s="152">
        <f>COUNTIFS(Operational!$F:$F,$G80,Operational!$I:$I,"*3G*",Operational!$L:$L,'List Table'!$D$11)</f>
        <v>0</v>
      </c>
      <c r="AK80" s="152">
        <f>COUNTIFS(Operational!$F:$F,$G80,Operational!$I:$I,"*3G*",Operational!$L:$L,'List Table'!$D$12)</f>
        <v>0</v>
      </c>
      <c r="AL80" s="152">
        <f>COUNTIFS(Operational!$F:$F,$G80,Operational!$I:$I,"*3G*",Operational!$L:$L,'List Table'!$D$13)</f>
        <v>0</v>
      </c>
      <c r="AM80" s="152">
        <f>COUNTIFS(Operational!$F:$F,$G80,Operational!$I:$I,"*3G*",Operational!$L:$L,'List Table'!$D$14)</f>
        <v>0</v>
      </c>
      <c r="AN80" s="152">
        <f>COUNTIFS(Operational!$F:$F,$G80,Operational!$I:$I,"*3G*",Operational!$L:$L,'List Table'!$D$15)</f>
        <v>0</v>
      </c>
      <c r="AO80" s="152">
        <f>COUNTIFS(Operational!$F:$F,$G80,Operational!$I:$I,"*3G*",Operational!$L:$L,'List Table'!$D$16)</f>
        <v>1</v>
      </c>
      <c r="AP80" s="152">
        <f>COUNTIFS(Operational!$F:$F,$G80,Operational!$I:$I,"*3G*",Operational!$L:$L,'List Table'!$D$17)</f>
        <v>0</v>
      </c>
      <c r="AQ80" s="152">
        <f>COUNTIFS(Operational!$F:$F,$G80,Operational!$I:$I,"*4G*",Operational!$L:$L,'List Table'!$D$2)</f>
        <v>0</v>
      </c>
      <c r="AR80" s="152">
        <f>COUNTIFS(Operational!$F:$F,$G80,Operational!$I:$I,"*4G*",Operational!$L:$L,'List Table'!$D$3)</f>
        <v>0</v>
      </c>
      <c r="AS80" s="152">
        <f>COUNTIFS(Operational!$F:$F,$G80,Operational!$I:$I,"*4G*",Operational!$L:$L,'List Table'!$D$4)</f>
        <v>0</v>
      </c>
      <c r="AT80" s="152">
        <f>COUNTIFS(Operational!$F:$F,$G80,Operational!$I:$I,"*4G*",Operational!$L:$L,'List Table'!$D$5)</f>
        <v>0</v>
      </c>
      <c r="AU80" s="152">
        <f>COUNTIFS(Operational!$F:$F,$G80,Operational!$I:$I,"*4G*",Operational!$L:$L,'List Table'!$D$6)</f>
        <v>0</v>
      </c>
      <c r="AV80" s="152">
        <f>COUNTIFS(Operational!$F:$F,$G80,Operational!$I:$I,"*4G*",Operational!$L:$L,'List Table'!$D$7)</f>
        <v>0</v>
      </c>
      <c r="AW80" s="152">
        <f>COUNTIFS(Operational!$F:$F,$G80,Operational!$I:$I,"*4G*",Operational!$L:$L,'List Table'!$D$8)</f>
        <v>0</v>
      </c>
      <c r="AX80" s="152">
        <f>COUNTIFS(Operational!$F:$F,$G80,Operational!$I:$I,"*4G*",Operational!$L:$L,'List Table'!$D$9)</f>
        <v>0</v>
      </c>
      <c r="AY80" s="152">
        <f>COUNTIFS(Operational!$F:$F,$G80,Operational!$I:$I,"*4G*",Operational!$L:$L,'List Table'!$D$10)</f>
        <v>0</v>
      </c>
      <c r="AZ80" s="152">
        <f>COUNTIFS(Operational!$F:$F,$G80,Operational!$I:$I,"*4G*",Operational!$L:$L,'List Table'!$D$11)</f>
        <v>0</v>
      </c>
      <c r="BA80" s="152">
        <f>COUNTIFS(Operational!$F:$F,$G80,Operational!$I:$I,"*4G*",Operational!$L:$L,'List Table'!$D$12)</f>
        <v>0</v>
      </c>
      <c r="BB80" s="152">
        <f>COUNTIFS(Operational!$F:$F,$G80,Operational!$I:$I,"*4G*",Operational!$L:$L,'List Table'!$D$13)</f>
        <v>0</v>
      </c>
      <c r="BC80" s="152">
        <f>COUNTIFS(Operational!$F:$F,$G80,Operational!$I:$I,"*4G*",Operational!$L:$L,'List Table'!$D$14)</f>
        <v>0</v>
      </c>
      <c r="BD80" s="152">
        <f>COUNTIFS(Operational!$F:$F,$G80,Operational!$I:$I,"*4G*",Operational!$L:$L,'List Table'!$D$15)</f>
        <v>0</v>
      </c>
      <c r="BE80" s="152">
        <f>COUNTIFS(Operational!$F:$F,$G80,Operational!$I:$I,"*4G*",Operational!$L:$L,'List Table'!$D$16)</f>
        <v>0</v>
      </c>
      <c r="BF80" s="152">
        <f>COUNTIFS(Operational!$F:$F,$G80,Operational!$I:$I,"*4G*",Operational!$L:$L,'List Table'!$D$17)</f>
        <v>0</v>
      </c>
      <c r="BG80" s="141"/>
      <c r="BH80" s="153">
        <f t="shared" si="20"/>
        <v>0</v>
      </c>
      <c r="BI80" s="153">
        <f t="shared" si="21"/>
        <v>0</v>
      </c>
      <c r="BJ80" s="153">
        <f t="shared" si="22"/>
        <v>0</v>
      </c>
      <c r="BK80" s="153">
        <f>COUNTIFS('Retention-Deployment'!$F:$F,$G80,'Retention-Deployment'!$I:$I,"*2G*",'Retention-Deployment'!$L:$L,'List Table'!$B$2)</f>
        <v>0</v>
      </c>
      <c r="BL80" s="153">
        <f>COUNTIFS('Retention-Deployment'!$F:$F,$G80,'Retention-Deployment'!$I:$I,"*2G*",'Retention-Deployment'!$L:$L,'List Table'!$B$3)</f>
        <v>0</v>
      </c>
      <c r="BM80" s="153">
        <f>COUNTIFS('Retention-Deployment'!$F:$F,$G80,'Retention-Deployment'!$I:$I,"*2G*",'Retention-Deployment'!$L:$L,'List Table'!$B$4)</f>
        <v>0</v>
      </c>
      <c r="BN80" s="153">
        <f>COUNTIFS('Retention-Deployment'!$F:$F,$G80,'Retention-Deployment'!$I:$I,"*2G*",'Retention-Deployment'!$L:$L,'List Table'!$B$5)</f>
        <v>0</v>
      </c>
      <c r="BO80" s="153">
        <f>COUNTIFS('Retention-Deployment'!$F:$F,$G80,'Retention-Deployment'!$I:$I,"*2G*",'Retention-Deployment'!$L:$L,'List Table'!$B$6)</f>
        <v>0</v>
      </c>
      <c r="BP80" s="153">
        <f>COUNTIFS('Retention-Deployment'!$F:$F,$G80,'Retention-Deployment'!$I:$I,"*2G*",'Retention-Deployment'!$L:$L,'List Table'!$B$7)</f>
        <v>0</v>
      </c>
      <c r="BQ80" s="153">
        <f>COUNTIFS('Retention-Deployment'!$F:$F,$G80,'Retention-Deployment'!$I:$I,"*2G*",'Retention-Deployment'!$L:$L,'List Table'!$B$8)</f>
        <v>0</v>
      </c>
      <c r="BR80" s="153">
        <f>COUNTIFS('Retention-Deployment'!$F:$F,$G80,'Retention-Deployment'!$I:$I,"*2G*",'Retention-Deployment'!$L:$L,'List Table'!$B$9)</f>
        <v>0</v>
      </c>
      <c r="BS80" s="153">
        <f>COUNTIFS('Retention-Deployment'!$F:$F,$G80,'Retention-Deployment'!$I:$I,"*2G*",'Retention-Deployment'!$L:$L,'List Table'!$B$10)</f>
        <v>0</v>
      </c>
      <c r="BT80" s="153">
        <f>COUNTIFS('Retention-Deployment'!$F:$F,$G80,'Retention-Deployment'!$I:$I,"*2G*",'Retention-Deployment'!$L:$L,'List Table'!$B$11)</f>
        <v>0</v>
      </c>
      <c r="BU80" s="153">
        <f>COUNTIFS('Retention-Deployment'!$F:$F,$G80,'Retention-Deployment'!$I:$I,"*2G*",'Retention-Deployment'!$L:$L,'List Table'!$B$12)</f>
        <v>0</v>
      </c>
      <c r="BV80" s="153">
        <f>COUNTIFS('Retention-Deployment'!$F:$F,$G80,'Retention-Deployment'!$I:$I,"*2G*",'Retention-Deployment'!$L:$L,'List Table'!$B$13)</f>
        <v>0</v>
      </c>
      <c r="BW80" s="153">
        <f>COUNTIFS('Retention-Deployment'!$F:$F,$G80,'Retention-Deployment'!$I:$I,"*2G*",'Retention-Deployment'!$L:$L,'List Table'!$B$14)</f>
        <v>0</v>
      </c>
      <c r="BX80" s="153">
        <f>COUNTIFS('Retention-Deployment'!$F:$F,$G80,'Retention-Deployment'!$I:$I,"*2G*",'Retention-Deployment'!$L:$L,'List Table'!$B$15)</f>
        <v>0</v>
      </c>
      <c r="BY80" s="153">
        <f>COUNTIFS('Retention-Deployment'!$F:$F,$G80,'Retention-Deployment'!$I:$I,"*3G*",'Retention-Deployment'!$L:$L,'List Table'!$B$2)</f>
        <v>0</v>
      </c>
      <c r="BZ80" s="153">
        <f>COUNTIFS('Retention-Deployment'!$F:$F,$G80,'Retention-Deployment'!$I:$I,"*3G*",'Retention-Deployment'!$L:$L,'List Table'!$B$3)</f>
        <v>0</v>
      </c>
      <c r="CA80" s="153">
        <f>COUNTIFS('Retention-Deployment'!$F:$F,$G80,'Retention-Deployment'!$I:$I,"*3G*",'Retention-Deployment'!$L:$L,'List Table'!$B$4)</f>
        <v>0</v>
      </c>
      <c r="CB80" s="153">
        <f>COUNTIFS('Retention-Deployment'!$F:$F,$G80,'Retention-Deployment'!$I:$I,"*3G*",'Retention-Deployment'!$L:$L,'List Table'!$B$5)</f>
        <v>0</v>
      </c>
      <c r="CC80" s="153">
        <f>COUNTIFS('Retention-Deployment'!$F:$F,$G80,'Retention-Deployment'!$I:$I,"*3G*",'Retention-Deployment'!$L:$L,'List Table'!$B$6)</f>
        <v>0</v>
      </c>
      <c r="CD80" s="153">
        <f>COUNTIFS('Retention-Deployment'!$F:$F,$G80,'Retention-Deployment'!$I:$I,"*3G*",'Retention-Deployment'!$L:$L,'List Table'!$B$7)</f>
        <v>0</v>
      </c>
      <c r="CE80" s="153">
        <f>COUNTIFS('Retention-Deployment'!$F:$F,$G80,'Retention-Deployment'!$I:$I,"*3G*",'Retention-Deployment'!$L:$L,'List Table'!$B$8)</f>
        <v>0</v>
      </c>
      <c r="CF80" s="153">
        <f>COUNTIFS('Retention-Deployment'!$F:$F,$G80,'Retention-Deployment'!$I:$I,"*3G*",'Retention-Deployment'!$L:$L,'List Table'!$B$9)</f>
        <v>0</v>
      </c>
      <c r="CG80" s="153">
        <f>COUNTIFS('Retention-Deployment'!$F:$F,$G80,'Retention-Deployment'!$I:$I,"*3G*",'Retention-Deployment'!$L:$L,'List Table'!$B$10)</f>
        <v>0</v>
      </c>
      <c r="CH80" s="153">
        <f>COUNTIFS('Retention-Deployment'!$F:$F,$G80,'Retention-Deployment'!$I:$I,"*3G*",'Retention-Deployment'!$L:$L,'List Table'!$B$11)</f>
        <v>0</v>
      </c>
      <c r="CI80" s="153">
        <f>COUNTIFS('Retention-Deployment'!$F:$F,$G80,'Retention-Deployment'!$I:$I,"*3G*",'Retention-Deployment'!$L:$L,'List Table'!$B$12)</f>
        <v>0</v>
      </c>
      <c r="CJ80" s="153">
        <f>COUNTIFS('Retention-Deployment'!$F:$F,$G80,'Retention-Deployment'!$I:$I,"*3G*",'Retention-Deployment'!$L:$L,'List Table'!$B$13)</f>
        <v>0</v>
      </c>
      <c r="CK80" s="153">
        <f>COUNTIFS('Retention-Deployment'!$F:$F,$G80,'Retention-Deployment'!$I:$I,"*3G*",'Retention-Deployment'!$L:$L,'List Table'!$B$14)</f>
        <v>0</v>
      </c>
      <c r="CL80" s="153">
        <f>COUNTIFS('Retention-Deployment'!$F:$F,$G80,'Retention-Deployment'!$I:$I,"*3G*",'Retention-Deployment'!$L:$L,'List Table'!$B$15)</f>
        <v>0</v>
      </c>
      <c r="CM80" s="153">
        <f>COUNTIFS('Retention-Deployment'!$F:$F,$G80,'Retention-Deployment'!$I:$I,"*4G*",'Retention-Deployment'!$L:$L,'List Table'!$B$2)</f>
        <v>0</v>
      </c>
      <c r="CN80" s="153">
        <f>COUNTIFS('Retention-Deployment'!$F:$F,$G80,'Retention-Deployment'!$I:$I,"*4G*",'Retention-Deployment'!$L:$L,'List Table'!$B$3)</f>
        <v>0</v>
      </c>
      <c r="CO80" s="153">
        <f>COUNTIFS('Retention-Deployment'!$F:$F,$G80,'Retention-Deployment'!$I:$I,"*4G*",'Retention-Deployment'!$L:$L,'List Table'!$B$4)</f>
        <v>0</v>
      </c>
      <c r="CP80" s="153">
        <f>COUNTIFS('Retention-Deployment'!$F:$F,$G80,'Retention-Deployment'!$I:$I,"*4G*",'Retention-Deployment'!$L:$L,'List Table'!$B$5)</f>
        <v>0</v>
      </c>
      <c r="CQ80" s="153">
        <f>COUNTIFS('Retention-Deployment'!$F:$F,$G80,'Retention-Deployment'!$I:$I,"*4G*",'Retention-Deployment'!$L:$L,'List Table'!$B$6)</f>
        <v>0</v>
      </c>
      <c r="CR80" s="153">
        <f>COUNTIFS('Retention-Deployment'!$F:$F,$G80,'Retention-Deployment'!$I:$I,"*4G*",'Retention-Deployment'!$L:$L,'List Table'!$B$7)</f>
        <v>0</v>
      </c>
      <c r="CS80" s="153">
        <f>COUNTIFS('Retention-Deployment'!$F:$F,$G80,'Retention-Deployment'!$I:$I,"*4G*",'Retention-Deployment'!$L:$L,'List Table'!$B$8)</f>
        <v>0</v>
      </c>
      <c r="CT80" s="153">
        <f>COUNTIFS('Retention-Deployment'!$F:$F,$G80,'Retention-Deployment'!$I:$I,"*4G*",'Retention-Deployment'!$L:$L,'List Table'!$B$9)</f>
        <v>0</v>
      </c>
      <c r="CU80" s="153">
        <f>COUNTIFS('Retention-Deployment'!$F:$F,$G80,'Retention-Deployment'!$I:$I,"*4G*",'Retention-Deployment'!$L:$L,'List Table'!$B$10)</f>
        <v>0</v>
      </c>
      <c r="CV80" s="153">
        <f>COUNTIFS('Retention-Deployment'!$F:$F,$G80,'Retention-Deployment'!$I:$I,"*4G*",'Retention-Deployment'!$L:$L,'List Table'!$B$11)</f>
        <v>0</v>
      </c>
      <c r="CW80" s="153">
        <f>COUNTIFS('Retention-Deployment'!$F:$F,$G80,'Retention-Deployment'!$I:$I,"*4G*",'Retention-Deployment'!$L:$L,'List Table'!$B$12)</f>
        <v>0</v>
      </c>
      <c r="CX80" s="153">
        <f>COUNTIFS('Retention-Deployment'!$F:$F,$G80,'Retention-Deployment'!$I:$I,"*4G*",'Retention-Deployment'!$L:$L,'List Table'!$B$13)</f>
        <v>0</v>
      </c>
      <c r="CY80" s="153">
        <f>COUNTIFS('Retention-Deployment'!$F:$F,$G80,'Retention-Deployment'!$I:$I,"*4G*",'Retention-Deployment'!$L:$L,'List Table'!$B$14)</f>
        <v>0</v>
      </c>
      <c r="CZ80" s="153">
        <f>COUNTIFS('Retention-Deployment'!$F:$F,$G80,'Retention-Deployment'!$I:$I,"*4G*",'Retention-Deployment'!$L:$L,'List Table'!$B$15)</f>
        <v>0</v>
      </c>
      <c r="DA80" s="141"/>
      <c r="DB80" s="154">
        <f>COUNTIFS(Licensing!$G:$G,$G80,Licensing!$J:$J,"*2G*")</f>
        <v>1</v>
      </c>
      <c r="DC80" s="154">
        <f>COUNTIFS(Licensing!$G:$G,$G80,Licensing!$J:$J,"*3G*")</f>
        <v>1</v>
      </c>
      <c r="DD80" s="154">
        <f>COUNTIFS(Licensing!$G:$G,$G80,Licensing!$J:$J,"*4G*")</f>
        <v>1</v>
      </c>
      <c r="DE80" s="141"/>
      <c r="DF80" s="155" t="str">
        <f t="shared" si="19"/>
        <v>KERKYRA</v>
      </c>
      <c r="DG80" s="142">
        <f t="shared" si="13"/>
        <v>2</v>
      </c>
      <c r="DH80" s="142">
        <f t="shared" si="14"/>
        <v>2</v>
      </c>
      <c r="DI80" s="142">
        <f t="shared" si="15"/>
        <v>1</v>
      </c>
      <c r="DJ80" s="138"/>
      <c r="DK80" s="138"/>
      <c r="DL80" s="138"/>
      <c r="DM80" s="138"/>
      <c r="DN80" s="138"/>
      <c r="DO80" s="138"/>
      <c r="DP80" s="138"/>
      <c r="DQ80" s="138"/>
      <c r="DR80" s="138"/>
      <c r="DS80" s="138"/>
      <c r="DT80" s="138"/>
      <c r="DU80" s="138"/>
    </row>
    <row r="81" spans="1:125" x14ac:dyDescent="0.25">
      <c r="A81" s="211" t="s">
        <v>327</v>
      </c>
      <c r="B81" s="168">
        <v>1</v>
      </c>
      <c r="C81" s="168">
        <v>1</v>
      </c>
      <c r="D81" s="168">
        <v>1</v>
      </c>
      <c r="E81" s="208">
        <v>36.800488165790803</v>
      </c>
      <c r="F81" s="208">
        <v>24.5530700683593</v>
      </c>
      <c r="G81" s="173" t="s">
        <v>135</v>
      </c>
      <c r="H81" s="152">
        <f t="shared" si="16"/>
        <v>0</v>
      </c>
      <c r="I81" s="152">
        <f t="shared" si="17"/>
        <v>0</v>
      </c>
      <c r="J81" s="152">
        <f t="shared" si="18"/>
        <v>0</v>
      </c>
      <c r="K81" s="152">
        <f>COUNTIFS(Operational!$F:$F,$G81,Operational!$I:$I,"*2G*",Operational!$L:$L,'List Table'!$D$2)</f>
        <v>0</v>
      </c>
      <c r="L81" s="152">
        <f>COUNTIFS(Operational!$F:$F,$G81,Operational!$I:$I,"*2G*",Operational!$L:$L,'List Table'!$D$3)</f>
        <v>0</v>
      </c>
      <c r="M81" s="152">
        <f>COUNTIFS(Operational!$F:$F,$G81,Operational!$I:$I,"*2G*",Operational!$L:$L,'List Table'!$D$4)</f>
        <v>0</v>
      </c>
      <c r="N81" s="152">
        <f>COUNTIFS(Operational!$F:$F,$G81,Operational!$I:$I,"*2G*",Operational!$L:$L,'List Table'!$D$5)</f>
        <v>0</v>
      </c>
      <c r="O81" s="152">
        <f>COUNTIFS(Operational!$F:$F,$G81,Operational!$I:$I,"*2G*",Operational!$L:$L,'List Table'!$D$6)</f>
        <v>0</v>
      </c>
      <c r="P81" s="152">
        <f>COUNTIFS(Operational!$F:$F,$G81,Operational!$I:$I,"*2G*",Operational!$L:$L,'List Table'!$D$7)</f>
        <v>0</v>
      </c>
      <c r="Q81" s="152">
        <f>COUNTIFS(Operational!$F:$F,$G81,Operational!$I:$I,"*2G*",Operational!$L:$L,'List Table'!$D$8)</f>
        <v>0</v>
      </c>
      <c r="R81" s="152">
        <f>COUNTIFS(Operational!$F:$F,$G81,Operational!$I:$I,"*2G*",Operational!$L:$L,'List Table'!$D$9)</f>
        <v>0</v>
      </c>
      <c r="S81" s="152">
        <f>COUNTIFS(Operational!$F:$F,$G81,Operational!$I:$I,"*2G*",Operational!$L:$L,'List Table'!$D$10)</f>
        <v>0</v>
      </c>
      <c r="T81" s="152">
        <f>COUNTIFS(Operational!$F:$F,$G81,Operational!$I:$I,"*2G*",Operational!$L:$L,'List Table'!$D$11)</f>
        <v>0</v>
      </c>
      <c r="U81" s="152">
        <f>COUNTIFS(Operational!$F:$F,$G81,Operational!$I:$I,"*2G*",Operational!$L:$L,'List Table'!$D$12)</f>
        <v>0</v>
      </c>
      <c r="V81" s="152">
        <f>COUNTIFS(Operational!$F:$F,$G81,Operational!$I:$I,"*2G*",Operational!$L:$L,'List Table'!$D$13)</f>
        <v>0</v>
      </c>
      <c r="W81" s="152">
        <f>COUNTIFS(Operational!$F:$F,$G81,Operational!$I:$I,"*2G*",Operational!$L:$L,'List Table'!$D$14)</f>
        <v>0</v>
      </c>
      <c r="X81" s="152">
        <f>COUNTIFS(Operational!$F:$F,$G81,Operational!$I:$I,"*2G*",Operational!$L:$L,'List Table'!$D$15)</f>
        <v>0</v>
      </c>
      <c r="Y81" s="152">
        <f>COUNTIFS(Operational!$F:$F,$G81,Operational!$I:$I,"*2G*",Operational!$L:$L,'List Table'!$D$16)</f>
        <v>0</v>
      </c>
      <c r="Z81" s="152">
        <f>COUNTIFS(Operational!$F:$F,$G81,Operational!$I:$I,"*2G*",Operational!$L:$L,'List Table'!$D$17)</f>
        <v>0</v>
      </c>
      <c r="AA81" s="152">
        <f>COUNTIFS(Operational!$F:$F,$G81,Operational!$I:$I,"*3G*",Operational!$L:$L,'List Table'!$D$2)</f>
        <v>0</v>
      </c>
      <c r="AB81" s="152">
        <f>COUNTIFS(Operational!$F:$F,$G81,Operational!$I:$I,"*3G*",Operational!$L:$L,'List Table'!$D$3)</f>
        <v>0</v>
      </c>
      <c r="AC81" s="152">
        <f>COUNTIFS(Operational!$F:$F,$G81,Operational!$I:$I,"*3G*",Operational!$L:$L,'List Table'!$D$4)</f>
        <v>0</v>
      </c>
      <c r="AD81" s="152">
        <f>COUNTIFS(Operational!$F:$F,$G81,Operational!$I:$I,"*3G*",Operational!$L:$L,'List Table'!$D$5)</f>
        <v>0</v>
      </c>
      <c r="AE81" s="152">
        <f>COUNTIFS(Operational!$F:$F,$G81,Operational!$I:$I,"*3G*",Operational!$L:$L,'List Table'!$D$6)</f>
        <v>0</v>
      </c>
      <c r="AF81" s="152">
        <f>COUNTIFS(Operational!$F:$F,$G81,Operational!$I:$I,"*3G*",Operational!$L:$L,'List Table'!$D$7)</f>
        <v>0</v>
      </c>
      <c r="AG81" s="152">
        <f>COUNTIFS(Operational!$F:$F,$G81,Operational!$I:$I,"*3G*",Operational!$L:$L,'List Table'!$D$8)</f>
        <v>0</v>
      </c>
      <c r="AH81" s="152">
        <f>COUNTIFS(Operational!$F:$F,$G81,Operational!$I:$I,"*3G*",Operational!$L:$L,'List Table'!$D$9)</f>
        <v>0</v>
      </c>
      <c r="AI81" s="152">
        <f>COUNTIFS(Operational!$F:$F,$G81,Operational!$I:$I,"*3G*",Operational!$L:$L,'List Table'!$D$10)</f>
        <v>0</v>
      </c>
      <c r="AJ81" s="152">
        <f>COUNTIFS(Operational!$F:$F,$G81,Operational!$I:$I,"*3G*",Operational!$L:$L,'List Table'!$D$11)</f>
        <v>0</v>
      </c>
      <c r="AK81" s="152">
        <f>COUNTIFS(Operational!$F:$F,$G81,Operational!$I:$I,"*3G*",Operational!$L:$L,'List Table'!$D$12)</f>
        <v>0</v>
      </c>
      <c r="AL81" s="152">
        <f>COUNTIFS(Operational!$F:$F,$G81,Operational!$I:$I,"*3G*",Operational!$L:$L,'List Table'!$D$13)</f>
        <v>0</v>
      </c>
      <c r="AM81" s="152">
        <f>COUNTIFS(Operational!$F:$F,$G81,Operational!$I:$I,"*3G*",Operational!$L:$L,'List Table'!$D$14)</f>
        <v>0</v>
      </c>
      <c r="AN81" s="152">
        <f>COUNTIFS(Operational!$F:$F,$G81,Operational!$I:$I,"*3G*",Operational!$L:$L,'List Table'!$D$15)</f>
        <v>0</v>
      </c>
      <c r="AO81" s="152">
        <f>COUNTIFS(Operational!$F:$F,$G81,Operational!$I:$I,"*3G*",Operational!$L:$L,'List Table'!$D$16)</f>
        <v>0</v>
      </c>
      <c r="AP81" s="152">
        <f>COUNTIFS(Operational!$F:$F,$G81,Operational!$I:$I,"*3G*",Operational!$L:$L,'List Table'!$D$17)</f>
        <v>0</v>
      </c>
      <c r="AQ81" s="152">
        <f>COUNTIFS(Operational!$F:$F,$G81,Operational!$I:$I,"*4G*",Operational!$L:$L,'List Table'!$D$2)</f>
        <v>0</v>
      </c>
      <c r="AR81" s="152">
        <f>COUNTIFS(Operational!$F:$F,$G81,Operational!$I:$I,"*4G*",Operational!$L:$L,'List Table'!$D$3)</f>
        <v>0</v>
      </c>
      <c r="AS81" s="152">
        <f>COUNTIFS(Operational!$F:$F,$G81,Operational!$I:$I,"*4G*",Operational!$L:$L,'List Table'!$D$4)</f>
        <v>0</v>
      </c>
      <c r="AT81" s="152">
        <f>COUNTIFS(Operational!$F:$F,$G81,Operational!$I:$I,"*4G*",Operational!$L:$L,'List Table'!$D$5)</f>
        <v>0</v>
      </c>
      <c r="AU81" s="152">
        <f>COUNTIFS(Operational!$F:$F,$G81,Operational!$I:$I,"*4G*",Operational!$L:$L,'List Table'!$D$6)</f>
        <v>0</v>
      </c>
      <c r="AV81" s="152">
        <f>COUNTIFS(Operational!$F:$F,$G81,Operational!$I:$I,"*4G*",Operational!$L:$L,'List Table'!$D$7)</f>
        <v>0</v>
      </c>
      <c r="AW81" s="152">
        <f>COUNTIFS(Operational!$F:$F,$G81,Operational!$I:$I,"*4G*",Operational!$L:$L,'List Table'!$D$8)</f>
        <v>0</v>
      </c>
      <c r="AX81" s="152">
        <f>COUNTIFS(Operational!$F:$F,$G81,Operational!$I:$I,"*4G*",Operational!$L:$L,'List Table'!$D$9)</f>
        <v>0</v>
      </c>
      <c r="AY81" s="152">
        <f>COUNTIFS(Operational!$F:$F,$G81,Operational!$I:$I,"*4G*",Operational!$L:$L,'List Table'!$D$10)</f>
        <v>0</v>
      </c>
      <c r="AZ81" s="152">
        <f>COUNTIFS(Operational!$F:$F,$G81,Operational!$I:$I,"*4G*",Operational!$L:$L,'List Table'!$D$11)</f>
        <v>0</v>
      </c>
      <c r="BA81" s="152">
        <f>COUNTIFS(Operational!$F:$F,$G81,Operational!$I:$I,"*4G*",Operational!$L:$L,'List Table'!$D$12)</f>
        <v>0</v>
      </c>
      <c r="BB81" s="152">
        <f>COUNTIFS(Operational!$F:$F,$G81,Operational!$I:$I,"*4G*",Operational!$L:$L,'List Table'!$D$13)</f>
        <v>0</v>
      </c>
      <c r="BC81" s="152">
        <f>COUNTIFS(Operational!$F:$F,$G81,Operational!$I:$I,"*4G*",Operational!$L:$L,'List Table'!$D$14)</f>
        <v>0</v>
      </c>
      <c r="BD81" s="152">
        <f>COUNTIFS(Operational!$F:$F,$G81,Operational!$I:$I,"*4G*",Operational!$L:$L,'List Table'!$D$15)</f>
        <v>0</v>
      </c>
      <c r="BE81" s="152">
        <f>COUNTIFS(Operational!$F:$F,$G81,Operational!$I:$I,"*4G*",Operational!$L:$L,'List Table'!$D$16)</f>
        <v>0</v>
      </c>
      <c r="BF81" s="152">
        <f>COUNTIFS(Operational!$F:$F,$G81,Operational!$I:$I,"*4G*",Operational!$L:$L,'List Table'!$D$17)</f>
        <v>0</v>
      </c>
      <c r="BG81" s="141"/>
      <c r="BH81" s="153">
        <f t="shared" si="20"/>
        <v>0</v>
      </c>
      <c r="BI81" s="153">
        <f t="shared" si="21"/>
        <v>0</v>
      </c>
      <c r="BJ81" s="153">
        <f t="shared" si="22"/>
        <v>0</v>
      </c>
      <c r="BK81" s="153">
        <f>COUNTIFS('Retention-Deployment'!$F:$F,$G81,'Retention-Deployment'!$I:$I,"*2G*",'Retention-Deployment'!$L:$L,'List Table'!$B$2)</f>
        <v>0</v>
      </c>
      <c r="BL81" s="153">
        <f>COUNTIFS('Retention-Deployment'!$F:$F,$G81,'Retention-Deployment'!$I:$I,"*2G*",'Retention-Deployment'!$L:$L,'List Table'!$B$3)</f>
        <v>0</v>
      </c>
      <c r="BM81" s="153">
        <f>COUNTIFS('Retention-Deployment'!$F:$F,$G81,'Retention-Deployment'!$I:$I,"*2G*",'Retention-Deployment'!$L:$L,'List Table'!$B$4)</f>
        <v>0</v>
      </c>
      <c r="BN81" s="153">
        <f>COUNTIFS('Retention-Deployment'!$F:$F,$G81,'Retention-Deployment'!$I:$I,"*2G*",'Retention-Deployment'!$L:$L,'List Table'!$B$5)</f>
        <v>0</v>
      </c>
      <c r="BO81" s="153">
        <f>COUNTIFS('Retention-Deployment'!$F:$F,$G81,'Retention-Deployment'!$I:$I,"*2G*",'Retention-Deployment'!$L:$L,'List Table'!$B$6)</f>
        <v>0</v>
      </c>
      <c r="BP81" s="153">
        <f>COUNTIFS('Retention-Deployment'!$F:$F,$G81,'Retention-Deployment'!$I:$I,"*2G*",'Retention-Deployment'!$L:$L,'List Table'!$B$7)</f>
        <v>0</v>
      </c>
      <c r="BQ81" s="153">
        <f>COUNTIFS('Retention-Deployment'!$F:$F,$G81,'Retention-Deployment'!$I:$I,"*2G*",'Retention-Deployment'!$L:$L,'List Table'!$B$8)</f>
        <v>0</v>
      </c>
      <c r="BR81" s="153">
        <f>COUNTIFS('Retention-Deployment'!$F:$F,$G81,'Retention-Deployment'!$I:$I,"*2G*",'Retention-Deployment'!$L:$L,'List Table'!$B$9)</f>
        <v>0</v>
      </c>
      <c r="BS81" s="153">
        <f>COUNTIFS('Retention-Deployment'!$F:$F,$G81,'Retention-Deployment'!$I:$I,"*2G*",'Retention-Deployment'!$L:$L,'List Table'!$B$10)</f>
        <v>0</v>
      </c>
      <c r="BT81" s="153">
        <f>COUNTIFS('Retention-Deployment'!$F:$F,$G81,'Retention-Deployment'!$I:$I,"*2G*",'Retention-Deployment'!$L:$L,'List Table'!$B$11)</f>
        <v>0</v>
      </c>
      <c r="BU81" s="153">
        <f>COUNTIFS('Retention-Deployment'!$F:$F,$G81,'Retention-Deployment'!$I:$I,"*2G*",'Retention-Deployment'!$L:$L,'List Table'!$B$12)</f>
        <v>0</v>
      </c>
      <c r="BV81" s="153">
        <f>COUNTIFS('Retention-Deployment'!$F:$F,$G81,'Retention-Deployment'!$I:$I,"*2G*",'Retention-Deployment'!$L:$L,'List Table'!$B$13)</f>
        <v>0</v>
      </c>
      <c r="BW81" s="153">
        <f>COUNTIFS('Retention-Deployment'!$F:$F,$G81,'Retention-Deployment'!$I:$I,"*2G*",'Retention-Deployment'!$L:$L,'List Table'!$B$14)</f>
        <v>0</v>
      </c>
      <c r="BX81" s="153">
        <f>COUNTIFS('Retention-Deployment'!$F:$F,$G81,'Retention-Deployment'!$I:$I,"*2G*",'Retention-Deployment'!$L:$L,'List Table'!$B$15)</f>
        <v>0</v>
      </c>
      <c r="BY81" s="153">
        <f>COUNTIFS('Retention-Deployment'!$F:$F,$G81,'Retention-Deployment'!$I:$I,"*3G*",'Retention-Deployment'!$L:$L,'List Table'!$B$2)</f>
        <v>0</v>
      </c>
      <c r="BZ81" s="153">
        <f>COUNTIFS('Retention-Deployment'!$F:$F,$G81,'Retention-Deployment'!$I:$I,"*3G*",'Retention-Deployment'!$L:$L,'List Table'!$B$3)</f>
        <v>0</v>
      </c>
      <c r="CA81" s="153">
        <f>COUNTIFS('Retention-Deployment'!$F:$F,$G81,'Retention-Deployment'!$I:$I,"*3G*",'Retention-Deployment'!$L:$L,'List Table'!$B$4)</f>
        <v>0</v>
      </c>
      <c r="CB81" s="153">
        <f>COUNTIFS('Retention-Deployment'!$F:$F,$G81,'Retention-Deployment'!$I:$I,"*3G*",'Retention-Deployment'!$L:$L,'List Table'!$B$5)</f>
        <v>0</v>
      </c>
      <c r="CC81" s="153">
        <f>COUNTIFS('Retention-Deployment'!$F:$F,$G81,'Retention-Deployment'!$I:$I,"*3G*",'Retention-Deployment'!$L:$L,'List Table'!$B$6)</f>
        <v>0</v>
      </c>
      <c r="CD81" s="153">
        <f>COUNTIFS('Retention-Deployment'!$F:$F,$G81,'Retention-Deployment'!$I:$I,"*3G*",'Retention-Deployment'!$L:$L,'List Table'!$B$7)</f>
        <v>0</v>
      </c>
      <c r="CE81" s="153">
        <f>COUNTIFS('Retention-Deployment'!$F:$F,$G81,'Retention-Deployment'!$I:$I,"*3G*",'Retention-Deployment'!$L:$L,'List Table'!$B$8)</f>
        <v>0</v>
      </c>
      <c r="CF81" s="153">
        <f>COUNTIFS('Retention-Deployment'!$F:$F,$G81,'Retention-Deployment'!$I:$I,"*3G*",'Retention-Deployment'!$L:$L,'List Table'!$B$9)</f>
        <v>0</v>
      </c>
      <c r="CG81" s="153">
        <f>COUNTIFS('Retention-Deployment'!$F:$F,$G81,'Retention-Deployment'!$I:$I,"*3G*",'Retention-Deployment'!$L:$L,'List Table'!$B$10)</f>
        <v>0</v>
      </c>
      <c r="CH81" s="153">
        <f>COUNTIFS('Retention-Deployment'!$F:$F,$G81,'Retention-Deployment'!$I:$I,"*3G*",'Retention-Deployment'!$L:$L,'List Table'!$B$11)</f>
        <v>0</v>
      </c>
      <c r="CI81" s="153">
        <f>COUNTIFS('Retention-Deployment'!$F:$F,$G81,'Retention-Deployment'!$I:$I,"*3G*",'Retention-Deployment'!$L:$L,'List Table'!$B$12)</f>
        <v>0</v>
      </c>
      <c r="CJ81" s="153">
        <f>COUNTIFS('Retention-Deployment'!$F:$F,$G81,'Retention-Deployment'!$I:$I,"*3G*",'Retention-Deployment'!$L:$L,'List Table'!$B$13)</f>
        <v>0</v>
      </c>
      <c r="CK81" s="153">
        <f>COUNTIFS('Retention-Deployment'!$F:$F,$G81,'Retention-Deployment'!$I:$I,"*3G*",'Retention-Deployment'!$L:$L,'List Table'!$B$14)</f>
        <v>0</v>
      </c>
      <c r="CL81" s="153">
        <f>COUNTIFS('Retention-Deployment'!$F:$F,$G81,'Retention-Deployment'!$I:$I,"*3G*",'Retention-Deployment'!$L:$L,'List Table'!$B$15)</f>
        <v>0</v>
      </c>
      <c r="CM81" s="153">
        <f>COUNTIFS('Retention-Deployment'!$F:$F,$G81,'Retention-Deployment'!$I:$I,"*4G*",'Retention-Deployment'!$L:$L,'List Table'!$B$2)</f>
        <v>0</v>
      </c>
      <c r="CN81" s="153">
        <f>COUNTIFS('Retention-Deployment'!$F:$F,$G81,'Retention-Deployment'!$I:$I,"*4G*",'Retention-Deployment'!$L:$L,'List Table'!$B$3)</f>
        <v>0</v>
      </c>
      <c r="CO81" s="153">
        <f>COUNTIFS('Retention-Deployment'!$F:$F,$G81,'Retention-Deployment'!$I:$I,"*4G*",'Retention-Deployment'!$L:$L,'List Table'!$B$4)</f>
        <v>0</v>
      </c>
      <c r="CP81" s="153">
        <f>COUNTIFS('Retention-Deployment'!$F:$F,$G81,'Retention-Deployment'!$I:$I,"*4G*",'Retention-Deployment'!$L:$L,'List Table'!$B$5)</f>
        <v>0</v>
      </c>
      <c r="CQ81" s="153">
        <f>COUNTIFS('Retention-Deployment'!$F:$F,$G81,'Retention-Deployment'!$I:$I,"*4G*",'Retention-Deployment'!$L:$L,'List Table'!$B$6)</f>
        <v>0</v>
      </c>
      <c r="CR81" s="153">
        <f>COUNTIFS('Retention-Deployment'!$F:$F,$G81,'Retention-Deployment'!$I:$I,"*4G*",'Retention-Deployment'!$L:$L,'List Table'!$B$7)</f>
        <v>0</v>
      </c>
      <c r="CS81" s="153">
        <f>COUNTIFS('Retention-Deployment'!$F:$F,$G81,'Retention-Deployment'!$I:$I,"*4G*",'Retention-Deployment'!$L:$L,'List Table'!$B$8)</f>
        <v>0</v>
      </c>
      <c r="CT81" s="153">
        <f>COUNTIFS('Retention-Deployment'!$F:$F,$G81,'Retention-Deployment'!$I:$I,"*4G*",'Retention-Deployment'!$L:$L,'List Table'!$B$9)</f>
        <v>0</v>
      </c>
      <c r="CU81" s="153">
        <f>COUNTIFS('Retention-Deployment'!$F:$F,$G81,'Retention-Deployment'!$I:$I,"*4G*",'Retention-Deployment'!$L:$L,'List Table'!$B$10)</f>
        <v>0</v>
      </c>
      <c r="CV81" s="153">
        <f>COUNTIFS('Retention-Deployment'!$F:$F,$G81,'Retention-Deployment'!$I:$I,"*4G*",'Retention-Deployment'!$L:$L,'List Table'!$B$11)</f>
        <v>0</v>
      </c>
      <c r="CW81" s="153">
        <f>COUNTIFS('Retention-Deployment'!$F:$F,$G81,'Retention-Deployment'!$I:$I,"*4G*",'Retention-Deployment'!$L:$L,'List Table'!$B$12)</f>
        <v>0</v>
      </c>
      <c r="CX81" s="153">
        <f>COUNTIFS('Retention-Deployment'!$F:$F,$G81,'Retention-Deployment'!$I:$I,"*4G*",'Retention-Deployment'!$L:$L,'List Table'!$B$13)</f>
        <v>0</v>
      </c>
      <c r="CY81" s="153">
        <f>COUNTIFS('Retention-Deployment'!$F:$F,$G81,'Retention-Deployment'!$I:$I,"*4G*",'Retention-Deployment'!$L:$L,'List Table'!$B$14)</f>
        <v>0</v>
      </c>
      <c r="CZ81" s="153">
        <f>COUNTIFS('Retention-Deployment'!$F:$F,$G81,'Retention-Deployment'!$I:$I,"*4G*",'Retention-Deployment'!$L:$L,'List Table'!$B$15)</f>
        <v>0</v>
      </c>
      <c r="DA81" s="141"/>
      <c r="DB81" s="154">
        <f>COUNTIFS(Licensing!$G:$G,$G81,Licensing!$J:$J,"*2G*")</f>
        <v>0</v>
      </c>
      <c r="DC81" s="154">
        <f>COUNTIFS(Licensing!$G:$G,$G81,Licensing!$J:$J,"*3G*")</f>
        <v>0</v>
      </c>
      <c r="DD81" s="154">
        <f>COUNTIFS(Licensing!$G:$G,$G81,Licensing!$J:$J,"*4G*")</f>
        <v>0</v>
      </c>
      <c r="DE81" s="141"/>
      <c r="DF81" s="155" t="str">
        <f t="shared" si="19"/>
        <v>KIMOLOS</v>
      </c>
      <c r="DG81" s="142">
        <f t="shared" si="13"/>
        <v>0</v>
      </c>
      <c r="DH81" s="142">
        <f t="shared" si="14"/>
        <v>0</v>
      </c>
      <c r="DI81" s="142">
        <f t="shared" si="15"/>
        <v>0</v>
      </c>
      <c r="DJ81" s="138"/>
      <c r="DK81" s="138"/>
      <c r="DL81" s="138"/>
      <c r="DM81" s="138"/>
      <c r="DN81" s="138"/>
      <c r="DO81" s="138"/>
      <c r="DP81" s="138"/>
      <c r="DQ81" s="138"/>
      <c r="DR81" s="138"/>
      <c r="DS81" s="138"/>
      <c r="DT81" s="138"/>
      <c r="DU81" s="138"/>
    </row>
    <row r="82" spans="1:125" x14ac:dyDescent="0.25">
      <c r="A82" s="211" t="s">
        <v>327</v>
      </c>
      <c r="B82" s="168">
        <v>4</v>
      </c>
      <c r="C82" s="168">
        <v>4</v>
      </c>
      <c r="D82" s="168">
        <v>3</v>
      </c>
      <c r="E82" s="208">
        <v>36.232089027999997</v>
      </c>
      <c r="F82" s="208">
        <v>22.985458374</v>
      </c>
      <c r="G82" s="173" t="s">
        <v>380</v>
      </c>
      <c r="H82" s="152">
        <f t="shared" si="16"/>
        <v>0</v>
      </c>
      <c r="I82" s="152">
        <f t="shared" si="17"/>
        <v>0</v>
      </c>
      <c r="J82" s="152">
        <f t="shared" si="18"/>
        <v>0</v>
      </c>
      <c r="K82" s="152">
        <f>COUNTIFS(Operational!$F:$F,$G82,Operational!$I:$I,"*2G*",Operational!$L:$L,'List Table'!$D$2)</f>
        <v>0</v>
      </c>
      <c r="L82" s="152">
        <f>COUNTIFS(Operational!$F:$F,$G82,Operational!$I:$I,"*2G*",Operational!$L:$L,'List Table'!$D$3)</f>
        <v>0</v>
      </c>
      <c r="M82" s="152">
        <f>COUNTIFS(Operational!$F:$F,$G82,Operational!$I:$I,"*2G*",Operational!$L:$L,'List Table'!$D$4)</f>
        <v>0</v>
      </c>
      <c r="N82" s="152">
        <f>COUNTIFS(Operational!$F:$F,$G82,Operational!$I:$I,"*2G*",Operational!$L:$L,'List Table'!$D$5)</f>
        <v>0</v>
      </c>
      <c r="O82" s="152">
        <f>COUNTIFS(Operational!$F:$F,$G82,Operational!$I:$I,"*2G*",Operational!$L:$L,'List Table'!$D$6)</f>
        <v>0</v>
      </c>
      <c r="P82" s="152">
        <f>COUNTIFS(Operational!$F:$F,$G82,Operational!$I:$I,"*2G*",Operational!$L:$L,'List Table'!$D$7)</f>
        <v>0</v>
      </c>
      <c r="Q82" s="152">
        <f>COUNTIFS(Operational!$F:$F,$G82,Operational!$I:$I,"*2G*",Operational!$L:$L,'List Table'!$D$8)</f>
        <v>0</v>
      </c>
      <c r="R82" s="152">
        <f>COUNTIFS(Operational!$F:$F,$G82,Operational!$I:$I,"*2G*",Operational!$L:$L,'List Table'!$D$9)</f>
        <v>0</v>
      </c>
      <c r="S82" s="152">
        <f>COUNTIFS(Operational!$F:$F,$G82,Operational!$I:$I,"*2G*",Operational!$L:$L,'List Table'!$D$10)</f>
        <v>0</v>
      </c>
      <c r="T82" s="152">
        <f>COUNTIFS(Operational!$F:$F,$G82,Operational!$I:$I,"*2G*",Operational!$L:$L,'List Table'!$D$11)</f>
        <v>0</v>
      </c>
      <c r="U82" s="152">
        <f>COUNTIFS(Operational!$F:$F,$G82,Operational!$I:$I,"*2G*",Operational!$L:$L,'List Table'!$D$12)</f>
        <v>0</v>
      </c>
      <c r="V82" s="152">
        <f>COUNTIFS(Operational!$F:$F,$G82,Operational!$I:$I,"*2G*",Operational!$L:$L,'List Table'!$D$13)</f>
        <v>0</v>
      </c>
      <c r="W82" s="152">
        <f>COUNTIFS(Operational!$F:$F,$G82,Operational!$I:$I,"*2G*",Operational!$L:$L,'List Table'!$D$14)</f>
        <v>0</v>
      </c>
      <c r="X82" s="152">
        <f>COUNTIFS(Operational!$F:$F,$G82,Operational!$I:$I,"*2G*",Operational!$L:$L,'List Table'!$D$15)</f>
        <v>0</v>
      </c>
      <c r="Y82" s="152">
        <f>COUNTIFS(Operational!$F:$F,$G82,Operational!$I:$I,"*2G*",Operational!$L:$L,'List Table'!$D$16)</f>
        <v>0</v>
      </c>
      <c r="Z82" s="152">
        <f>COUNTIFS(Operational!$F:$F,$G82,Operational!$I:$I,"*2G*",Operational!$L:$L,'List Table'!$D$17)</f>
        <v>0</v>
      </c>
      <c r="AA82" s="152">
        <f>COUNTIFS(Operational!$F:$F,$G82,Operational!$I:$I,"*3G*",Operational!$L:$L,'List Table'!$D$2)</f>
        <v>0</v>
      </c>
      <c r="AB82" s="152">
        <f>COUNTIFS(Operational!$F:$F,$G82,Operational!$I:$I,"*3G*",Operational!$L:$L,'List Table'!$D$3)</f>
        <v>0</v>
      </c>
      <c r="AC82" s="152">
        <f>COUNTIFS(Operational!$F:$F,$G82,Operational!$I:$I,"*3G*",Operational!$L:$L,'List Table'!$D$4)</f>
        <v>0</v>
      </c>
      <c r="AD82" s="152">
        <f>COUNTIFS(Operational!$F:$F,$G82,Operational!$I:$I,"*3G*",Operational!$L:$L,'List Table'!$D$5)</f>
        <v>0</v>
      </c>
      <c r="AE82" s="152">
        <f>COUNTIFS(Operational!$F:$F,$G82,Operational!$I:$I,"*3G*",Operational!$L:$L,'List Table'!$D$6)</f>
        <v>0</v>
      </c>
      <c r="AF82" s="152">
        <f>COUNTIFS(Operational!$F:$F,$G82,Operational!$I:$I,"*3G*",Operational!$L:$L,'List Table'!$D$7)</f>
        <v>0</v>
      </c>
      <c r="AG82" s="152">
        <f>COUNTIFS(Operational!$F:$F,$G82,Operational!$I:$I,"*3G*",Operational!$L:$L,'List Table'!$D$8)</f>
        <v>0</v>
      </c>
      <c r="AH82" s="152">
        <f>COUNTIFS(Operational!$F:$F,$G82,Operational!$I:$I,"*3G*",Operational!$L:$L,'List Table'!$D$9)</f>
        <v>0</v>
      </c>
      <c r="AI82" s="152">
        <f>COUNTIFS(Operational!$F:$F,$G82,Operational!$I:$I,"*3G*",Operational!$L:$L,'List Table'!$D$10)</f>
        <v>0</v>
      </c>
      <c r="AJ82" s="152">
        <f>COUNTIFS(Operational!$F:$F,$G82,Operational!$I:$I,"*3G*",Operational!$L:$L,'List Table'!$D$11)</f>
        <v>0</v>
      </c>
      <c r="AK82" s="152">
        <f>COUNTIFS(Operational!$F:$F,$G82,Operational!$I:$I,"*3G*",Operational!$L:$L,'List Table'!$D$12)</f>
        <v>0</v>
      </c>
      <c r="AL82" s="152">
        <f>COUNTIFS(Operational!$F:$F,$G82,Operational!$I:$I,"*3G*",Operational!$L:$L,'List Table'!$D$13)</f>
        <v>0</v>
      </c>
      <c r="AM82" s="152">
        <f>COUNTIFS(Operational!$F:$F,$G82,Operational!$I:$I,"*3G*",Operational!$L:$L,'List Table'!$D$14)</f>
        <v>0</v>
      </c>
      <c r="AN82" s="152">
        <f>COUNTIFS(Operational!$F:$F,$G82,Operational!$I:$I,"*3G*",Operational!$L:$L,'List Table'!$D$15)</f>
        <v>0</v>
      </c>
      <c r="AO82" s="152">
        <f>COUNTIFS(Operational!$F:$F,$G82,Operational!$I:$I,"*3G*",Operational!$L:$L,'List Table'!$D$16)</f>
        <v>0</v>
      </c>
      <c r="AP82" s="152">
        <f>COUNTIFS(Operational!$F:$F,$G82,Operational!$I:$I,"*3G*",Operational!$L:$L,'List Table'!$D$17)</f>
        <v>0</v>
      </c>
      <c r="AQ82" s="152">
        <f>COUNTIFS(Operational!$F:$F,$G82,Operational!$I:$I,"*4G*",Operational!$L:$L,'List Table'!$D$2)</f>
        <v>0</v>
      </c>
      <c r="AR82" s="152">
        <f>COUNTIFS(Operational!$F:$F,$G82,Operational!$I:$I,"*4G*",Operational!$L:$L,'List Table'!$D$3)</f>
        <v>0</v>
      </c>
      <c r="AS82" s="152">
        <f>COUNTIFS(Operational!$F:$F,$G82,Operational!$I:$I,"*4G*",Operational!$L:$L,'List Table'!$D$4)</f>
        <v>0</v>
      </c>
      <c r="AT82" s="152">
        <f>COUNTIFS(Operational!$F:$F,$G82,Operational!$I:$I,"*4G*",Operational!$L:$L,'List Table'!$D$5)</f>
        <v>0</v>
      </c>
      <c r="AU82" s="152">
        <f>COUNTIFS(Operational!$F:$F,$G82,Operational!$I:$I,"*4G*",Operational!$L:$L,'List Table'!$D$6)</f>
        <v>0</v>
      </c>
      <c r="AV82" s="152">
        <f>COUNTIFS(Operational!$F:$F,$G82,Operational!$I:$I,"*4G*",Operational!$L:$L,'List Table'!$D$7)</f>
        <v>0</v>
      </c>
      <c r="AW82" s="152">
        <f>COUNTIFS(Operational!$F:$F,$G82,Operational!$I:$I,"*4G*",Operational!$L:$L,'List Table'!$D$8)</f>
        <v>0</v>
      </c>
      <c r="AX82" s="152">
        <f>COUNTIFS(Operational!$F:$F,$G82,Operational!$I:$I,"*4G*",Operational!$L:$L,'List Table'!$D$9)</f>
        <v>0</v>
      </c>
      <c r="AY82" s="152">
        <f>COUNTIFS(Operational!$F:$F,$G82,Operational!$I:$I,"*4G*",Operational!$L:$L,'List Table'!$D$10)</f>
        <v>0</v>
      </c>
      <c r="AZ82" s="152">
        <f>COUNTIFS(Operational!$F:$F,$G82,Operational!$I:$I,"*4G*",Operational!$L:$L,'List Table'!$D$11)</f>
        <v>0</v>
      </c>
      <c r="BA82" s="152">
        <f>COUNTIFS(Operational!$F:$F,$G82,Operational!$I:$I,"*4G*",Operational!$L:$L,'List Table'!$D$12)</f>
        <v>0</v>
      </c>
      <c r="BB82" s="152">
        <f>COUNTIFS(Operational!$F:$F,$G82,Operational!$I:$I,"*4G*",Operational!$L:$L,'List Table'!$D$13)</f>
        <v>0</v>
      </c>
      <c r="BC82" s="152">
        <f>COUNTIFS(Operational!$F:$F,$G82,Operational!$I:$I,"*4G*",Operational!$L:$L,'List Table'!$D$14)</f>
        <v>0</v>
      </c>
      <c r="BD82" s="152">
        <f>COUNTIFS(Operational!$F:$F,$G82,Operational!$I:$I,"*4G*",Operational!$L:$L,'List Table'!$D$15)</f>
        <v>0</v>
      </c>
      <c r="BE82" s="152">
        <f>COUNTIFS(Operational!$F:$F,$G82,Operational!$I:$I,"*4G*",Operational!$L:$L,'List Table'!$D$16)</f>
        <v>0</v>
      </c>
      <c r="BF82" s="152">
        <f>COUNTIFS(Operational!$F:$F,$G82,Operational!$I:$I,"*4G*",Operational!$L:$L,'List Table'!$D$17)</f>
        <v>0</v>
      </c>
      <c r="BG82" s="141"/>
      <c r="BH82" s="153">
        <f t="shared" si="20"/>
        <v>0</v>
      </c>
      <c r="BI82" s="153">
        <f t="shared" si="21"/>
        <v>0</v>
      </c>
      <c r="BJ82" s="153">
        <f t="shared" si="22"/>
        <v>0</v>
      </c>
      <c r="BK82" s="153">
        <f>COUNTIFS('Retention-Deployment'!$F:$F,$G82,'Retention-Deployment'!$I:$I,"*2G*",'Retention-Deployment'!$L:$L,'List Table'!$B$2)</f>
        <v>0</v>
      </c>
      <c r="BL82" s="153">
        <f>COUNTIFS('Retention-Deployment'!$F:$F,$G82,'Retention-Deployment'!$I:$I,"*2G*",'Retention-Deployment'!$L:$L,'List Table'!$B$3)</f>
        <v>0</v>
      </c>
      <c r="BM82" s="153">
        <f>COUNTIFS('Retention-Deployment'!$F:$F,$G82,'Retention-Deployment'!$I:$I,"*2G*",'Retention-Deployment'!$L:$L,'List Table'!$B$4)</f>
        <v>0</v>
      </c>
      <c r="BN82" s="153">
        <f>COUNTIFS('Retention-Deployment'!$F:$F,$G82,'Retention-Deployment'!$I:$I,"*2G*",'Retention-Deployment'!$L:$L,'List Table'!$B$5)</f>
        <v>0</v>
      </c>
      <c r="BO82" s="153">
        <f>COUNTIFS('Retention-Deployment'!$F:$F,$G82,'Retention-Deployment'!$I:$I,"*2G*",'Retention-Deployment'!$L:$L,'List Table'!$B$6)</f>
        <v>0</v>
      </c>
      <c r="BP82" s="153">
        <f>COUNTIFS('Retention-Deployment'!$F:$F,$G82,'Retention-Deployment'!$I:$I,"*2G*",'Retention-Deployment'!$L:$L,'List Table'!$B$7)</f>
        <v>0</v>
      </c>
      <c r="BQ82" s="153">
        <f>COUNTIFS('Retention-Deployment'!$F:$F,$G82,'Retention-Deployment'!$I:$I,"*2G*",'Retention-Deployment'!$L:$L,'List Table'!$B$8)</f>
        <v>0</v>
      </c>
      <c r="BR82" s="153">
        <f>COUNTIFS('Retention-Deployment'!$F:$F,$G82,'Retention-Deployment'!$I:$I,"*2G*",'Retention-Deployment'!$L:$L,'List Table'!$B$9)</f>
        <v>0</v>
      </c>
      <c r="BS82" s="153">
        <f>COUNTIFS('Retention-Deployment'!$F:$F,$G82,'Retention-Deployment'!$I:$I,"*2G*",'Retention-Deployment'!$L:$L,'List Table'!$B$10)</f>
        <v>0</v>
      </c>
      <c r="BT82" s="153">
        <f>COUNTIFS('Retention-Deployment'!$F:$F,$G82,'Retention-Deployment'!$I:$I,"*2G*",'Retention-Deployment'!$L:$L,'List Table'!$B$11)</f>
        <v>0</v>
      </c>
      <c r="BU82" s="153">
        <f>COUNTIFS('Retention-Deployment'!$F:$F,$G82,'Retention-Deployment'!$I:$I,"*2G*",'Retention-Deployment'!$L:$L,'List Table'!$B$12)</f>
        <v>0</v>
      </c>
      <c r="BV82" s="153">
        <f>COUNTIFS('Retention-Deployment'!$F:$F,$G82,'Retention-Deployment'!$I:$I,"*2G*",'Retention-Deployment'!$L:$L,'List Table'!$B$13)</f>
        <v>0</v>
      </c>
      <c r="BW82" s="153">
        <f>COUNTIFS('Retention-Deployment'!$F:$F,$G82,'Retention-Deployment'!$I:$I,"*2G*",'Retention-Deployment'!$L:$L,'List Table'!$B$14)</f>
        <v>0</v>
      </c>
      <c r="BX82" s="153">
        <f>COUNTIFS('Retention-Deployment'!$F:$F,$G82,'Retention-Deployment'!$I:$I,"*2G*",'Retention-Deployment'!$L:$L,'List Table'!$B$15)</f>
        <v>0</v>
      </c>
      <c r="BY82" s="153">
        <f>COUNTIFS('Retention-Deployment'!$F:$F,$G82,'Retention-Deployment'!$I:$I,"*3G*",'Retention-Deployment'!$L:$L,'List Table'!$B$2)</f>
        <v>0</v>
      </c>
      <c r="BZ82" s="153">
        <f>COUNTIFS('Retention-Deployment'!$F:$F,$G82,'Retention-Deployment'!$I:$I,"*3G*",'Retention-Deployment'!$L:$L,'List Table'!$B$3)</f>
        <v>0</v>
      </c>
      <c r="CA82" s="153">
        <f>COUNTIFS('Retention-Deployment'!$F:$F,$G82,'Retention-Deployment'!$I:$I,"*3G*",'Retention-Deployment'!$L:$L,'List Table'!$B$4)</f>
        <v>0</v>
      </c>
      <c r="CB82" s="153">
        <f>COUNTIFS('Retention-Deployment'!$F:$F,$G82,'Retention-Deployment'!$I:$I,"*3G*",'Retention-Deployment'!$L:$L,'List Table'!$B$5)</f>
        <v>0</v>
      </c>
      <c r="CC82" s="153">
        <f>COUNTIFS('Retention-Deployment'!$F:$F,$G82,'Retention-Deployment'!$I:$I,"*3G*",'Retention-Deployment'!$L:$L,'List Table'!$B$6)</f>
        <v>0</v>
      </c>
      <c r="CD82" s="153">
        <f>COUNTIFS('Retention-Deployment'!$F:$F,$G82,'Retention-Deployment'!$I:$I,"*3G*",'Retention-Deployment'!$L:$L,'List Table'!$B$7)</f>
        <v>0</v>
      </c>
      <c r="CE82" s="153">
        <f>COUNTIFS('Retention-Deployment'!$F:$F,$G82,'Retention-Deployment'!$I:$I,"*3G*",'Retention-Deployment'!$L:$L,'List Table'!$B$8)</f>
        <v>0</v>
      </c>
      <c r="CF82" s="153">
        <f>COUNTIFS('Retention-Deployment'!$F:$F,$G82,'Retention-Deployment'!$I:$I,"*3G*",'Retention-Deployment'!$L:$L,'List Table'!$B$9)</f>
        <v>0</v>
      </c>
      <c r="CG82" s="153">
        <f>COUNTIFS('Retention-Deployment'!$F:$F,$G82,'Retention-Deployment'!$I:$I,"*3G*",'Retention-Deployment'!$L:$L,'List Table'!$B$10)</f>
        <v>0</v>
      </c>
      <c r="CH82" s="153">
        <f>COUNTIFS('Retention-Deployment'!$F:$F,$G82,'Retention-Deployment'!$I:$I,"*3G*",'Retention-Deployment'!$L:$L,'List Table'!$B$11)</f>
        <v>0</v>
      </c>
      <c r="CI82" s="153">
        <f>COUNTIFS('Retention-Deployment'!$F:$F,$G82,'Retention-Deployment'!$I:$I,"*3G*",'Retention-Deployment'!$L:$L,'List Table'!$B$12)</f>
        <v>0</v>
      </c>
      <c r="CJ82" s="153">
        <f>COUNTIFS('Retention-Deployment'!$F:$F,$G82,'Retention-Deployment'!$I:$I,"*3G*",'Retention-Deployment'!$L:$L,'List Table'!$B$13)</f>
        <v>0</v>
      </c>
      <c r="CK82" s="153">
        <f>COUNTIFS('Retention-Deployment'!$F:$F,$G82,'Retention-Deployment'!$I:$I,"*3G*",'Retention-Deployment'!$L:$L,'List Table'!$B$14)</f>
        <v>0</v>
      </c>
      <c r="CL82" s="153">
        <f>COUNTIFS('Retention-Deployment'!$F:$F,$G82,'Retention-Deployment'!$I:$I,"*3G*",'Retention-Deployment'!$L:$L,'List Table'!$B$15)</f>
        <v>0</v>
      </c>
      <c r="CM82" s="153">
        <f>COUNTIFS('Retention-Deployment'!$F:$F,$G82,'Retention-Deployment'!$I:$I,"*4G*",'Retention-Deployment'!$L:$L,'List Table'!$B$2)</f>
        <v>0</v>
      </c>
      <c r="CN82" s="153">
        <f>COUNTIFS('Retention-Deployment'!$F:$F,$G82,'Retention-Deployment'!$I:$I,"*4G*",'Retention-Deployment'!$L:$L,'List Table'!$B$3)</f>
        <v>0</v>
      </c>
      <c r="CO82" s="153">
        <f>COUNTIFS('Retention-Deployment'!$F:$F,$G82,'Retention-Deployment'!$I:$I,"*4G*",'Retention-Deployment'!$L:$L,'List Table'!$B$4)</f>
        <v>0</v>
      </c>
      <c r="CP82" s="153">
        <f>COUNTIFS('Retention-Deployment'!$F:$F,$G82,'Retention-Deployment'!$I:$I,"*4G*",'Retention-Deployment'!$L:$L,'List Table'!$B$5)</f>
        <v>0</v>
      </c>
      <c r="CQ82" s="153">
        <f>COUNTIFS('Retention-Deployment'!$F:$F,$G82,'Retention-Deployment'!$I:$I,"*4G*",'Retention-Deployment'!$L:$L,'List Table'!$B$6)</f>
        <v>0</v>
      </c>
      <c r="CR82" s="153">
        <f>COUNTIFS('Retention-Deployment'!$F:$F,$G82,'Retention-Deployment'!$I:$I,"*4G*",'Retention-Deployment'!$L:$L,'List Table'!$B$7)</f>
        <v>0</v>
      </c>
      <c r="CS82" s="153">
        <f>COUNTIFS('Retention-Deployment'!$F:$F,$G82,'Retention-Deployment'!$I:$I,"*4G*",'Retention-Deployment'!$L:$L,'List Table'!$B$8)</f>
        <v>0</v>
      </c>
      <c r="CT82" s="153">
        <f>COUNTIFS('Retention-Deployment'!$F:$F,$G82,'Retention-Deployment'!$I:$I,"*4G*",'Retention-Deployment'!$L:$L,'List Table'!$B$9)</f>
        <v>0</v>
      </c>
      <c r="CU82" s="153">
        <f>COUNTIFS('Retention-Deployment'!$F:$F,$G82,'Retention-Deployment'!$I:$I,"*4G*",'Retention-Deployment'!$L:$L,'List Table'!$B$10)</f>
        <v>0</v>
      </c>
      <c r="CV82" s="153">
        <f>COUNTIFS('Retention-Deployment'!$F:$F,$G82,'Retention-Deployment'!$I:$I,"*4G*",'Retention-Deployment'!$L:$L,'List Table'!$B$11)</f>
        <v>0</v>
      </c>
      <c r="CW82" s="153">
        <f>COUNTIFS('Retention-Deployment'!$F:$F,$G82,'Retention-Deployment'!$I:$I,"*4G*",'Retention-Deployment'!$L:$L,'List Table'!$B$12)</f>
        <v>0</v>
      </c>
      <c r="CX82" s="153">
        <f>COUNTIFS('Retention-Deployment'!$F:$F,$G82,'Retention-Deployment'!$I:$I,"*4G*",'Retention-Deployment'!$L:$L,'List Table'!$B$13)</f>
        <v>0</v>
      </c>
      <c r="CY82" s="153">
        <f>COUNTIFS('Retention-Deployment'!$F:$F,$G82,'Retention-Deployment'!$I:$I,"*4G*",'Retention-Deployment'!$L:$L,'List Table'!$B$14)</f>
        <v>0</v>
      </c>
      <c r="CZ82" s="153">
        <f>COUNTIFS('Retention-Deployment'!$F:$F,$G82,'Retention-Deployment'!$I:$I,"*4G*",'Retention-Deployment'!$L:$L,'List Table'!$B$15)</f>
        <v>0</v>
      </c>
      <c r="DA82" s="141"/>
      <c r="DB82" s="154">
        <f>COUNTIFS(Licensing!$G:$G,$G82,Licensing!$J:$J,"*2G*")</f>
        <v>0</v>
      </c>
      <c r="DC82" s="154">
        <f>COUNTIFS(Licensing!$G:$G,$G82,Licensing!$J:$J,"*3G*")</f>
        <v>0</v>
      </c>
      <c r="DD82" s="154">
        <f>COUNTIFS(Licensing!$G:$G,$G82,Licensing!$J:$J,"*4G*")</f>
        <v>0</v>
      </c>
      <c r="DE82" s="141"/>
      <c r="DF82" s="155" t="str">
        <f t="shared" si="19"/>
        <v>KITHIRA</v>
      </c>
      <c r="DG82" s="142">
        <f t="shared" si="13"/>
        <v>0</v>
      </c>
      <c r="DH82" s="142">
        <f t="shared" si="14"/>
        <v>0</v>
      </c>
      <c r="DI82" s="142">
        <f t="shared" si="15"/>
        <v>0</v>
      </c>
      <c r="DJ82" s="138"/>
      <c r="DK82" s="138"/>
      <c r="DL82" s="138"/>
      <c r="DM82" s="138"/>
      <c r="DN82" s="138"/>
      <c r="DO82" s="138"/>
      <c r="DP82" s="138"/>
      <c r="DQ82" s="138"/>
      <c r="DR82" s="138"/>
      <c r="DS82" s="138"/>
      <c r="DT82" s="138"/>
      <c r="DU82" s="138"/>
    </row>
    <row r="83" spans="1:125" x14ac:dyDescent="0.25">
      <c r="A83" s="211" t="s">
        <v>327</v>
      </c>
      <c r="B83" s="168">
        <v>6</v>
      </c>
      <c r="C83" s="168">
        <v>6</v>
      </c>
      <c r="D83" s="168">
        <v>5</v>
      </c>
      <c r="E83" s="208">
        <v>37.389799753419801</v>
      </c>
      <c r="F83" s="208">
        <v>24.4308471679687</v>
      </c>
      <c r="G83" s="173" t="s">
        <v>136</v>
      </c>
      <c r="H83" s="152">
        <f t="shared" si="16"/>
        <v>0</v>
      </c>
      <c r="I83" s="152">
        <f t="shared" si="17"/>
        <v>0</v>
      </c>
      <c r="J83" s="152">
        <f t="shared" si="18"/>
        <v>0</v>
      </c>
      <c r="K83" s="152">
        <f>COUNTIFS(Operational!$F:$F,$G83,Operational!$I:$I,"*2G*",Operational!$L:$L,'List Table'!$D$2)</f>
        <v>0</v>
      </c>
      <c r="L83" s="152">
        <f>COUNTIFS(Operational!$F:$F,$G83,Operational!$I:$I,"*2G*",Operational!$L:$L,'List Table'!$D$3)</f>
        <v>0</v>
      </c>
      <c r="M83" s="152">
        <f>COUNTIFS(Operational!$F:$F,$G83,Operational!$I:$I,"*2G*",Operational!$L:$L,'List Table'!$D$4)</f>
        <v>0</v>
      </c>
      <c r="N83" s="152">
        <f>COUNTIFS(Operational!$F:$F,$G83,Operational!$I:$I,"*2G*",Operational!$L:$L,'List Table'!$D$5)</f>
        <v>0</v>
      </c>
      <c r="O83" s="152">
        <f>COUNTIFS(Operational!$F:$F,$G83,Operational!$I:$I,"*2G*",Operational!$L:$L,'List Table'!$D$6)</f>
        <v>0</v>
      </c>
      <c r="P83" s="152">
        <f>COUNTIFS(Operational!$F:$F,$G83,Operational!$I:$I,"*2G*",Operational!$L:$L,'List Table'!$D$7)</f>
        <v>0</v>
      </c>
      <c r="Q83" s="152">
        <f>COUNTIFS(Operational!$F:$F,$G83,Operational!$I:$I,"*2G*",Operational!$L:$L,'List Table'!$D$8)</f>
        <v>0</v>
      </c>
      <c r="R83" s="152">
        <f>COUNTIFS(Operational!$F:$F,$G83,Operational!$I:$I,"*2G*",Operational!$L:$L,'List Table'!$D$9)</f>
        <v>0</v>
      </c>
      <c r="S83" s="152">
        <f>COUNTIFS(Operational!$F:$F,$G83,Operational!$I:$I,"*2G*",Operational!$L:$L,'List Table'!$D$10)</f>
        <v>0</v>
      </c>
      <c r="T83" s="152">
        <f>COUNTIFS(Operational!$F:$F,$G83,Operational!$I:$I,"*2G*",Operational!$L:$L,'List Table'!$D$11)</f>
        <v>0</v>
      </c>
      <c r="U83" s="152">
        <f>COUNTIFS(Operational!$F:$F,$G83,Operational!$I:$I,"*2G*",Operational!$L:$L,'List Table'!$D$12)</f>
        <v>0</v>
      </c>
      <c r="V83" s="152">
        <f>COUNTIFS(Operational!$F:$F,$G83,Operational!$I:$I,"*2G*",Operational!$L:$L,'List Table'!$D$13)</f>
        <v>0</v>
      </c>
      <c r="W83" s="152">
        <f>COUNTIFS(Operational!$F:$F,$G83,Operational!$I:$I,"*2G*",Operational!$L:$L,'List Table'!$D$14)</f>
        <v>0</v>
      </c>
      <c r="X83" s="152">
        <f>COUNTIFS(Operational!$F:$F,$G83,Operational!$I:$I,"*2G*",Operational!$L:$L,'List Table'!$D$15)</f>
        <v>0</v>
      </c>
      <c r="Y83" s="152">
        <f>COUNTIFS(Operational!$F:$F,$G83,Operational!$I:$I,"*2G*",Operational!$L:$L,'List Table'!$D$16)</f>
        <v>0</v>
      </c>
      <c r="Z83" s="152">
        <f>COUNTIFS(Operational!$F:$F,$G83,Operational!$I:$I,"*2G*",Operational!$L:$L,'List Table'!$D$17)</f>
        <v>0</v>
      </c>
      <c r="AA83" s="152">
        <f>COUNTIFS(Operational!$F:$F,$G83,Operational!$I:$I,"*3G*",Operational!$L:$L,'List Table'!$D$2)</f>
        <v>0</v>
      </c>
      <c r="AB83" s="152">
        <f>COUNTIFS(Operational!$F:$F,$G83,Operational!$I:$I,"*3G*",Operational!$L:$L,'List Table'!$D$3)</f>
        <v>0</v>
      </c>
      <c r="AC83" s="152">
        <f>COUNTIFS(Operational!$F:$F,$G83,Operational!$I:$I,"*3G*",Operational!$L:$L,'List Table'!$D$4)</f>
        <v>0</v>
      </c>
      <c r="AD83" s="152">
        <f>COUNTIFS(Operational!$F:$F,$G83,Operational!$I:$I,"*3G*",Operational!$L:$L,'List Table'!$D$5)</f>
        <v>0</v>
      </c>
      <c r="AE83" s="152">
        <f>COUNTIFS(Operational!$F:$F,$G83,Operational!$I:$I,"*3G*",Operational!$L:$L,'List Table'!$D$6)</f>
        <v>0</v>
      </c>
      <c r="AF83" s="152">
        <f>COUNTIFS(Operational!$F:$F,$G83,Operational!$I:$I,"*3G*",Operational!$L:$L,'List Table'!$D$7)</f>
        <v>0</v>
      </c>
      <c r="AG83" s="152">
        <f>COUNTIFS(Operational!$F:$F,$G83,Operational!$I:$I,"*3G*",Operational!$L:$L,'List Table'!$D$8)</f>
        <v>0</v>
      </c>
      <c r="AH83" s="152">
        <f>COUNTIFS(Operational!$F:$F,$G83,Operational!$I:$I,"*3G*",Operational!$L:$L,'List Table'!$D$9)</f>
        <v>0</v>
      </c>
      <c r="AI83" s="152">
        <f>COUNTIFS(Operational!$F:$F,$G83,Operational!$I:$I,"*3G*",Operational!$L:$L,'List Table'!$D$10)</f>
        <v>0</v>
      </c>
      <c r="AJ83" s="152">
        <f>COUNTIFS(Operational!$F:$F,$G83,Operational!$I:$I,"*3G*",Operational!$L:$L,'List Table'!$D$11)</f>
        <v>0</v>
      </c>
      <c r="AK83" s="152">
        <f>COUNTIFS(Operational!$F:$F,$G83,Operational!$I:$I,"*3G*",Operational!$L:$L,'List Table'!$D$12)</f>
        <v>0</v>
      </c>
      <c r="AL83" s="152">
        <f>COUNTIFS(Operational!$F:$F,$G83,Operational!$I:$I,"*3G*",Operational!$L:$L,'List Table'!$D$13)</f>
        <v>0</v>
      </c>
      <c r="AM83" s="152">
        <f>COUNTIFS(Operational!$F:$F,$G83,Operational!$I:$I,"*3G*",Operational!$L:$L,'List Table'!$D$14)</f>
        <v>0</v>
      </c>
      <c r="AN83" s="152">
        <f>COUNTIFS(Operational!$F:$F,$G83,Operational!$I:$I,"*3G*",Operational!$L:$L,'List Table'!$D$15)</f>
        <v>0</v>
      </c>
      <c r="AO83" s="152">
        <f>COUNTIFS(Operational!$F:$F,$G83,Operational!$I:$I,"*3G*",Operational!$L:$L,'List Table'!$D$16)</f>
        <v>0</v>
      </c>
      <c r="AP83" s="152">
        <f>COUNTIFS(Operational!$F:$F,$G83,Operational!$I:$I,"*3G*",Operational!$L:$L,'List Table'!$D$17)</f>
        <v>0</v>
      </c>
      <c r="AQ83" s="152">
        <f>COUNTIFS(Operational!$F:$F,$G83,Operational!$I:$I,"*4G*",Operational!$L:$L,'List Table'!$D$2)</f>
        <v>0</v>
      </c>
      <c r="AR83" s="152">
        <f>COUNTIFS(Operational!$F:$F,$G83,Operational!$I:$I,"*4G*",Operational!$L:$L,'List Table'!$D$3)</f>
        <v>0</v>
      </c>
      <c r="AS83" s="152">
        <f>COUNTIFS(Operational!$F:$F,$G83,Operational!$I:$I,"*4G*",Operational!$L:$L,'List Table'!$D$4)</f>
        <v>0</v>
      </c>
      <c r="AT83" s="152">
        <f>COUNTIFS(Operational!$F:$F,$G83,Operational!$I:$I,"*4G*",Operational!$L:$L,'List Table'!$D$5)</f>
        <v>0</v>
      </c>
      <c r="AU83" s="152">
        <f>COUNTIFS(Operational!$F:$F,$G83,Operational!$I:$I,"*4G*",Operational!$L:$L,'List Table'!$D$6)</f>
        <v>0</v>
      </c>
      <c r="AV83" s="152">
        <f>COUNTIFS(Operational!$F:$F,$G83,Operational!$I:$I,"*4G*",Operational!$L:$L,'List Table'!$D$7)</f>
        <v>0</v>
      </c>
      <c r="AW83" s="152">
        <f>COUNTIFS(Operational!$F:$F,$G83,Operational!$I:$I,"*4G*",Operational!$L:$L,'List Table'!$D$8)</f>
        <v>0</v>
      </c>
      <c r="AX83" s="152">
        <f>COUNTIFS(Operational!$F:$F,$G83,Operational!$I:$I,"*4G*",Operational!$L:$L,'List Table'!$D$9)</f>
        <v>0</v>
      </c>
      <c r="AY83" s="152">
        <f>COUNTIFS(Operational!$F:$F,$G83,Operational!$I:$I,"*4G*",Operational!$L:$L,'List Table'!$D$10)</f>
        <v>0</v>
      </c>
      <c r="AZ83" s="152">
        <f>COUNTIFS(Operational!$F:$F,$G83,Operational!$I:$I,"*4G*",Operational!$L:$L,'List Table'!$D$11)</f>
        <v>0</v>
      </c>
      <c r="BA83" s="152">
        <f>COUNTIFS(Operational!$F:$F,$G83,Operational!$I:$I,"*4G*",Operational!$L:$L,'List Table'!$D$12)</f>
        <v>0</v>
      </c>
      <c r="BB83" s="152">
        <f>COUNTIFS(Operational!$F:$F,$G83,Operational!$I:$I,"*4G*",Operational!$L:$L,'List Table'!$D$13)</f>
        <v>0</v>
      </c>
      <c r="BC83" s="152">
        <f>COUNTIFS(Operational!$F:$F,$G83,Operational!$I:$I,"*4G*",Operational!$L:$L,'List Table'!$D$14)</f>
        <v>0</v>
      </c>
      <c r="BD83" s="152">
        <f>COUNTIFS(Operational!$F:$F,$G83,Operational!$I:$I,"*4G*",Operational!$L:$L,'List Table'!$D$15)</f>
        <v>0</v>
      </c>
      <c r="BE83" s="152">
        <f>COUNTIFS(Operational!$F:$F,$G83,Operational!$I:$I,"*4G*",Operational!$L:$L,'List Table'!$D$16)</f>
        <v>0</v>
      </c>
      <c r="BF83" s="152">
        <f>COUNTIFS(Operational!$F:$F,$G83,Operational!$I:$I,"*4G*",Operational!$L:$L,'List Table'!$D$17)</f>
        <v>0</v>
      </c>
      <c r="BG83" s="141"/>
      <c r="BH83" s="153">
        <f t="shared" si="20"/>
        <v>0</v>
      </c>
      <c r="BI83" s="153">
        <f t="shared" si="21"/>
        <v>0</v>
      </c>
      <c r="BJ83" s="153">
        <f t="shared" si="22"/>
        <v>0</v>
      </c>
      <c r="BK83" s="153">
        <f>COUNTIFS('Retention-Deployment'!$F:$F,$G83,'Retention-Deployment'!$I:$I,"*2G*",'Retention-Deployment'!$L:$L,'List Table'!$B$2)</f>
        <v>0</v>
      </c>
      <c r="BL83" s="153">
        <f>COUNTIFS('Retention-Deployment'!$F:$F,$G83,'Retention-Deployment'!$I:$I,"*2G*",'Retention-Deployment'!$L:$L,'List Table'!$B$3)</f>
        <v>0</v>
      </c>
      <c r="BM83" s="153">
        <f>COUNTIFS('Retention-Deployment'!$F:$F,$G83,'Retention-Deployment'!$I:$I,"*2G*",'Retention-Deployment'!$L:$L,'List Table'!$B$4)</f>
        <v>0</v>
      </c>
      <c r="BN83" s="153">
        <f>COUNTIFS('Retention-Deployment'!$F:$F,$G83,'Retention-Deployment'!$I:$I,"*2G*",'Retention-Deployment'!$L:$L,'List Table'!$B$5)</f>
        <v>0</v>
      </c>
      <c r="BO83" s="153">
        <f>COUNTIFS('Retention-Deployment'!$F:$F,$G83,'Retention-Deployment'!$I:$I,"*2G*",'Retention-Deployment'!$L:$L,'List Table'!$B$6)</f>
        <v>0</v>
      </c>
      <c r="BP83" s="153">
        <f>COUNTIFS('Retention-Deployment'!$F:$F,$G83,'Retention-Deployment'!$I:$I,"*2G*",'Retention-Deployment'!$L:$L,'List Table'!$B$7)</f>
        <v>0</v>
      </c>
      <c r="BQ83" s="153">
        <f>COUNTIFS('Retention-Deployment'!$F:$F,$G83,'Retention-Deployment'!$I:$I,"*2G*",'Retention-Deployment'!$L:$L,'List Table'!$B$8)</f>
        <v>0</v>
      </c>
      <c r="BR83" s="153">
        <f>COUNTIFS('Retention-Deployment'!$F:$F,$G83,'Retention-Deployment'!$I:$I,"*2G*",'Retention-Deployment'!$L:$L,'List Table'!$B$9)</f>
        <v>0</v>
      </c>
      <c r="BS83" s="153">
        <f>COUNTIFS('Retention-Deployment'!$F:$F,$G83,'Retention-Deployment'!$I:$I,"*2G*",'Retention-Deployment'!$L:$L,'List Table'!$B$10)</f>
        <v>0</v>
      </c>
      <c r="BT83" s="153">
        <f>COUNTIFS('Retention-Deployment'!$F:$F,$G83,'Retention-Deployment'!$I:$I,"*2G*",'Retention-Deployment'!$L:$L,'List Table'!$B$11)</f>
        <v>0</v>
      </c>
      <c r="BU83" s="153">
        <f>COUNTIFS('Retention-Deployment'!$F:$F,$G83,'Retention-Deployment'!$I:$I,"*2G*",'Retention-Deployment'!$L:$L,'List Table'!$B$12)</f>
        <v>0</v>
      </c>
      <c r="BV83" s="153">
        <f>COUNTIFS('Retention-Deployment'!$F:$F,$G83,'Retention-Deployment'!$I:$I,"*2G*",'Retention-Deployment'!$L:$L,'List Table'!$B$13)</f>
        <v>0</v>
      </c>
      <c r="BW83" s="153">
        <f>COUNTIFS('Retention-Deployment'!$F:$F,$G83,'Retention-Deployment'!$I:$I,"*2G*",'Retention-Deployment'!$L:$L,'List Table'!$B$14)</f>
        <v>0</v>
      </c>
      <c r="BX83" s="153">
        <f>COUNTIFS('Retention-Deployment'!$F:$F,$G83,'Retention-Deployment'!$I:$I,"*2G*",'Retention-Deployment'!$L:$L,'List Table'!$B$15)</f>
        <v>0</v>
      </c>
      <c r="BY83" s="153">
        <f>COUNTIFS('Retention-Deployment'!$F:$F,$G83,'Retention-Deployment'!$I:$I,"*3G*",'Retention-Deployment'!$L:$L,'List Table'!$B$2)</f>
        <v>0</v>
      </c>
      <c r="BZ83" s="153">
        <f>COUNTIFS('Retention-Deployment'!$F:$F,$G83,'Retention-Deployment'!$I:$I,"*3G*",'Retention-Deployment'!$L:$L,'List Table'!$B$3)</f>
        <v>0</v>
      </c>
      <c r="CA83" s="153">
        <f>COUNTIFS('Retention-Deployment'!$F:$F,$G83,'Retention-Deployment'!$I:$I,"*3G*",'Retention-Deployment'!$L:$L,'List Table'!$B$4)</f>
        <v>0</v>
      </c>
      <c r="CB83" s="153">
        <f>COUNTIFS('Retention-Deployment'!$F:$F,$G83,'Retention-Deployment'!$I:$I,"*3G*",'Retention-Deployment'!$L:$L,'List Table'!$B$5)</f>
        <v>0</v>
      </c>
      <c r="CC83" s="153">
        <f>COUNTIFS('Retention-Deployment'!$F:$F,$G83,'Retention-Deployment'!$I:$I,"*3G*",'Retention-Deployment'!$L:$L,'List Table'!$B$6)</f>
        <v>0</v>
      </c>
      <c r="CD83" s="153">
        <f>COUNTIFS('Retention-Deployment'!$F:$F,$G83,'Retention-Deployment'!$I:$I,"*3G*",'Retention-Deployment'!$L:$L,'List Table'!$B$7)</f>
        <v>0</v>
      </c>
      <c r="CE83" s="153">
        <f>COUNTIFS('Retention-Deployment'!$F:$F,$G83,'Retention-Deployment'!$I:$I,"*3G*",'Retention-Deployment'!$L:$L,'List Table'!$B$8)</f>
        <v>0</v>
      </c>
      <c r="CF83" s="153">
        <f>COUNTIFS('Retention-Deployment'!$F:$F,$G83,'Retention-Deployment'!$I:$I,"*3G*",'Retention-Deployment'!$L:$L,'List Table'!$B$9)</f>
        <v>0</v>
      </c>
      <c r="CG83" s="153">
        <f>COUNTIFS('Retention-Deployment'!$F:$F,$G83,'Retention-Deployment'!$I:$I,"*3G*",'Retention-Deployment'!$L:$L,'List Table'!$B$10)</f>
        <v>0</v>
      </c>
      <c r="CH83" s="153">
        <f>COUNTIFS('Retention-Deployment'!$F:$F,$G83,'Retention-Deployment'!$I:$I,"*3G*",'Retention-Deployment'!$L:$L,'List Table'!$B$11)</f>
        <v>0</v>
      </c>
      <c r="CI83" s="153">
        <f>COUNTIFS('Retention-Deployment'!$F:$F,$G83,'Retention-Deployment'!$I:$I,"*3G*",'Retention-Deployment'!$L:$L,'List Table'!$B$12)</f>
        <v>0</v>
      </c>
      <c r="CJ83" s="153">
        <f>COUNTIFS('Retention-Deployment'!$F:$F,$G83,'Retention-Deployment'!$I:$I,"*3G*",'Retention-Deployment'!$L:$L,'List Table'!$B$13)</f>
        <v>0</v>
      </c>
      <c r="CK83" s="153">
        <f>COUNTIFS('Retention-Deployment'!$F:$F,$G83,'Retention-Deployment'!$I:$I,"*3G*",'Retention-Deployment'!$L:$L,'List Table'!$B$14)</f>
        <v>0</v>
      </c>
      <c r="CL83" s="153">
        <f>COUNTIFS('Retention-Deployment'!$F:$F,$G83,'Retention-Deployment'!$I:$I,"*3G*",'Retention-Deployment'!$L:$L,'List Table'!$B$15)</f>
        <v>0</v>
      </c>
      <c r="CM83" s="153">
        <f>COUNTIFS('Retention-Deployment'!$F:$F,$G83,'Retention-Deployment'!$I:$I,"*4G*",'Retention-Deployment'!$L:$L,'List Table'!$B$2)</f>
        <v>0</v>
      </c>
      <c r="CN83" s="153">
        <f>COUNTIFS('Retention-Deployment'!$F:$F,$G83,'Retention-Deployment'!$I:$I,"*4G*",'Retention-Deployment'!$L:$L,'List Table'!$B$3)</f>
        <v>0</v>
      </c>
      <c r="CO83" s="153">
        <f>COUNTIFS('Retention-Deployment'!$F:$F,$G83,'Retention-Deployment'!$I:$I,"*4G*",'Retention-Deployment'!$L:$L,'List Table'!$B$4)</f>
        <v>0</v>
      </c>
      <c r="CP83" s="153">
        <f>COUNTIFS('Retention-Deployment'!$F:$F,$G83,'Retention-Deployment'!$I:$I,"*4G*",'Retention-Deployment'!$L:$L,'List Table'!$B$5)</f>
        <v>0</v>
      </c>
      <c r="CQ83" s="153">
        <f>COUNTIFS('Retention-Deployment'!$F:$F,$G83,'Retention-Deployment'!$I:$I,"*4G*",'Retention-Deployment'!$L:$L,'List Table'!$B$6)</f>
        <v>0</v>
      </c>
      <c r="CR83" s="153">
        <f>COUNTIFS('Retention-Deployment'!$F:$F,$G83,'Retention-Deployment'!$I:$I,"*4G*",'Retention-Deployment'!$L:$L,'List Table'!$B$7)</f>
        <v>0</v>
      </c>
      <c r="CS83" s="153">
        <f>COUNTIFS('Retention-Deployment'!$F:$F,$G83,'Retention-Deployment'!$I:$I,"*4G*",'Retention-Deployment'!$L:$L,'List Table'!$B$8)</f>
        <v>0</v>
      </c>
      <c r="CT83" s="153">
        <f>COUNTIFS('Retention-Deployment'!$F:$F,$G83,'Retention-Deployment'!$I:$I,"*4G*",'Retention-Deployment'!$L:$L,'List Table'!$B$9)</f>
        <v>0</v>
      </c>
      <c r="CU83" s="153">
        <f>COUNTIFS('Retention-Deployment'!$F:$F,$G83,'Retention-Deployment'!$I:$I,"*4G*",'Retention-Deployment'!$L:$L,'List Table'!$B$10)</f>
        <v>0</v>
      </c>
      <c r="CV83" s="153">
        <f>COUNTIFS('Retention-Deployment'!$F:$F,$G83,'Retention-Deployment'!$I:$I,"*4G*",'Retention-Deployment'!$L:$L,'List Table'!$B$11)</f>
        <v>0</v>
      </c>
      <c r="CW83" s="153">
        <f>COUNTIFS('Retention-Deployment'!$F:$F,$G83,'Retention-Deployment'!$I:$I,"*4G*",'Retention-Deployment'!$L:$L,'List Table'!$B$12)</f>
        <v>0</v>
      </c>
      <c r="CX83" s="153">
        <f>COUNTIFS('Retention-Deployment'!$F:$F,$G83,'Retention-Deployment'!$I:$I,"*4G*",'Retention-Deployment'!$L:$L,'List Table'!$B$13)</f>
        <v>0</v>
      </c>
      <c r="CY83" s="153">
        <f>COUNTIFS('Retention-Deployment'!$F:$F,$G83,'Retention-Deployment'!$I:$I,"*4G*",'Retention-Deployment'!$L:$L,'List Table'!$B$14)</f>
        <v>0</v>
      </c>
      <c r="CZ83" s="153">
        <f>COUNTIFS('Retention-Deployment'!$F:$F,$G83,'Retention-Deployment'!$I:$I,"*4G*",'Retention-Deployment'!$L:$L,'List Table'!$B$15)</f>
        <v>0</v>
      </c>
      <c r="DA83" s="141"/>
      <c r="DB83" s="154">
        <f>COUNTIFS(Licensing!$G:$G,$G83,Licensing!$J:$J,"*2G*")</f>
        <v>0</v>
      </c>
      <c r="DC83" s="154">
        <f>COUNTIFS(Licensing!$G:$G,$G83,Licensing!$J:$J,"*3G*")</f>
        <v>0</v>
      </c>
      <c r="DD83" s="154">
        <f>COUNTIFS(Licensing!$G:$G,$G83,Licensing!$J:$J,"*4G*")</f>
        <v>0</v>
      </c>
      <c r="DE83" s="141"/>
      <c r="DF83" s="155" t="str">
        <f t="shared" si="19"/>
        <v>KITHNOS</v>
      </c>
      <c r="DG83" s="142">
        <f t="shared" si="13"/>
        <v>0</v>
      </c>
      <c r="DH83" s="142">
        <f t="shared" si="14"/>
        <v>0</v>
      </c>
      <c r="DI83" s="142">
        <f t="shared" si="15"/>
        <v>0</v>
      </c>
      <c r="DJ83" s="138"/>
      <c r="DK83" s="138"/>
      <c r="DL83" s="138"/>
      <c r="DM83" s="138"/>
      <c r="DN83" s="138"/>
      <c r="DO83" s="138"/>
      <c r="DP83" s="138"/>
      <c r="DQ83" s="138"/>
      <c r="DR83" s="138"/>
      <c r="DS83" s="138"/>
      <c r="DT83" s="138"/>
      <c r="DU83" s="138"/>
    </row>
    <row r="84" spans="1:125" x14ac:dyDescent="0.25">
      <c r="A84" s="211" t="s">
        <v>327</v>
      </c>
      <c r="B84" s="168">
        <v>19</v>
      </c>
      <c r="C84" s="168">
        <v>18</v>
      </c>
      <c r="D84" s="168">
        <v>10</v>
      </c>
      <c r="E84" s="208">
        <v>36.846658706232802</v>
      </c>
      <c r="F84" s="208">
        <v>27.2021484375</v>
      </c>
      <c r="G84" s="173" t="s">
        <v>138</v>
      </c>
      <c r="H84" s="152">
        <f t="shared" si="16"/>
        <v>0</v>
      </c>
      <c r="I84" s="152">
        <f t="shared" si="17"/>
        <v>0</v>
      </c>
      <c r="J84" s="152">
        <f t="shared" si="18"/>
        <v>0</v>
      </c>
      <c r="K84" s="152">
        <f>COUNTIFS(Operational!$F:$F,$G84,Operational!$I:$I,"*2G*",Operational!$L:$L,'List Table'!$D$2)</f>
        <v>0</v>
      </c>
      <c r="L84" s="152">
        <f>COUNTIFS(Operational!$F:$F,$G84,Operational!$I:$I,"*2G*",Operational!$L:$L,'List Table'!$D$3)</f>
        <v>0</v>
      </c>
      <c r="M84" s="152">
        <f>COUNTIFS(Operational!$F:$F,$G84,Operational!$I:$I,"*2G*",Operational!$L:$L,'List Table'!$D$4)</f>
        <v>0</v>
      </c>
      <c r="N84" s="152">
        <f>COUNTIFS(Operational!$F:$F,$G84,Operational!$I:$I,"*2G*",Operational!$L:$L,'List Table'!$D$5)</f>
        <v>0</v>
      </c>
      <c r="O84" s="152">
        <f>COUNTIFS(Operational!$F:$F,$G84,Operational!$I:$I,"*2G*",Operational!$L:$L,'List Table'!$D$6)</f>
        <v>0</v>
      </c>
      <c r="P84" s="152">
        <f>COUNTIFS(Operational!$F:$F,$G84,Operational!$I:$I,"*2G*",Operational!$L:$L,'List Table'!$D$7)</f>
        <v>0</v>
      </c>
      <c r="Q84" s="152">
        <f>COUNTIFS(Operational!$F:$F,$G84,Operational!$I:$I,"*2G*",Operational!$L:$L,'List Table'!$D$8)</f>
        <v>0</v>
      </c>
      <c r="R84" s="152">
        <f>COUNTIFS(Operational!$F:$F,$G84,Operational!$I:$I,"*2G*",Operational!$L:$L,'List Table'!$D$9)</f>
        <v>0</v>
      </c>
      <c r="S84" s="152">
        <f>COUNTIFS(Operational!$F:$F,$G84,Operational!$I:$I,"*2G*",Operational!$L:$L,'List Table'!$D$10)</f>
        <v>0</v>
      </c>
      <c r="T84" s="152">
        <f>COUNTIFS(Operational!$F:$F,$G84,Operational!$I:$I,"*2G*",Operational!$L:$L,'List Table'!$D$11)</f>
        <v>0</v>
      </c>
      <c r="U84" s="152">
        <f>COUNTIFS(Operational!$F:$F,$G84,Operational!$I:$I,"*2G*",Operational!$L:$L,'List Table'!$D$12)</f>
        <v>0</v>
      </c>
      <c r="V84" s="152">
        <f>COUNTIFS(Operational!$F:$F,$G84,Operational!$I:$I,"*2G*",Operational!$L:$L,'List Table'!$D$13)</f>
        <v>0</v>
      </c>
      <c r="W84" s="152">
        <f>COUNTIFS(Operational!$F:$F,$G84,Operational!$I:$I,"*2G*",Operational!$L:$L,'List Table'!$D$14)</f>
        <v>0</v>
      </c>
      <c r="X84" s="152">
        <f>COUNTIFS(Operational!$F:$F,$G84,Operational!$I:$I,"*2G*",Operational!$L:$L,'List Table'!$D$15)</f>
        <v>0</v>
      </c>
      <c r="Y84" s="152">
        <f>COUNTIFS(Operational!$F:$F,$G84,Operational!$I:$I,"*2G*",Operational!$L:$L,'List Table'!$D$16)</f>
        <v>0</v>
      </c>
      <c r="Z84" s="152">
        <f>COUNTIFS(Operational!$F:$F,$G84,Operational!$I:$I,"*2G*",Operational!$L:$L,'List Table'!$D$17)</f>
        <v>0</v>
      </c>
      <c r="AA84" s="152">
        <f>COUNTIFS(Operational!$F:$F,$G84,Operational!$I:$I,"*3G*",Operational!$L:$L,'List Table'!$D$2)</f>
        <v>0</v>
      </c>
      <c r="AB84" s="152">
        <f>COUNTIFS(Operational!$F:$F,$G84,Operational!$I:$I,"*3G*",Operational!$L:$L,'List Table'!$D$3)</f>
        <v>0</v>
      </c>
      <c r="AC84" s="152">
        <f>COUNTIFS(Operational!$F:$F,$G84,Operational!$I:$I,"*3G*",Operational!$L:$L,'List Table'!$D$4)</f>
        <v>0</v>
      </c>
      <c r="AD84" s="152">
        <f>COUNTIFS(Operational!$F:$F,$G84,Operational!$I:$I,"*3G*",Operational!$L:$L,'List Table'!$D$5)</f>
        <v>0</v>
      </c>
      <c r="AE84" s="152">
        <f>COUNTIFS(Operational!$F:$F,$G84,Operational!$I:$I,"*3G*",Operational!$L:$L,'List Table'!$D$6)</f>
        <v>0</v>
      </c>
      <c r="AF84" s="152">
        <f>COUNTIFS(Operational!$F:$F,$G84,Operational!$I:$I,"*3G*",Operational!$L:$L,'List Table'!$D$7)</f>
        <v>0</v>
      </c>
      <c r="AG84" s="152">
        <f>COUNTIFS(Operational!$F:$F,$G84,Operational!$I:$I,"*3G*",Operational!$L:$L,'List Table'!$D$8)</f>
        <v>0</v>
      </c>
      <c r="AH84" s="152">
        <f>COUNTIFS(Operational!$F:$F,$G84,Operational!$I:$I,"*3G*",Operational!$L:$L,'List Table'!$D$9)</f>
        <v>0</v>
      </c>
      <c r="AI84" s="152">
        <f>COUNTIFS(Operational!$F:$F,$G84,Operational!$I:$I,"*3G*",Operational!$L:$L,'List Table'!$D$10)</f>
        <v>0</v>
      </c>
      <c r="AJ84" s="152">
        <f>COUNTIFS(Operational!$F:$F,$G84,Operational!$I:$I,"*3G*",Operational!$L:$L,'List Table'!$D$11)</f>
        <v>0</v>
      </c>
      <c r="AK84" s="152">
        <f>COUNTIFS(Operational!$F:$F,$G84,Operational!$I:$I,"*3G*",Operational!$L:$L,'List Table'!$D$12)</f>
        <v>0</v>
      </c>
      <c r="AL84" s="152">
        <f>COUNTIFS(Operational!$F:$F,$G84,Operational!$I:$I,"*3G*",Operational!$L:$L,'List Table'!$D$13)</f>
        <v>0</v>
      </c>
      <c r="AM84" s="152">
        <f>COUNTIFS(Operational!$F:$F,$G84,Operational!$I:$I,"*3G*",Operational!$L:$L,'List Table'!$D$14)</f>
        <v>0</v>
      </c>
      <c r="AN84" s="152">
        <f>COUNTIFS(Operational!$F:$F,$G84,Operational!$I:$I,"*3G*",Operational!$L:$L,'List Table'!$D$15)</f>
        <v>0</v>
      </c>
      <c r="AO84" s="152">
        <f>COUNTIFS(Operational!$F:$F,$G84,Operational!$I:$I,"*3G*",Operational!$L:$L,'List Table'!$D$16)</f>
        <v>0</v>
      </c>
      <c r="AP84" s="152">
        <f>COUNTIFS(Operational!$F:$F,$G84,Operational!$I:$I,"*3G*",Operational!$L:$L,'List Table'!$D$17)</f>
        <v>0</v>
      </c>
      <c r="AQ84" s="152">
        <f>COUNTIFS(Operational!$F:$F,$G84,Operational!$I:$I,"*4G*",Operational!$L:$L,'List Table'!$D$2)</f>
        <v>0</v>
      </c>
      <c r="AR84" s="152">
        <f>COUNTIFS(Operational!$F:$F,$G84,Operational!$I:$I,"*4G*",Operational!$L:$L,'List Table'!$D$3)</f>
        <v>0</v>
      </c>
      <c r="AS84" s="152">
        <f>COUNTIFS(Operational!$F:$F,$G84,Operational!$I:$I,"*4G*",Operational!$L:$L,'List Table'!$D$4)</f>
        <v>0</v>
      </c>
      <c r="AT84" s="152">
        <f>COUNTIFS(Operational!$F:$F,$G84,Operational!$I:$I,"*4G*",Operational!$L:$L,'List Table'!$D$5)</f>
        <v>0</v>
      </c>
      <c r="AU84" s="152">
        <f>COUNTIFS(Operational!$F:$F,$G84,Operational!$I:$I,"*4G*",Operational!$L:$L,'List Table'!$D$6)</f>
        <v>0</v>
      </c>
      <c r="AV84" s="152">
        <f>COUNTIFS(Operational!$F:$F,$G84,Operational!$I:$I,"*4G*",Operational!$L:$L,'List Table'!$D$7)</f>
        <v>0</v>
      </c>
      <c r="AW84" s="152">
        <f>COUNTIFS(Operational!$F:$F,$G84,Operational!$I:$I,"*4G*",Operational!$L:$L,'List Table'!$D$8)</f>
        <v>0</v>
      </c>
      <c r="AX84" s="152">
        <f>COUNTIFS(Operational!$F:$F,$G84,Operational!$I:$I,"*4G*",Operational!$L:$L,'List Table'!$D$9)</f>
        <v>0</v>
      </c>
      <c r="AY84" s="152">
        <f>COUNTIFS(Operational!$F:$F,$G84,Operational!$I:$I,"*4G*",Operational!$L:$L,'List Table'!$D$10)</f>
        <v>0</v>
      </c>
      <c r="AZ84" s="152">
        <f>COUNTIFS(Operational!$F:$F,$G84,Operational!$I:$I,"*4G*",Operational!$L:$L,'List Table'!$D$11)</f>
        <v>0</v>
      </c>
      <c r="BA84" s="152">
        <f>COUNTIFS(Operational!$F:$F,$G84,Operational!$I:$I,"*4G*",Operational!$L:$L,'List Table'!$D$12)</f>
        <v>0</v>
      </c>
      <c r="BB84" s="152">
        <f>COUNTIFS(Operational!$F:$F,$G84,Operational!$I:$I,"*4G*",Operational!$L:$L,'List Table'!$D$13)</f>
        <v>0</v>
      </c>
      <c r="BC84" s="152">
        <f>COUNTIFS(Operational!$F:$F,$G84,Operational!$I:$I,"*4G*",Operational!$L:$L,'List Table'!$D$14)</f>
        <v>0</v>
      </c>
      <c r="BD84" s="152">
        <f>COUNTIFS(Operational!$F:$F,$G84,Operational!$I:$I,"*4G*",Operational!$L:$L,'List Table'!$D$15)</f>
        <v>0</v>
      </c>
      <c r="BE84" s="152">
        <f>COUNTIFS(Operational!$F:$F,$G84,Operational!$I:$I,"*4G*",Operational!$L:$L,'List Table'!$D$16)</f>
        <v>0</v>
      </c>
      <c r="BF84" s="152">
        <f>COUNTIFS(Operational!$F:$F,$G84,Operational!$I:$I,"*4G*",Operational!$L:$L,'List Table'!$D$17)</f>
        <v>0</v>
      </c>
      <c r="BG84" s="141"/>
      <c r="BH84" s="153">
        <f t="shared" si="20"/>
        <v>0</v>
      </c>
      <c r="BI84" s="153">
        <f t="shared" si="21"/>
        <v>0</v>
      </c>
      <c r="BJ84" s="153">
        <f t="shared" si="22"/>
        <v>0</v>
      </c>
      <c r="BK84" s="153">
        <f>COUNTIFS('Retention-Deployment'!$F:$F,$G84,'Retention-Deployment'!$I:$I,"*2G*",'Retention-Deployment'!$L:$L,'List Table'!$B$2)</f>
        <v>0</v>
      </c>
      <c r="BL84" s="153">
        <f>COUNTIFS('Retention-Deployment'!$F:$F,$G84,'Retention-Deployment'!$I:$I,"*2G*",'Retention-Deployment'!$L:$L,'List Table'!$B$3)</f>
        <v>0</v>
      </c>
      <c r="BM84" s="153">
        <f>COUNTIFS('Retention-Deployment'!$F:$F,$G84,'Retention-Deployment'!$I:$I,"*2G*",'Retention-Deployment'!$L:$L,'List Table'!$B$4)</f>
        <v>0</v>
      </c>
      <c r="BN84" s="153">
        <f>COUNTIFS('Retention-Deployment'!$F:$F,$G84,'Retention-Deployment'!$I:$I,"*2G*",'Retention-Deployment'!$L:$L,'List Table'!$B$5)</f>
        <v>0</v>
      </c>
      <c r="BO84" s="153">
        <f>COUNTIFS('Retention-Deployment'!$F:$F,$G84,'Retention-Deployment'!$I:$I,"*2G*",'Retention-Deployment'!$L:$L,'List Table'!$B$6)</f>
        <v>0</v>
      </c>
      <c r="BP84" s="153">
        <f>COUNTIFS('Retention-Deployment'!$F:$F,$G84,'Retention-Deployment'!$I:$I,"*2G*",'Retention-Deployment'!$L:$L,'List Table'!$B$7)</f>
        <v>0</v>
      </c>
      <c r="BQ84" s="153">
        <f>COUNTIFS('Retention-Deployment'!$F:$F,$G84,'Retention-Deployment'!$I:$I,"*2G*",'Retention-Deployment'!$L:$L,'List Table'!$B$8)</f>
        <v>0</v>
      </c>
      <c r="BR84" s="153">
        <f>COUNTIFS('Retention-Deployment'!$F:$F,$G84,'Retention-Deployment'!$I:$I,"*2G*",'Retention-Deployment'!$L:$L,'List Table'!$B$9)</f>
        <v>0</v>
      </c>
      <c r="BS84" s="153">
        <f>COUNTIFS('Retention-Deployment'!$F:$F,$G84,'Retention-Deployment'!$I:$I,"*2G*",'Retention-Deployment'!$L:$L,'List Table'!$B$10)</f>
        <v>0</v>
      </c>
      <c r="BT84" s="153">
        <f>COUNTIFS('Retention-Deployment'!$F:$F,$G84,'Retention-Deployment'!$I:$I,"*2G*",'Retention-Deployment'!$L:$L,'List Table'!$B$11)</f>
        <v>0</v>
      </c>
      <c r="BU84" s="153">
        <f>COUNTIFS('Retention-Deployment'!$F:$F,$G84,'Retention-Deployment'!$I:$I,"*2G*",'Retention-Deployment'!$L:$L,'List Table'!$B$12)</f>
        <v>0</v>
      </c>
      <c r="BV84" s="153">
        <f>COUNTIFS('Retention-Deployment'!$F:$F,$G84,'Retention-Deployment'!$I:$I,"*2G*",'Retention-Deployment'!$L:$L,'List Table'!$B$13)</f>
        <v>0</v>
      </c>
      <c r="BW84" s="153">
        <f>COUNTIFS('Retention-Deployment'!$F:$F,$G84,'Retention-Deployment'!$I:$I,"*2G*",'Retention-Deployment'!$L:$L,'List Table'!$B$14)</f>
        <v>0</v>
      </c>
      <c r="BX84" s="153">
        <f>COUNTIFS('Retention-Deployment'!$F:$F,$G84,'Retention-Deployment'!$I:$I,"*2G*",'Retention-Deployment'!$L:$L,'List Table'!$B$15)</f>
        <v>0</v>
      </c>
      <c r="BY84" s="153">
        <f>COUNTIFS('Retention-Deployment'!$F:$F,$G84,'Retention-Deployment'!$I:$I,"*3G*",'Retention-Deployment'!$L:$L,'List Table'!$B$2)</f>
        <v>0</v>
      </c>
      <c r="BZ84" s="153">
        <f>COUNTIFS('Retention-Deployment'!$F:$F,$G84,'Retention-Deployment'!$I:$I,"*3G*",'Retention-Deployment'!$L:$L,'List Table'!$B$3)</f>
        <v>0</v>
      </c>
      <c r="CA84" s="153">
        <f>COUNTIFS('Retention-Deployment'!$F:$F,$G84,'Retention-Deployment'!$I:$I,"*3G*",'Retention-Deployment'!$L:$L,'List Table'!$B$4)</f>
        <v>0</v>
      </c>
      <c r="CB84" s="153">
        <f>COUNTIFS('Retention-Deployment'!$F:$F,$G84,'Retention-Deployment'!$I:$I,"*3G*",'Retention-Deployment'!$L:$L,'List Table'!$B$5)</f>
        <v>0</v>
      </c>
      <c r="CC84" s="153">
        <f>COUNTIFS('Retention-Deployment'!$F:$F,$G84,'Retention-Deployment'!$I:$I,"*3G*",'Retention-Deployment'!$L:$L,'List Table'!$B$6)</f>
        <v>0</v>
      </c>
      <c r="CD84" s="153">
        <f>COUNTIFS('Retention-Deployment'!$F:$F,$G84,'Retention-Deployment'!$I:$I,"*3G*",'Retention-Deployment'!$L:$L,'List Table'!$B$7)</f>
        <v>0</v>
      </c>
      <c r="CE84" s="153">
        <f>COUNTIFS('Retention-Deployment'!$F:$F,$G84,'Retention-Deployment'!$I:$I,"*3G*",'Retention-Deployment'!$L:$L,'List Table'!$B$8)</f>
        <v>0</v>
      </c>
      <c r="CF84" s="153">
        <f>COUNTIFS('Retention-Deployment'!$F:$F,$G84,'Retention-Deployment'!$I:$I,"*3G*",'Retention-Deployment'!$L:$L,'List Table'!$B$9)</f>
        <v>0</v>
      </c>
      <c r="CG84" s="153">
        <f>COUNTIFS('Retention-Deployment'!$F:$F,$G84,'Retention-Deployment'!$I:$I,"*3G*",'Retention-Deployment'!$L:$L,'List Table'!$B$10)</f>
        <v>0</v>
      </c>
      <c r="CH84" s="153">
        <f>COUNTIFS('Retention-Deployment'!$F:$F,$G84,'Retention-Deployment'!$I:$I,"*3G*",'Retention-Deployment'!$L:$L,'List Table'!$B$11)</f>
        <v>0</v>
      </c>
      <c r="CI84" s="153">
        <f>COUNTIFS('Retention-Deployment'!$F:$F,$G84,'Retention-Deployment'!$I:$I,"*3G*",'Retention-Deployment'!$L:$L,'List Table'!$B$12)</f>
        <v>0</v>
      </c>
      <c r="CJ84" s="153">
        <f>COUNTIFS('Retention-Deployment'!$F:$F,$G84,'Retention-Deployment'!$I:$I,"*3G*",'Retention-Deployment'!$L:$L,'List Table'!$B$13)</f>
        <v>0</v>
      </c>
      <c r="CK84" s="153">
        <f>COUNTIFS('Retention-Deployment'!$F:$F,$G84,'Retention-Deployment'!$I:$I,"*3G*",'Retention-Deployment'!$L:$L,'List Table'!$B$14)</f>
        <v>0</v>
      </c>
      <c r="CL84" s="153">
        <f>COUNTIFS('Retention-Deployment'!$F:$F,$G84,'Retention-Deployment'!$I:$I,"*3G*",'Retention-Deployment'!$L:$L,'List Table'!$B$15)</f>
        <v>0</v>
      </c>
      <c r="CM84" s="153">
        <f>COUNTIFS('Retention-Deployment'!$F:$F,$G84,'Retention-Deployment'!$I:$I,"*4G*",'Retention-Deployment'!$L:$L,'List Table'!$B$2)</f>
        <v>0</v>
      </c>
      <c r="CN84" s="153">
        <f>COUNTIFS('Retention-Deployment'!$F:$F,$G84,'Retention-Deployment'!$I:$I,"*4G*",'Retention-Deployment'!$L:$L,'List Table'!$B$3)</f>
        <v>0</v>
      </c>
      <c r="CO84" s="153">
        <f>COUNTIFS('Retention-Deployment'!$F:$F,$G84,'Retention-Deployment'!$I:$I,"*4G*",'Retention-Deployment'!$L:$L,'List Table'!$B$4)</f>
        <v>0</v>
      </c>
      <c r="CP84" s="153">
        <f>COUNTIFS('Retention-Deployment'!$F:$F,$G84,'Retention-Deployment'!$I:$I,"*4G*",'Retention-Deployment'!$L:$L,'List Table'!$B$5)</f>
        <v>0</v>
      </c>
      <c r="CQ84" s="153">
        <f>COUNTIFS('Retention-Deployment'!$F:$F,$G84,'Retention-Deployment'!$I:$I,"*4G*",'Retention-Deployment'!$L:$L,'List Table'!$B$6)</f>
        <v>0</v>
      </c>
      <c r="CR84" s="153">
        <f>COUNTIFS('Retention-Deployment'!$F:$F,$G84,'Retention-Deployment'!$I:$I,"*4G*",'Retention-Deployment'!$L:$L,'List Table'!$B$7)</f>
        <v>0</v>
      </c>
      <c r="CS84" s="153">
        <f>COUNTIFS('Retention-Deployment'!$F:$F,$G84,'Retention-Deployment'!$I:$I,"*4G*",'Retention-Deployment'!$L:$L,'List Table'!$B$8)</f>
        <v>0</v>
      </c>
      <c r="CT84" s="153">
        <f>COUNTIFS('Retention-Deployment'!$F:$F,$G84,'Retention-Deployment'!$I:$I,"*4G*",'Retention-Deployment'!$L:$L,'List Table'!$B$9)</f>
        <v>0</v>
      </c>
      <c r="CU84" s="153">
        <f>COUNTIFS('Retention-Deployment'!$F:$F,$G84,'Retention-Deployment'!$I:$I,"*4G*",'Retention-Deployment'!$L:$L,'List Table'!$B$10)</f>
        <v>0</v>
      </c>
      <c r="CV84" s="153">
        <f>COUNTIFS('Retention-Deployment'!$F:$F,$G84,'Retention-Deployment'!$I:$I,"*4G*",'Retention-Deployment'!$L:$L,'List Table'!$B$11)</f>
        <v>0</v>
      </c>
      <c r="CW84" s="153">
        <f>COUNTIFS('Retention-Deployment'!$F:$F,$G84,'Retention-Deployment'!$I:$I,"*4G*",'Retention-Deployment'!$L:$L,'List Table'!$B$12)</f>
        <v>0</v>
      </c>
      <c r="CX84" s="153">
        <f>COUNTIFS('Retention-Deployment'!$F:$F,$G84,'Retention-Deployment'!$I:$I,"*4G*",'Retention-Deployment'!$L:$L,'List Table'!$B$13)</f>
        <v>0</v>
      </c>
      <c r="CY84" s="153">
        <f>COUNTIFS('Retention-Deployment'!$F:$F,$G84,'Retention-Deployment'!$I:$I,"*4G*",'Retention-Deployment'!$L:$L,'List Table'!$B$14)</f>
        <v>0</v>
      </c>
      <c r="CZ84" s="153">
        <f>COUNTIFS('Retention-Deployment'!$F:$F,$G84,'Retention-Deployment'!$I:$I,"*4G*",'Retention-Deployment'!$L:$L,'List Table'!$B$15)</f>
        <v>0</v>
      </c>
      <c r="DA84" s="141"/>
      <c r="DB84" s="154">
        <f>COUNTIFS(Licensing!$G:$G,$G84,Licensing!$J:$J,"*2G*")</f>
        <v>0</v>
      </c>
      <c r="DC84" s="154">
        <f>COUNTIFS(Licensing!$G:$G,$G84,Licensing!$J:$J,"*3G*")</f>
        <v>0</v>
      </c>
      <c r="DD84" s="154">
        <f>COUNTIFS(Licensing!$G:$G,$G84,Licensing!$J:$J,"*4G*")</f>
        <v>0</v>
      </c>
      <c r="DE84" s="141"/>
      <c r="DF84" s="155" t="str">
        <f t="shared" si="19"/>
        <v>KOS</v>
      </c>
      <c r="DG84" s="142">
        <f t="shared" si="13"/>
        <v>0</v>
      </c>
      <c r="DH84" s="142">
        <f t="shared" si="14"/>
        <v>0</v>
      </c>
      <c r="DI84" s="142">
        <f t="shared" si="15"/>
        <v>0</v>
      </c>
      <c r="DJ84" s="138"/>
      <c r="DK84" s="138"/>
      <c r="DL84" s="138"/>
      <c r="DM84" s="138"/>
      <c r="DN84" s="138"/>
      <c r="DO84" s="138"/>
      <c r="DP84" s="138"/>
      <c r="DQ84" s="138"/>
      <c r="DR84" s="138"/>
      <c r="DS84" s="138"/>
      <c r="DT84" s="138"/>
      <c r="DU84" s="138"/>
    </row>
    <row r="85" spans="1:125" x14ac:dyDescent="0.25">
      <c r="A85" s="211" t="s">
        <v>327</v>
      </c>
      <c r="B85" s="168">
        <v>14</v>
      </c>
      <c r="C85" s="168">
        <v>14</v>
      </c>
      <c r="D85" s="168">
        <v>14</v>
      </c>
      <c r="E85" s="208">
        <v>38.730518549999999</v>
      </c>
      <c r="F85" s="208">
        <v>20.67420959</v>
      </c>
      <c r="G85" s="173" t="s">
        <v>143</v>
      </c>
      <c r="H85" s="152">
        <f t="shared" si="16"/>
        <v>0</v>
      </c>
      <c r="I85" s="152">
        <f t="shared" si="17"/>
        <v>0</v>
      </c>
      <c r="J85" s="152">
        <f t="shared" si="18"/>
        <v>0</v>
      </c>
      <c r="K85" s="152">
        <f>COUNTIFS(Operational!$F:$F,$G85,Operational!$I:$I,"*2G*",Operational!$L:$L,'List Table'!$D$2)</f>
        <v>0</v>
      </c>
      <c r="L85" s="152">
        <f>COUNTIFS(Operational!$F:$F,$G85,Operational!$I:$I,"*2G*",Operational!$L:$L,'List Table'!$D$3)</f>
        <v>0</v>
      </c>
      <c r="M85" s="152">
        <f>COUNTIFS(Operational!$F:$F,$G85,Operational!$I:$I,"*2G*",Operational!$L:$L,'List Table'!$D$4)</f>
        <v>0</v>
      </c>
      <c r="N85" s="152">
        <f>COUNTIFS(Operational!$F:$F,$G85,Operational!$I:$I,"*2G*",Operational!$L:$L,'List Table'!$D$5)</f>
        <v>0</v>
      </c>
      <c r="O85" s="152">
        <f>COUNTIFS(Operational!$F:$F,$G85,Operational!$I:$I,"*2G*",Operational!$L:$L,'List Table'!$D$6)</f>
        <v>0</v>
      </c>
      <c r="P85" s="152">
        <f>COUNTIFS(Operational!$F:$F,$G85,Operational!$I:$I,"*2G*",Operational!$L:$L,'List Table'!$D$7)</f>
        <v>0</v>
      </c>
      <c r="Q85" s="152">
        <f>COUNTIFS(Operational!$F:$F,$G85,Operational!$I:$I,"*2G*",Operational!$L:$L,'List Table'!$D$8)</f>
        <v>0</v>
      </c>
      <c r="R85" s="152">
        <f>COUNTIFS(Operational!$F:$F,$G85,Operational!$I:$I,"*2G*",Operational!$L:$L,'List Table'!$D$9)</f>
        <v>0</v>
      </c>
      <c r="S85" s="152">
        <f>COUNTIFS(Operational!$F:$F,$G85,Operational!$I:$I,"*2G*",Operational!$L:$L,'List Table'!$D$10)</f>
        <v>0</v>
      </c>
      <c r="T85" s="152">
        <f>COUNTIFS(Operational!$F:$F,$G85,Operational!$I:$I,"*2G*",Operational!$L:$L,'List Table'!$D$11)</f>
        <v>0</v>
      </c>
      <c r="U85" s="152">
        <f>COUNTIFS(Operational!$F:$F,$G85,Operational!$I:$I,"*2G*",Operational!$L:$L,'List Table'!$D$12)</f>
        <v>0</v>
      </c>
      <c r="V85" s="152">
        <f>COUNTIFS(Operational!$F:$F,$G85,Operational!$I:$I,"*2G*",Operational!$L:$L,'List Table'!$D$13)</f>
        <v>0</v>
      </c>
      <c r="W85" s="152">
        <f>COUNTIFS(Operational!$F:$F,$G85,Operational!$I:$I,"*2G*",Operational!$L:$L,'List Table'!$D$14)</f>
        <v>0</v>
      </c>
      <c r="X85" s="152">
        <f>COUNTIFS(Operational!$F:$F,$G85,Operational!$I:$I,"*2G*",Operational!$L:$L,'List Table'!$D$15)</f>
        <v>0</v>
      </c>
      <c r="Y85" s="152">
        <f>COUNTIFS(Operational!$F:$F,$G85,Operational!$I:$I,"*2G*",Operational!$L:$L,'List Table'!$D$16)</f>
        <v>0</v>
      </c>
      <c r="Z85" s="152">
        <f>COUNTIFS(Operational!$F:$F,$G85,Operational!$I:$I,"*2G*",Operational!$L:$L,'List Table'!$D$17)</f>
        <v>0</v>
      </c>
      <c r="AA85" s="152">
        <f>COUNTIFS(Operational!$F:$F,$G85,Operational!$I:$I,"*3G*",Operational!$L:$L,'List Table'!$D$2)</f>
        <v>0</v>
      </c>
      <c r="AB85" s="152">
        <f>COUNTIFS(Operational!$F:$F,$G85,Operational!$I:$I,"*3G*",Operational!$L:$L,'List Table'!$D$3)</f>
        <v>0</v>
      </c>
      <c r="AC85" s="152">
        <f>COUNTIFS(Operational!$F:$F,$G85,Operational!$I:$I,"*3G*",Operational!$L:$L,'List Table'!$D$4)</f>
        <v>0</v>
      </c>
      <c r="AD85" s="152">
        <f>COUNTIFS(Operational!$F:$F,$G85,Operational!$I:$I,"*3G*",Operational!$L:$L,'List Table'!$D$5)</f>
        <v>0</v>
      </c>
      <c r="AE85" s="152">
        <f>COUNTIFS(Operational!$F:$F,$G85,Operational!$I:$I,"*3G*",Operational!$L:$L,'List Table'!$D$6)</f>
        <v>0</v>
      </c>
      <c r="AF85" s="152">
        <f>COUNTIFS(Operational!$F:$F,$G85,Operational!$I:$I,"*3G*",Operational!$L:$L,'List Table'!$D$7)</f>
        <v>0</v>
      </c>
      <c r="AG85" s="152">
        <f>COUNTIFS(Operational!$F:$F,$G85,Operational!$I:$I,"*3G*",Operational!$L:$L,'List Table'!$D$8)</f>
        <v>0</v>
      </c>
      <c r="AH85" s="152">
        <f>COUNTIFS(Operational!$F:$F,$G85,Operational!$I:$I,"*3G*",Operational!$L:$L,'List Table'!$D$9)</f>
        <v>0</v>
      </c>
      <c r="AI85" s="152">
        <f>COUNTIFS(Operational!$F:$F,$G85,Operational!$I:$I,"*3G*",Operational!$L:$L,'List Table'!$D$10)</f>
        <v>0</v>
      </c>
      <c r="AJ85" s="152">
        <f>COUNTIFS(Operational!$F:$F,$G85,Operational!$I:$I,"*3G*",Operational!$L:$L,'List Table'!$D$11)</f>
        <v>0</v>
      </c>
      <c r="AK85" s="152">
        <f>COUNTIFS(Operational!$F:$F,$G85,Operational!$I:$I,"*3G*",Operational!$L:$L,'List Table'!$D$12)</f>
        <v>0</v>
      </c>
      <c r="AL85" s="152">
        <f>COUNTIFS(Operational!$F:$F,$G85,Operational!$I:$I,"*3G*",Operational!$L:$L,'List Table'!$D$13)</f>
        <v>0</v>
      </c>
      <c r="AM85" s="152">
        <f>COUNTIFS(Operational!$F:$F,$G85,Operational!$I:$I,"*3G*",Operational!$L:$L,'List Table'!$D$14)</f>
        <v>0</v>
      </c>
      <c r="AN85" s="152">
        <f>COUNTIFS(Operational!$F:$F,$G85,Operational!$I:$I,"*3G*",Operational!$L:$L,'List Table'!$D$15)</f>
        <v>0</v>
      </c>
      <c r="AO85" s="152">
        <f>COUNTIFS(Operational!$F:$F,$G85,Operational!$I:$I,"*3G*",Operational!$L:$L,'List Table'!$D$16)</f>
        <v>0</v>
      </c>
      <c r="AP85" s="152">
        <f>COUNTIFS(Operational!$F:$F,$G85,Operational!$I:$I,"*3G*",Operational!$L:$L,'List Table'!$D$17)</f>
        <v>0</v>
      </c>
      <c r="AQ85" s="152">
        <f>COUNTIFS(Operational!$F:$F,$G85,Operational!$I:$I,"*4G*",Operational!$L:$L,'List Table'!$D$2)</f>
        <v>0</v>
      </c>
      <c r="AR85" s="152">
        <f>COUNTIFS(Operational!$F:$F,$G85,Operational!$I:$I,"*4G*",Operational!$L:$L,'List Table'!$D$3)</f>
        <v>0</v>
      </c>
      <c r="AS85" s="152">
        <f>COUNTIFS(Operational!$F:$F,$G85,Operational!$I:$I,"*4G*",Operational!$L:$L,'List Table'!$D$4)</f>
        <v>0</v>
      </c>
      <c r="AT85" s="152">
        <f>COUNTIFS(Operational!$F:$F,$G85,Operational!$I:$I,"*4G*",Operational!$L:$L,'List Table'!$D$5)</f>
        <v>0</v>
      </c>
      <c r="AU85" s="152">
        <f>COUNTIFS(Operational!$F:$F,$G85,Operational!$I:$I,"*4G*",Operational!$L:$L,'List Table'!$D$6)</f>
        <v>0</v>
      </c>
      <c r="AV85" s="152">
        <f>COUNTIFS(Operational!$F:$F,$G85,Operational!$I:$I,"*4G*",Operational!$L:$L,'List Table'!$D$7)</f>
        <v>0</v>
      </c>
      <c r="AW85" s="152">
        <f>COUNTIFS(Operational!$F:$F,$G85,Operational!$I:$I,"*4G*",Operational!$L:$L,'List Table'!$D$8)</f>
        <v>0</v>
      </c>
      <c r="AX85" s="152">
        <f>COUNTIFS(Operational!$F:$F,$G85,Operational!$I:$I,"*4G*",Operational!$L:$L,'List Table'!$D$9)</f>
        <v>0</v>
      </c>
      <c r="AY85" s="152">
        <f>COUNTIFS(Operational!$F:$F,$G85,Operational!$I:$I,"*4G*",Operational!$L:$L,'List Table'!$D$10)</f>
        <v>0</v>
      </c>
      <c r="AZ85" s="152">
        <f>COUNTIFS(Operational!$F:$F,$G85,Operational!$I:$I,"*4G*",Operational!$L:$L,'List Table'!$D$11)</f>
        <v>0</v>
      </c>
      <c r="BA85" s="152">
        <f>COUNTIFS(Operational!$F:$F,$G85,Operational!$I:$I,"*4G*",Operational!$L:$L,'List Table'!$D$12)</f>
        <v>0</v>
      </c>
      <c r="BB85" s="152">
        <f>COUNTIFS(Operational!$F:$F,$G85,Operational!$I:$I,"*4G*",Operational!$L:$L,'List Table'!$D$13)</f>
        <v>0</v>
      </c>
      <c r="BC85" s="152">
        <f>COUNTIFS(Operational!$F:$F,$G85,Operational!$I:$I,"*4G*",Operational!$L:$L,'List Table'!$D$14)</f>
        <v>0</v>
      </c>
      <c r="BD85" s="152">
        <f>COUNTIFS(Operational!$F:$F,$G85,Operational!$I:$I,"*4G*",Operational!$L:$L,'List Table'!$D$15)</f>
        <v>0</v>
      </c>
      <c r="BE85" s="152">
        <f>COUNTIFS(Operational!$F:$F,$G85,Operational!$I:$I,"*4G*",Operational!$L:$L,'List Table'!$D$16)</f>
        <v>0</v>
      </c>
      <c r="BF85" s="152">
        <f>COUNTIFS(Operational!$F:$F,$G85,Operational!$I:$I,"*4G*",Operational!$L:$L,'List Table'!$D$17)</f>
        <v>0</v>
      </c>
      <c r="BG85" s="141"/>
      <c r="BH85" s="153">
        <f t="shared" si="20"/>
        <v>0</v>
      </c>
      <c r="BI85" s="153">
        <f t="shared" si="21"/>
        <v>0</v>
      </c>
      <c r="BJ85" s="153">
        <f t="shared" si="22"/>
        <v>0</v>
      </c>
      <c r="BK85" s="153">
        <f>COUNTIFS('Retention-Deployment'!$F:$F,$G85,'Retention-Deployment'!$I:$I,"*2G*",'Retention-Deployment'!$L:$L,'List Table'!$B$2)</f>
        <v>0</v>
      </c>
      <c r="BL85" s="153">
        <f>COUNTIFS('Retention-Deployment'!$F:$F,$G85,'Retention-Deployment'!$I:$I,"*2G*",'Retention-Deployment'!$L:$L,'List Table'!$B$3)</f>
        <v>0</v>
      </c>
      <c r="BM85" s="153">
        <f>COUNTIFS('Retention-Deployment'!$F:$F,$G85,'Retention-Deployment'!$I:$I,"*2G*",'Retention-Deployment'!$L:$L,'List Table'!$B$4)</f>
        <v>0</v>
      </c>
      <c r="BN85" s="153">
        <f>COUNTIFS('Retention-Deployment'!$F:$F,$G85,'Retention-Deployment'!$I:$I,"*2G*",'Retention-Deployment'!$L:$L,'List Table'!$B$5)</f>
        <v>0</v>
      </c>
      <c r="BO85" s="153">
        <f>COUNTIFS('Retention-Deployment'!$F:$F,$G85,'Retention-Deployment'!$I:$I,"*2G*",'Retention-Deployment'!$L:$L,'List Table'!$B$6)</f>
        <v>0</v>
      </c>
      <c r="BP85" s="153">
        <f>COUNTIFS('Retention-Deployment'!$F:$F,$G85,'Retention-Deployment'!$I:$I,"*2G*",'Retention-Deployment'!$L:$L,'List Table'!$B$7)</f>
        <v>0</v>
      </c>
      <c r="BQ85" s="153">
        <f>COUNTIFS('Retention-Deployment'!$F:$F,$G85,'Retention-Deployment'!$I:$I,"*2G*",'Retention-Deployment'!$L:$L,'List Table'!$B$8)</f>
        <v>0</v>
      </c>
      <c r="BR85" s="153">
        <f>COUNTIFS('Retention-Deployment'!$F:$F,$G85,'Retention-Deployment'!$I:$I,"*2G*",'Retention-Deployment'!$L:$L,'List Table'!$B$9)</f>
        <v>0</v>
      </c>
      <c r="BS85" s="153">
        <f>COUNTIFS('Retention-Deployment'!$F:$F,$G85,'Retention-Deployment'!$I:$I,"*2G*",'Retention-Deployment'!$L:$L,'List Table'!$B$10)</f>
        <v>0</v>
      </c>
      <c r="BT85" s="153">
        <f>COUNTIFS('Retention-Deployment'!$F:$F,$G85,'Retention-Deployment'!$I:$I,"*2G*",'Retention-Deployment'!$L:$L,'List Table'!$B$11)</f>
        <v>0</v>
      </c>
      <c r="BU85" s="153">
        <f>COUNTIFS('Retention-Deployment'!$F:$F,$G85,'Retention-Deployment'!$I:$I,"*2G*",'Retention-Deployment'!$L:$L,'List Table'!$B$12)</f>
        <v>0</v>
      </c>
      <c r="BV85" s="153">
        <f>COUNTIFS('Retention-Deployment'!$F:$F,$G85,'Retention-Deployment'!$I:$I,"*2G*",'Retention-Deployment'!$L:$L,'List Table'!$B$13)</f>
        <v>0</v>
      </c>
      <c r="BW85" s="153">
        <f>COUNTIFS('Retention-Deployment'!$F:$F,$G85,'Retention-Deployment'!$I:$I,"*2G*",'Retention-Deployment'!$L:$L,'List Table'!$B$14)</f>
        <v>0</v>
      </c>
      <c r="BX85" s="153">
        <f>COUNTIFS('Retention-Deployment'!$F:$F,$G85,'Retention-Deployment'!$I:$I,"*2G*",'Retention-Deployment'!$L:$L,'List Table'!$B$15)</f>
        <v>0</v>
      </c>
      <c r="BY85" s="153">
        <f>COUNTIFS('Retention-Deployment'!$F:$F,$G85,'Retention-Deployment'!$I:$I,"*3G*",'Retention-Deployment'!$L:$L,'List Table'!$B$2)</f>
        <v>0</v>
      </c>
      <c r="BZ85" s="153">
        <f>COUNTIFS('Retention-Deployment'!$F:$F,$G85,'Retention-Deployment'!$I:$I,"*3G*",'Retention-Deployment'!$L:$L,'List Table'!$B$3)</f>
        <v>0</v>
      </c>
      <c r="CA85" s="153">
        <f>COUNTIFS('Retention-Deployment'!$F:$F,$G85,'Retention-Deployment'!$I:$I,"*3G*",'Retention-Deployment'!$L:$L,'List Table'!$B$4)</f>
        <v>0</v>
      </c>
      <c r="CB85" s="153">
        <f>COUNTIFS('Retention-Deployment'!$F:$F,$G85,'Retention-Deployment'!$I:$I,"*3G*",'Retention-Deployment'!$L:$L,'List Table'!$B$5)</f>
        <v>0</v>
      </c>
      <c r="CC85" s="153">
        <f>COUNTIFS('Retention-Deployment'!$F:$F,$G85,'Retention-Deployment'!$I:$I,"*3G*",'Retention-Deployment'!$L:$L,'List Table'!$B$6)</f>
        <v>0</v>
      </c>
      <c r="CD85" s="153">
        <f>COUNTIFS('Retention-Deployment'!$F:$F,$G85,'Retention-Deployment'!$I:$I,"*3G*",'Retention-Deployment'!$L:$L,'List Table'!$B$7)</f>
        <v>0</v>
      </c>
      <c r="CE85" s="153">
        <f>COUNTIFS('Retention-Deployment'!$F:$F,$G85,'Retention-Deployment'!$I:$I,"*3G*",'Retention-Deployment'!$L:$L,'List Table'!$B$8)</f>
        <v>0</v>
      </c>
      <c r="CF85" s="153">
        <f>COUNTIFS('Retention-Deployment'!$F:$F,$G85,'Retention-Deployment'!$I:$I,"*3G*",'Retention-Deployment'!$L:$L,'List Table'!$B$9)</f>
        <v>0</v>
      </c>
      <c r="CG85" s="153">
        <f>COUNTIFS('Retention-Deployment'!$F:$F,$G85,'Retention-Deployment'!$I:$I,"*3G*",'Retention-Deployment'!$L:$L,'List Table'!$B$10)</f>
        <v>0</v>
      </c>
      <c r="CH85" s="153">
        <f>COUNTIFS('Retention-Deployment'!$F:$F,$G85,'Retention-Deployment'!$I:$I,"*3G*",'Retention-Deployment'!$L:$L,'List Table'!$B$11)</f>
        <v>0</v>
      </c>
      <c r="CI85" s="153">
        <f>COUNTIFS('Retention-Deployment'!$F:$F,$G85,'Retention-Deployment'!$I:$I,"*3G*",'Retention-Deployment'!$L:$L,'List Table'!$B$12)</f>
        <v>0</v>
      </c>
      <c r="CJ85" s="153">
        <f>COUNTIFS('Retention-Deployment'!$F:$F,$G85,'Retention-Deployment'!$I:$I,"*3G*",'Retention-Deployment'!$L:$L,'List Table'!$B$13)</f>
        <v>0</v>
      </c>
      <c r="CK85" s="153">
        <f>COUNTIFS('Retention-Deployment'!$F:$F,$G85,'Retention-Deployment'!$I:$I,"*3G*",'Retention-Deployment'!$L:$L,'List Table'!$B$14)</f>
        <v>0</v>
      </c>
      <c r="CL85" s="153">
        <f>COUNTIFS('Retention-Deployment'!$F:$F,$G85,'Retention-Deployment'!$I:$I,"*3G*",'Retention-Deployment'!$L:$L,'List Table'!$B$15)</f>
        <v>0</v>
      </c>
      <c r="CM85" s="153">
        <f>COUNTIFS('Retention-Deployment'!$F:$F,$G85,'Retention-Deployment'!$I:$I,"*4G*",'Retention-Deployment'!$L:$L,'List Table'!$B$2)</f>
        <v>0</v>
      </c>
      <c r="CN85" s="153">
        <f>COUNTIFS('Retention-Deployment'!$F:$F,$G85,'Retention-Deployment'!$I:$I,"*4G*",'Retention-Deployment'!$L:$L,'List Table'!$B$3)</f>
        <v>0</v>
      </c>
      <c r="CO85" s="153">
        <f>COUNTIFS('Retention-Deployment'!$F:$F,$G85,'Retention-Deployment'!$I:$I,"*4G*",'Retention-Deployment'!$L:$L,'List Table'!$B$4)</f>
        <v>0</v>
      </c>
      <c r="CP85" s="153">
        <f>COUNTIFS('Retention-Deployment'!$F:$F,$G85,'Retention-Deployment'!$I:$I,"*4G*",'Retention-Deployment'!$L:$L,'List Table'!$B$5)</f>
        <v>0</v>
      </c>
      <c r="CQ85" s="153">
        <f>COUNTIFS('Retention-Deployment'!$F:$F,$G85,'Retention-Deployment'!$I:$I,"*4G*",'Retention-Deployment'!$L:$L,'List Table'!$B$6)</f>
        <v>0</v>
      </c>
      <c r="CR85" s="153">
        <f>COUNTIFS('Retention-Deployment'!$F:$F,$G85,'Retention-Deployment'!$I:$I,"*4G*",'Retention-Deployment'!$L:$L,'List Table'!$B$7)</f>
        <v>0</v>
      </c>
      <c r="CS85" s="153">
        <f>COUNTIFS('Retention-Deployment'!$F:$F,$G85,'Retention-Deployment'!$I:$I,"*4G*",'Retention-Deployment'!$L:$L,'List Table'!$B$8)</f>
        <v>0</v>
      </c>
      <c r="CT85" s="153">
        <f>COUNTIFS('Retention-Deployment'!$F:$F,$G85,'Retention-Deployment'!$I:$I,"*4G*",'Retention-Deployment'!$L:$L,'List Table'!$B$9)</f>
        <v>0</v>
      </c>
      <c r="CU85" s="153">
        <f>COUNTIFS('Retention-Deployment'!$F:$F,$G85,'Retention-Deployment'!$I:$I,"*4G*",'Retention-Deployment'!$L:$L,'List Table'!$B$10)</f>
        <v>0</v>
      </c>
      <c r="CV85" s="153">
        <f>COUNTIFS('Retention-Deployment'!$F:$F,$G85,'Retention-Deployment'!$I:$I,"*4G*",'Retention-Deployment'!$L:$L,'List Table'!$B$11)</f>
        <v>0</v>
      </c>
      <c r="CW85" s="153">
        <f>COUNTIFS('Retention-Deployment'!$F:$F,$G85,'Retention-Deployment'!$I:$I,"*4G*",'Retention-Deployment'!$L:$L,'List Table'!$B$12)</f>
        <v>0</v>
      </c>
      <c r="CX85" s="153">
        <f>COUNTIFS('Retention-Deployment'!$F:$F,$G85,'Retention-Deployment'!$I:$I,"*4G*",'Retention-Deployment'!$L:$L,'List Table'!$B$13)</f>
        <v>0</v>
      </c>
      <c r="CY85" s="153">
        <f>COUNTIFS('Retention-Deployment'!$F:$F,$G85,'Retention-Deployment'!$I:$I,"*4G*",'Retention-Deployment'!$L:$L,'List Table'!$B$14)</f>
        <v>0</v>
      </c>
      <c r="CZ85" s="153">
        <f>COUNTIFS('Retention-Deployment'!$F:$F,$G85,'Retention-Deployment'!$I:$I,"*4G*",'Retention-Deployment'!$L:$L,'List Table'!$B$15)</f>
        <v>0</v>
      </c>
      <c r="DA85" s="141"/>
      <c r="DB85" s="154">
        <f>COUNTIFS(Licensing!$G:$G,$G85,Licensing!$J:$J,"*2G*")</f>
        <v>0</v>
      </c>
      <c r="DC85" s="154">
        <f>COUNTIFS(Licensing!$G:$G,$G85,Licensing!$J:$J,"*3G*")</f>
        <v>0</v>
      </c>
      <c r="DD85" s="154">
        <f>COUNTIFS(Licensing!$G:$G,$G85,Licensing!$J:$J,"*4G*")</f>
        <v>0</v>
      </c>
      <c r="DE85" s="141"/>
      <c r="DF85" s="155" t="str">
        <f t="shared" si="19"/>
        <v>LEFKADA</v>
      </c>
      <c r="DG85" s="142">
        <f t="shared" si="13"/>
        <v>0</v>
      </c>
      <c r="DH85" s="142">
        <f t="shared" si="14"/>
        <v>0</v>
      </c>
      <c r="DI85" s="142">
        <f t="shared" si="15"/>
        <v>0</v>
      </c>
      <c r="DJ85" s="138"/>
      <c r="DK85" s="138"/>
      <c r="DL85" s="138"/>
      <c r="DM85" s="138"/>
      <c r="DN85" s="138"/>
      <c r="DO85" s="138"/>
      <c r="DP85" s="138"/>
      <c r="DQ85" s="138"/>
      <c r="DR85" s="138"/>
      <c r="DS85" s="138"/>
      <c r="DT85" s="138"/>
      <c r="DU85" s="138"/>
    </row>
    <row r="86" spans="1:125" x14ac:dyDescent="0.25">
      <c r="A86" s="211" t="s">
        <v>327</v>
      </c>
      <c r="B86" s="168">
        <v>4</v>
      </c>
      <c r="C86" s="168">
        <v>4</v>
      </c>
      <c r="D86" s="168">
        <v>4</v>
      </c>
      <c r="E86" s="208">
        <v>37.134045371264399</v>
      </c>
      <c r="F86" s="208">
        <v>26.8478393554687</v>
      </c>
      <c r="G86" s="173" t="s">
        <v>144</v>
      </c>
      <c r="H86" s="152">
        <f t="shared" si="16"/>
        <v>0</v>
      </c>
      <c r="I86" s="152">
        <f t="shared" si="17"/>
        <v>0</v>
      </c>
      <c r="J86" s="152">
        <f t="shared" si="18"/>
        <v>0</v>
      </c>
      <c r="K86" s="152">
        <f>COUNTIFS(Operational!$F:$F,$G86,Operational!$I:$I,"*2G*",Operational!$L:$L,'List Table'!$D$2)</f>
        <v>0</v>
      </c>
      <c r="L86" s="152">
        <f>COUNTIFS(Operational!$F:$F,$G86,Operational!$I:$I,"*2G*",Operational!$L:$L,'List Table'!$D$3)</f>
        <v>0</v>
      </c>
      <c r="M86" s="152">
        <f>COUNTIFS(Operational!$F:$F,$G86,Operational!$I:$I,"*2G*",Operational!$L:$L,'List Table'!$D$4)</f>
        <v>0</v>
      </c>
      <c r="N86" s="152">
        <f>COUNTIFS(Operational!$F:$F,$G86,Operational!$I:$I,"*2G*",Operational!$L:$L,'List Table'!$D$5)</f>
        <v>0</v>
      </c>
      <c r="O86" s="152">
        <f>COUNTIFS(Operational!$F:$F,$G86,Operational!$I:$I,"*2G*",Operational!$L:$L,'List Table'!$D$6)</f>
        <v>0</v>
      </c>
      <c r="P86" s="152">
        <f>COUNTIFS(Operational!$F:$F,$G86,Operational!$I:$I,"*2G*",Operational!$L:$L,'List Table'!$D$7)</f>
        <v>0</v>
      </c>
      <c r="Q86" s="152">
        <f>COUNTIFS(Operational!$F:$F,$G86,Operational!$I:$I,"*2G*",Operational!$L:$L,'List Table'!$D$8)</f>
        <v>0</v>
      </c>
      <c r="R86" s="152">
        <f>COUNTIFS(Operational!$F:$F,$G86,Operational!$I:$I,"*2G*",Operational!$L:$L,'List Table'!$D$9)</f>
        <v>0</v>
      </c>
      <c r="S86" s="152">
        <f>COUNTIFS(Operational!$F:$F,$G86,Operational!$I:$I,"*2G*",Operational!$L:$L,'List Table'!$D$10)</f>
        <v>0</v>
      </c>
      <c r="T86" s="152">
        <f>COUNTIFS(Operational!$F:$F,$G86,Operational!$I:$I,"*2G*",Operational!$L:$L,'List Table'!$D$11)</f>
        <v>0</v>
      </c>
      <c r="U86" s="152">
        <f>COUNTIFS(Operational!$F:$F,$G86,Operational!$I:$I,"*2G*",Operational!$L:$L,'List Table'!$D$12)</f>
        <v>0</v>
      </c>
      <c r="V86" s="152">
        <f>COUNTIFS(Operational!$F:$F,$G86,Operational!$I:$I,"*2G*",Operational!$L:$L,'List Table'!$D$13)</f>
        <v>0</v>
      </c>
      <c r="W86" s="152">
        <f>COUNTIFS(Operational!$F:$F,$G86,Operational!$I:$I,"*2G*",Operational!$L:$L,'List Table'!$D$14)</f>
        <v>0</v>
      </c>
      <c r="X86" s="152">
        <f>COUNTIFS(Operational!$F:$F,$G86,Operational!$I:$I,"*2G*",Operational!$L:$L,'List Table'!$D$15)</f>
        <v>0</v>
      </c>
      <c r="Y86" s="152">
        <f>COUNTIFS(Operational!$F:$F,$G86,Operational!$I:$I,"*2G*",Operational!$L:$L,'List Table'!$D$16)</f>
        <v>0</v>
      </c>
      <c r="Z86" s="152">
        <f>COUNTIFS(Operational!$F:$F,$G86,Operational!$I:$I,"*2G*",Operational!$L:$L,'List Table'!$D$17)</f>
        <v>0</v>
      </c>
      <c r="AA86" s="152">
        <f>COUNTIFS(Operational!$F:$F,$G86,Operational!$I:$I,"*3G*",Operational!$L:$L,'List Table'!$D$2)</f>
        <v>0</v>
      </c>
      <c r="AB86" s="152">
        <f>COUNTIFS(Operational!$F:$F,$G86,Operational!$I:$I,"*3G*",Operational!$L:$L,'List Table'!$D$3)</f>
        <v>0</v>
      </c>
      <c r="AC86" s="152">
        <f>COUNTIFS(Operational!$F:$F,$G86,Operational!$I:$I,"*3G*",Operational!$L:$L,'List Table'!$D$4)</f>
        <v>0</v>
      </c>
      <c r="AD86" s="152">
        <f>COUNTIFS(Operational!$F:$F,$G86,Operational!$I:$I,"*3G*",Operational!$L:$L,'List Table'!$D$5)</f>
        <v>0</v>
      </c>
      <c r="AE86" s="152">
        <f>COUNTIFS(Operational!$F:$F,$G86,Operational!$I:$I,"*3G*",Operational!$L:$L,'List Table'!$D$6)</f>
        <v>0</v>
      </c>
      <c r="AF86" s="152">
        <f>COUNTIFS(Operational!$F:$F,$G86,Operational!$I:$I,"*3G*",Operational!$L:$L,'List Table'!$D$7)</f>
        <v>0</v>
      </c>
      <c r="AG86" s="152">
        <f>COUNTIFS(Operational!$F:$F,$G86,Operational!$I:$I,"*3G*",Operational!$L:$L,'List Table'!$D$8)</f>
        <v>0</v>
      </c>
      <c r="AH86" s="152">
        <f>COUNTIFS(Operational!$F:$F,$G86,Operational!$I:$I,"*3G*",Operational!$L:$L,'List Table'!$D$9)</f>
        <v>0</v>
      </c>
      <c r="AI86" s="152">
        <f>COUNTIFS(Operational!$F:$F,$G86,Operational!$I:$I,"*3G*",Operational!$L:$L,'List Table'!$D$10)</f>
        <v>0</v>
      </c>
      <c r="AJ86" s="152">
        <f>COUNTIFS(Operational!$F:$F,$G86,Operational!$I:$I,"*3G*",Operational!$L:$L,'List Table'!$D$11)</f>
        <v>0</v>
      </c>
      <c r="AK86" s="152">
        <f>COUNTIFS(Operational!$F:$F,$G86,Operational!$I:$I,"*3G*",Operational!$L:$L,'List Table'!$D$12)</f>
        <v>0</v>
      </c>
      <c r="AL86" s="152">
        <f>COUNTIFS(Operational!$F:$F,$G86,Operational!$I:$I,"*3G*",Operational!$L:$L,'List Table'!$D$13)</f>
        <v>0</v>
      </c>
      <c r="AM86" s="152">
        <f>COUNTIFS(Operational!$F:$F,$G86,Operational!$I:$I,"*3G*",Operational!$L:$L,'List Table'!$D$14)</f>
        <v>0</v>
      </c>
      <c r="AN86" s="152">
        <f>COUNTIFS(Operational!$F:$F,$G86,Operational!$I:$I,"*3G*",Operational!$L:$L,'List Table'!$D$15)</f>
        <v>0</v>
      </c>
      <c r="AO86" s="152">
        <f>COUNTIFS(Operational!$F:$F,$G86,Operational!$I:$I,"*3G*",Operational!$L:$L,'List Table'!$D$16)</f>
        <v>0</v>
      </c>
      <c r="AP86" s="152">
        <f>COUNTIFS(Operational!$F:$F,$G86,Operational!$I:$I,"*3G*",Operational!$L:$L,'List Table'!$D$17)</f>
        <v>0</v>
      </c>
      <c r="AQ86" s="152">
        <f>COUNTIFS(Operational!$F:$F,$G86,Operational!$I:$I,"*4G*",Operational!$L:$L,'List Table'!$D$2)</f>
        <v>0</v>
      </c>
      <c r="AR86" s="152">
        <f>COUNTIFS(Operational!$F:$F,$G86,Operational!$I:$I,"*4G*",Operational!$L:$L,'List Table'!$D$3)</f>
        <v>0</v>
      </c>
      <c r="AS86" s="152">
        <f>COUNTIFS(Operational!$F:$F,$G86,Operational!$I:$I,"*4G*",Operational!$L:$L,'List Table'!$D$4)</f>
        <v>0</v>
      </c>
      <c r="AT86" s="152">
        <f>COUNTIFS(Operational!$F:$F,$G86,Operational!$I:$I,"*4G*",Operational!$L:$L,'List Table'!$D$5)</f>
        <v>0</v>
      </c>
      <c r="AU86" s="152">
        <f>COUNTIFS(Operational!$F:$F,$G86,Operational!$I:$I,"*4G*",Operational!$L:$L,'List Table'!$D$6)</f>
        <v>0</v>
      </c>
      <c r="AV86" s="152">
        <f>COUNTIFS(Operational!$F:$F,$G86,Operational!$I:$I,"*4G*",Operational!$L:$L,'List Table'!$D$7)</f>
        <v>0</v>
      </c>
      <c r="AW86" s="152">
        <f>COUNTIFS(Operational!$F:$F,$G86,Operational!$I:$I,"*4G*",Operational!$L:$L,'List Table'!$D$8)</f>
        <v>0</v>
      </c>
      <c r="AX86" s="152">
        <f>COUNTIFS(Operational!$F:$F,$G86,Operational!$I:$I,"*4G*",Operational!$L:$L,'List Table'!$D$9)</f>
        <v>0</v>
      </c>
      <c r="AY86" s="152">
        <f>COUNTIFS(Operational!$F:$F,$G86,Operational!$I:$I,"*4G*",Operational!$L:$L,'List Table'!$D$10)</f>
        <v>0</v>
      </c>
      <c r="AZ86" s="152">
        <f>COUNTIFS(Operational!$F:$F,$G86,Operational!$I:$I,"*4G*",Operational!$L:$L,'List Table'!$D$11)</f>
        <v>0</v>
      </c>
      <c r="BA86" s="152">
        <f>COUNTIFS(Operational!$F:$F,$G86,Operational!$I:$I,"*4G*",Operational!$L:$L,'List Table'!$D$12)</f>
        <v>0</v>
      </c>
      <c r="BB86" s="152">
        <f>COUNTIFS(Operational!$F:$F,$G86,Operational!$I:$I,"*4G*",Operational!$L:$L,'List Table'!$D$13)</f>
        <v>0</v>
      </c>
      <c r="BC86" s="152">
        <f>COUNTIFS(Operational!$F:$F,$G86,Operational!$I:$I,"*4G*",Operational!$L:$L,'List Table'!$D$14)</f>
        <v>0</v>
      </c>
      <c r="BD86" s="152">
        <f>COUNTIFS(Operational!$F:$F,$G86,Operational!$I:$I,"*4G*",Operational!$L:$L,'List Table'!$D$15)</f>
        <v>0</v>
      </c>
      <c r="BE86" s="152">
        <f>COUNTIFS(Operational!$F:$F,$G86,Operational!$I:$I,"*4G*",Operational!$L:$L,'List Table'!$D$16)</f>
        <v>0</v>
      </c>
      <c r="BF86" s="152">
        <f>COUNTIFS(Operational!$F:$F,$G86,Operational!$I:$I,"*4G*",Operational!$L:$L,'List Table'!$D$17)</f>
        <v>0</v>
      </c>
      <c r="BG86" s="141"/>
      <c r="BH86" s="153">
        <f t="shared" si="20"/>
        <v>0</v>
      </c>
      <c r="BI86" s="153">
        <f t="shared" si="21"/>
        <v>0</v>
      </c>
      <c r="BJ86" s="153">
        <f t="shared" si="22"/>
        <v>0</v>
      </c>
      <c r="BK86" s="153">
        <f>COUNTIFS('Retention-Deployment'!$F:$F,$G86,'Retention-Deployment'!$I:$I,"*2G*",'Retention-Deployment'!$L:$L,'List Table'!$B$2)</f>
        <v>0</v>
      </c>
      <c r="BL86" s="153">
        <f>COUNTIFS('Retention-Deployment'!$F:$F,$G86,'Retention-Deployment'!$I:$I,"*2G*",'Retention-Deployment'!$L:$L,'List Table'!$B$3)</f>
        <v>0</v>
      </c>
      <c r="BM86" s="153">
        <f>COUNTIFS('Retention-Deployment'!$F:$F,$G86,'Retention-Deployment'!$I:$I,"*2G*",'Retention-Deployment'!$L:$L,'List Table'!$B$4)</f>
        <v>0</v>
      </c>
      <c r="BN86" s="153">
        <f>COUNTIFS('Retention-Deployment'!$F:$F,$G86,'Retention-Deployment'!$I:$I,"*2G*",'Retention-Deployment'!$L:$L,'List Table'!$B$5)</f>
        <v>0</v>
      </c>
      <c r="BO86" s="153">
        <f>COUNTIFS('Retention-Deployment'!$F:$F,$G86,'Retention-Deployment'!$I:$I,"*2G*",'Retention-Deployment'!$L:$L,'List Table'!$B$6)</f>
        <v>0</v>
      </c>
      <c r="BP86" s="153">
        <f>COUNTIFS('Retention-Deployment'!$F:$F,$G86,'Retention-Deployment'!$I:$I,"*2G*",'Retention-Deployment'!$L:$L,'List Table'!$B$7)</f>
        <v>0</v>
      </c>
      <c r="BQ86" s="153">
        <f>COUNTIFS('Retention-Deployment'!$F:$F,$G86,'Retention-Deployment'!$I:$I,"*2G*",'Retention-Deployment'!$L:$L,'List Table'!$B$8)</f>
        <v>0</v>
      </c>
      <c r="BR86" s="153">
        <f>COUNTIFS('Retention-Deployment'!$F:$F,$G86,'Retention-Deployment'!$I:$I,"*2G*",'Retention-Deployment'!$L:$L,'List Table'!$B$9)</f>
        <v>0</v>
      </c>
      <c r="BS86" s="153">
        <f>COUNTIFS('Retention-Deployment'!$F:$F,$G86,'Retention-Deployment'!$I:$I,"*2G*",'Retention-Deployment'!$L:$L,'List Table'!$B$10)</f>
        <v>0</v>
      </c>
      <c r="BT86" s="153">
        <f>COUNTIFS('Retention-Deployment'!$F:$F,$G86,'Retention-Deployment'!$I:$I,"*2G*",'Retention-Deployment'!$L:$L,'List Table'!$B$11)</f>
        <v>0</v>
      </c>
      <c r="BU86" s="153">
        <f>COUNTIFS('Retention-Deployment'!$F:$F,$G86,'Retention-Deployment'!$I:$I,"*2G*",'Retention-Deployment'!$L:$L,'List Table'!$B$12)</f>
        <v>0</v>
      </c>
      <c r="BV86" s="153">
        <f>COUNTIFS('Retention-Deployment'!$F:$F,$G86,'Retention-Deployment'!$I:$I,"*2G*",'Retention-Deployment'!$L:$L,'List Table'!$B$13)</f>
        <v>0</v>
      </c>
      <c r="BW86" s="153">
        <f>COUNTIFS('Retention-Deployment'!$F:$F,$G86,'Retention-Deployment'!$I:$I,"*2G*",'Retention-Deployment'!$L:$L,'List Table'!$B$14)</f>
        <v>0</v>
      </c>
      <c r="BX86" s="153">
        <f>COUNTIFS('Retention-Deployment'!$F:$F,$G86,'Retention-Deployment'!$I:$I,"*2G*",'Retention-Deployment'!$L:$L,'List Table'!$B$15)</f>
        <v>0</v>
      </c>
      <c r="BY86" s="153">
        <f>COUNTIFS('Retention-Deployment'!$F:$F,$G86,'Retention-Deployment'!$I:$I,"*3G*",'Retention-Deployment'!$L:$L,'List Table'!$B$2)</f>
        <v>0</v>
      </c>
      <c r="BZ86" s="153">
        <f>COUNTIFS('Retention-Deployment'!$F:$F,$G86,'Retention-Deployment'!$I:$I,"*3G*",'Retention-Deployment'!$L:$L,'List Table'!$B$3)</f>
        <v>0</v>
      </c>
      <c r="CA86" s="153">
        <f>COUNTIFS('Retention-Deployment'!$F:$F,$G86,'Retention-Deployment'!$I:$I,"*3G*",'Retention-Deployment'!$L:$L,'List Table'!$B$4)</f>
        <v>0</v>
      </c>
      <c r="CB86" s="153">
        <f>COUNTIFS('Retention-Deployment'!$F:$F,$G86,'Retention-Deployment'!$I:$I,"*3G*",'Retention-Deployment'!$L:$L,'List Table'!$B$5)</f>
        <v>0</v>
      </c>
      <c r="CC86" s="153">
        <f>COUNTIFS('Retention-Deployment'!$F:$F,$G86,'Retention-Deployment'!$I:$I,"*3G*",'Retention-Deployment'!$L:$L,'List Table'!$B$6)</f>
        <v>0</v>
      </c>
      <c r="CD86" s="153">
        <f>COUNTIFS('Retention-Deployment'!$F:$F,$G86,'Retention-Deployment'!$I:$I,"*3G*",'Retention-Deployment'!$L:$L,'List Table'!$B$7)</f>
        <v>0</v>
      </c>
      <c r="CE86" s="153">
        <f>COUNTIFS('Retention-Deployment'!$F:$F,$G86,'Retention-Deployment'!$I:$I,"*3G*",'Retention-Deployment'!$L:$L,'List Table'!$B$8)</f>
        <v>0</v>
      </c>
      <c r="CF86" s="153">
        <f>COUNTIFS('Retention-Deployment'!$F:$F,$G86,'Retention-Deployment'!$I:$I,"*3G*",'Retention-Deployment'!$L:$L,'List Table'!$B$9)</f>
        <v>0</v>
      </c>
      <c r="CG86" s="153">
        <f>COUNTIFS('Retention-Deployment'!$F:$F,$G86,'Retention-Deployment'!$I:$I,"*3G*",'Retention-Deployment'!$L:$L,'List Table'!$B$10)</f>
        <v>0</v>
      </c>
      <c r="CH86" s="153">
        <f>COUNTIFS('Retention-Deployment'!$F:$F,$G86,'Retention-Deployment'!$I:$I,"*3G*",'Retention-Deployment'!$L:$L,'List Table'!$B$11)</f>
        <v>0</v>
      </c>
      <c r="CI86" s="153">
        <f>COUNTIFS('Retention-Deployment'!$F:$F,$G86,'Retention-Deployment'!$I:$I,"*3G*",'Retention-Deployment'!$L:$L,'List Table'!$B$12)</f>
        <v>0</v>
      </c>
      <c r="CJ86" s="153">
        <f>COUNTIFS('Retention-Deployment'!$F:$F,$G86,'Retention-Deployment'!$I:$I,"*3G*",'Retention-Deployment'!$L:$L,'List Table'!$B$13)</f>
        <v>0</v>
      </c>
      <c r="CK86" s="153">
        <f>COUNTIFS('Retention-Deployment'!$F:$F,$G86,'Retention-Deployment'!$I:$I,"*3G*",'Retention-Deployment'!$L:$L,'List Table'!$B$14)</f>
        <v>0</v>
      </c>
      <c r="CL86" s="153">
        <f>COUNTIFS('Retention-Deployment'!$F:$F,$G86,'Retention-Deployment'!$I:$I,"*3G*",'Retention-Deployment'!$L:$L,'List Table'!$B$15)</f>
        <v>0</v>
      </c>
      <c r="CM86" s="153">
        <f>COUNTIFS('Retention-Deployment'!$F:$F,$G86,'Retention-Deployment'!$I:$I,"*4G*",'Retention-Deployment'!$L:$L,'List Table'!$B$2)</f>
        <v>0</v>
      </c>
      <c r="CN86" s="153">
        <f>COUNTIFS('Retention-Deployment'!$F:$F,$G86,'Retention-Deployment'!$I:$I,"*4G*",'Retention-Deployment'!$L:$L,'List Table'!$B$3)</f>
        <v>0</v>
      </c>
      <c r="CO86" s="153">
        <f>COUNTIFS('Retention-Deployment'!$F:$F,$G86,'Retention-Deployment'!$I:$I,"*4G*",'Retention-Deployment'!$L:$L,'List Table'!$B$4)</f>
        <v>0</v>
      </c>
      <c r="CP86" s="153">
        <f>COUNTIFS('Retention-Deployment'!$F:$F,$G86,'Retention-Deployment'!$I:$I,"*4G*",'Retention-Deployment'!$L:$L,'List Table'!$B$5)</f>
        <v>0</v>
      </c>
      <c r="CQ86" s="153">
        <f>COUNTIFS('Retention-Deployment'!$F:$F,$G86,'Retention-Deployment'!$I:$I,"*4G*",'Retention-Deployment'!$L:$L,'List Table'!$B$6)</f>
        <v>0</v>
      </c>
      <c r="CR86" s="153">
        <f>COUNTIFS('Retention-Deployment'!$F:$F,$G86,'Retention-Deployment'!$I:$I,"*4G*",'Retention-Deployment'!$L:$L,'List Table'!$B$7)</f>
        <v>0</v>
      </c>
      <c r="CS86" s="153">
        <f>COUNTIFS('Retention-Deployment'!$F:$F,$G86,'Retention-Deployment'!$I:$I,"*4G*",'Retention-Deployment'!$L:$L,'List Table'!$B$8)</f>
        <v>0</v>
      </c>
      <c r="CT86" s="153">
        <f>COUNTIFS('Retention-Deployment'!$F:$F,$G86,'Retention-Deployment'!$I:$I,"*4G*",'Retention-Deployment'!$L:$L,'List Table'!$B$9)</f>
        <v>0</v>
      </c>
      <c r="CU86" s="153">
        <f>COUNTIFS('Retention-Deployment'!$F:$F,$G86,'Retention-Deployment'!$I:$I,"*4G*",'Retention-Deployment'!$L:$L,'List Table'!$B$10)</f>
        <v>0</v>
      </c>
      <c r="CV86" s="153">
        <f>COUNTIFS('Retention-Deployment'!$F:$F,$G86,'Retention-Deployment'!$I:$I,"*4G*",'Retention-Deployment'!$L:$L,'List Table'!$B$11)</f>
        <v>0</v>
      </c>
      <c r="CW86" s="153">
        <f>COUNTIFS('Retention-Deployment'!$F:$F,$G86,'Retention-Deployment'!$I:$I,"*4G*",'Retention-Deployment'!$L:$L,'List Table'!$B$12)</f>
        <v>0</v>
      </c>
      <c r="CX86" s="153">
        <f>COUNTIFS('Retention-Deployment'!$F:$F,$G86,'Retention-Deployment'!$I:$I,"*4G*",'Retention-Deployment'!$L:$L,'List Table'!$B$13)</f>
        <v>0</v>
      </c>
      <c r="CY86" s="153">
        <f>COUNTIFS('Retention-Deployment'!$F:$F,$G86,'Retention-Deployment'!$I:$I,"*4G*",'Retention-Deployment'!$L:$L,'List Table'!$B$14)</f>
        <v>0</v>
      </c>
      <c r="CZ86" s="153">
        <f>COUNTIFS('Retention-Deployment'!$F:$F,$G86,'Retention-Deployment'!$I:$I,"*4G*",'Retention-Deployment'!$L:$L,'List Table'!$B$15)</f>
        <v>0</v>
      </c>
      <c r="DA86" s="141"/>
      <c r="DB86" s="154">
        <f>COUNTIFS(Licensing!$G:$G,$G86,Licensing!$J:$J,"*2G*")</f>
        <v>0</v>
      </c>
      <c r="DC86" s="154">
        <f>COUNTIFS(Licensing!$G:$G,$G86,Licensing!$J:$J,"*3G*")</f>
        <v>0</v>
      </c>
      <c r="DD86" s="154">
        <f>COUNTIFS(Licensing!$G:$G,$G86,Licensing!$J:$J,"*4G*")</f>
        <v>0</v>
      </c>
      <c r="DE86" s="141"/>
      <c r="DF86" s="155" t="str">
        <f t="shared" si="19"/>
        <v>LEROS</v>
      </c>
      <c r="DG86" s="142">
        <f t="shared" si="13"/>
        <v>0</v>
      </c>
      <c r="DH86" s="142">
        <f t="shared" si="14"/>
        <v>0</v>
      </c>
      <c r="DI86" s="142">
        <f t="shared" si="15"/>
        <v>0</v>
      </c>
      <c r="DJ86" s="138"/>
      <c r="DK86" s="138"/>
      <c r="DL86" s="138"/>
      <c r="DM86" s="138"/>
      <c r="DN86" s="138"/>
      <c r="DO86" s="138"/>
      <c r="DP86" s="138"/>
      <c r="DQ86" s="138"/>
      <c r="DR86" s="138"/>
      <c r="DS86" s="138"/>
      <c r="DT86" s="138"/>
      <c r="DU86" s="138"/>
    </row>
    <row r="87" spans="1:125" x14ac:dyDescent="0.25">
      <c r="A87" s="211" t="s">
        <v>327</v>
      </c>
      <c r="B87" s="168">
        <v>6</v>
      </c>
      <c r="C87" s="168">
        <v>5</v>
      </c>
      <c r="D87" s="168">
        <v>0</v>
      </c>
      <c r="E87" s="208">
        <v>39.9265884219094</v>
      </c>
      <c r="F87" s="208">
        <v>25.1669311523437</v>
      </c>
      <c r="G87" s="173" t="s">
        <v>175</v>
      </c>
      <c r="H87" s="152">
        <f t="shared" si="16"/>
        <v>0</v>
      </c>
      <c r="I87" s="152">
        <f t="shared" si="17"/>
        <v>0</v>
      </c>
      <c r="J87" s="152">
        <f t="shared" si="18"/>
        <v>0</v>
      </c>
      <c r="K87" s="152">
        <f>COUNTIFS(Operational!$F:$F,$G87,Operational!$I:$I,"*2G*",Operational!$L:$L,'List Table'!$D$2)</f>
        <v>0</v>
      </c>
      <c r="L87" s="152">
        <f>COUNTIFS(Operational!$F:$F,$G87,Operational!$I:$I,"*2G*",Operational!$L:$L,'List Table'!$D$3)</f>
        <v>0</v>
      </c>
      <c r="M87" s="152">
        <f>COUNTIFS(Operational!$F:$F,$G87,Operational!$I:$I,"*2G*",Operational!$L:$L,'List Table'!$D$4)</f>
        <v>0</v>
      </c>
      <c r="N87" s="152">
        <f>COUNTIFS(Operational!$F:$F,$G87,Operational!$I:$I,"*2G*",Operational!$L:$L,'List Table'!$D$5)</f>
        <v>0</v>
      </c>
      <c r="O87" s="152">
        <f>COUNTIFS(Operational!$F:$F,$G87,Operational!$I:$I,"*2G*",Operational!$L:$L,'List Table'!$D$6)</f>
        <v>0</v>
      </c>
      <c r="P87" s="152">
        <f>COUNTIFS(Operational!$F:$F,$G87,Operational!$I:$I,"*2G*",Operational!$L:$L,'List Table'!$D$7)</f>
        <v>0</v>
      </c>
      <c r="Q87" s="152">
        <f>COUNTIFS(Operational!$F:$F,$G87,Operational!$I:$I,"*2G*",Operational!$L:$L,'List Table'!$D$8)</f>
        <v>0</v>
      </c>
      <c r="R87" s="152">
        <f>COUNTIFS(Operational!$F:$F,$G87,Operational!$I:$I,"*2G*",Operational!$L:$L,'List Table'!$D$9)</f>
        <v>0</v>
      </c>
      <c r="S87" s="152">
        <f>COUNTIFS(Operational!$F:$F,$G87,Operational!$I:$I,"*2G*",Operational!$L:$L,'List Table'!$D$10)</f>
        <v>0</v>
      </c>
      <c r="T87" s="152">
        <f>COUNTIFS(Operational!$F:$F,$G87,Operational!$I:$I,"*2G*",Operational!$L:$L,'List Table'!$D$11)</f>
        <v>0</v>
      </c>
      <c r="U87" s="152">
        <f>COUNTIFS(Operational!$F:$F,$G87,Operational!$I:$I,"*2G*",Operational!$L:$L,'List Table'!$D$12)</f>
        <v>0</v>
      </c>
      <c r="V87" s="152">
        <f>COUNTIFS(Operational!$F:$F,$G87,Operational!$I:$I,"*2G*",Operational!$L:$L,'List Table'!$D$13)</f>
        <v>0</v>
      </c>
      <c r="W87" s="152">
        <f>COUNTIFS(Operational!$F:$F,$G87,Operational!$I:$I,"*2G*",Operational!$L:$L,'List Table'!$D$14)</f>
        <v>0</v>
      </c>
      <c r="X87" s="152">
        <f>COUNTIFS(Operational!$F:$F,$G87,Operational!$I:$I,"*2G*",Operational!$L:$L,'List Table'!$D$15)</f>
        <v>0</v>
      </c>
      <c r="Y87" s="152">
        <f>COUNTIFS(Operational!$F:$F,$G87,Operational!$I:$I,"*2G*",Operational!$L:$L,'List Table'!$D$16)</f>
        <v>0</v>
      </c>
      <c r="Z87" s="152">
        <f>COUNTIFS(Operational!$F:$F,$G87,Operational!$I:$I,"*2G*",Operational!$L:$L,'List Table'!$D$17)</f>
        <v>0</v>
      </c>
      <c r="AA87" s="152">
        <f>COUNTIFS(Operational!$F:$F,$G87,Operational!$I:$I,"*3G*",Operational!$L:$L,'List Table'!$D$2)</f>
        <v>0</v>
      </c>
      <c r="AB87" s="152">
        <f>COUNTIFS(Operational!$F:$F,$G87,Operational!$I:$I,"*3G*",Operational!$L:$L,'List Table'!$D$3)</f>
        <v>0</v>
      </c>
      <c r="AC87" s="152">
        <f>COUNTIFS(Operational!$F:$F,$G87,Operational!$I:$I,"*3G*",Operational!$L:$L,'List Table'!$D$4)</f>
        <v>0</v>
      </c>
      <c r="AD87" s="152">
        <f>COUNTIFS(Operational!$F:$F,$G87,Operational!$I:$I,"*3G*",Operational!$L:$L,'List Table'!$D$5)</f>
        <v>0</v>
      </c>
      <c r="AE87" s="152">
        <f>COUNTIFS(Operational!$F:$F,$G87,Operational!$I:$I,"*3G*",Operational!$L:$L,'List Table'!$D$6)</f>
        <v>0</v>
      </c>
      <c r="AF87" s="152">
        <f>COUNTIFS(Operational!$F:$F,$G87,Operational!$I:$I,"*3G*",Operational!$L:$L,'List Table'!$D$7)</f>
        <v>0</v>
      </c>
      <c r="AG87" s="152">
        <f>COUNTIFS(Operational!$F:$F,$G87,Operational!$I:$I,"*3G*",Operational!$L:$L,'List Table'!$D$8)</f>
        <v>0</v>
      </c>
      <c r="AH87" s="152">
        <f>COUNTIFS(Operational!$F:$F,$G87,Operational!$I:$I,"*3G*",Operational!$L:$L,'List Table'!$D$9)</f>
        <v>0</v>
      </c>
      <c r="AI87" s="152">
        <f>COUNTIFS(Operational!$F:$F,$G87,Operational!$I:$I,"*3G*",Operational!$L:$L,'List Table'!$D$10)</f>
        <v>0</v>
      </c>
      <c r="AJ87" s="152">
        <f>COUNTIFS(Operational!$F:$F,$G87,Operational!$I:$I,"*3G*",Operational!$L:$L,'List Table'!$D$11)</f>
        <v>0</v>
      </c>
      <c r="AK87" s="152">
        <f>COUNTIFS(Operational!$F:$F,$G87,Operational!$I:$I,"*3G*",Operational!$L:$L,'List Table'!$D$12)</f>
        <v>0</v>
      </c>
      <c r="AL87" s="152">
        <f>COUNTIFS(Operational!$F:$F,$G87,Operational!$I:$I,"*3G*",Operational!$L:$L,'List Table'!$D$13)</f>
        <v>0</v>
      </c>
      <c r="AM87" s="152">
        <f>COUNTIFS(Operational!$F:$F,$G87,Operational!$I:$I,"*3G*",Operational!$L:$L,'List Table'!$D$14)</f>
        <v>0</v>
      </c>
      <c r="AN87" s="152">
        <f>COUNTIFS(Operational!$F:$F,$G87,Operational!$I:$I,"*3G*",Operational!$L:$L,'List Table'!$D$15)</f>
        <v>0</v>
      </c>
      <c r="AO87" s="152">
        <f>COUNTIFS(Operational!$F:$F,$G87,Operational!$I:$I,"*3G*",Operational!$L:$L,'List Table'!$D$16)</f>
        <v>0</v>
      </c>
      <c r="AP87" s="152">
        <f>COUNTIFS(Operational!$F:$F,$G87,Operational!$I:$I,"*3G*",Operational!$L:$L,'List Table'!$D$17)</f>
        <v>0</v>
      </c>
      <c r="AQ87" s="152">
        <f>COUNTIFS(Operational!$F:$F,$G87,Operational!$I:$I,"*4G*",Operational!$L:$L,'List Table'!$D$2)</f>
        <v>0</v>
      </c>
      <c r="AR87" s="152">
        <f>COUNTIFS(Operational!$F:$F,$G87,Operational!$I:$I,"*4G*",Operational!$L:$L,'List Table'!$D$3)</f>
        <v>0</v>
      </c>
      <c r="AS87" s="152">
        <f>COUNTIFS(Operational!$F:$F,$G87,Operational!$I:$I,"*4G*",Operational!$L:$L,'List Table'!$D$4)</f>
        <v>0</v>
      </c>
      <c r="AT87" s="152">
        <f>COUNTIFS(Operational!$F:$F,$G87,Operational!$I:$I,"*4G*",Operational!$L:$L,'List Table'!$D$5)</f>
        <v>0</v>
      </c>
      <c r="AU87" s="152">
        <f>COUNTIFS(Operational!$F:$F,$G87,Operational!$I:$I,"*4G*",Operational!$L:$L,'List Table'!$D$6)</f>
        <v>0</v>
      </c>
      <c r="AV87" s="152">
        <f>COUNTIFS(Operational!$F:$F,$G87,Operational!$I:$I,"*4G*",Operational!$L:$L,'List Table'!$D$7)</f>
        <v>0</v>
      </c>
      <c r="AW87" s="152">
        <f>COUNTIFS(Operational!$F:$F,$G87,Operational!$I:$I,"*4G*",Operational!$L:$L,'List Table'!$D$8)</f>
        <v>0</v>
      </c>
      <c r="AX87" s="152">
        <f>COUNTIFS(Operational!$F:$F,$G87,Operational!$I:$I,"*4G*",Operational!$L:$L,'List Table'!$D$9)</f>
        <v>0</v>
      </c>
      <c r="AY87" s="152">
        <f>COUNTIFS(Operational!$F:$F,$G87,Operational!$I:$I,"*4G*",Operational!$L:$L,'List Table'!$D$10)</f>
        <v>0</v>
      </c>
      <c r="AZ87" s="152">
        <f>COUNTIFS(Operational!$F:$F,$G87,Operational!$I:$I,"*4G*",Operational!$L:$L,'List Table'!$D$11)</f>
        <v>0</v>
      </c>
      <c r="BA87" s="152">
        <f>COUNTIFS(Operational!$F:$F,$G87,Operational!$I:$I,"*4G*",Operational!$L:$L,'List Table'!$D$12)</f>
        <v>0</v>
      </c>
      <c r="BB87" s="152">
        <f>COUNTIFS(Operational!$F:$F,$G87,Operational!$I:$I,"*4G*",Operational!$L:$L,'List Table'!$D$13)</f>
        <v>0</v>
      </c>
      <c r="BC87" s="152">
        <f>COUNTIFS(Operational!$F:$F,$G87,Operational!$I:$I,"*4G*",Operational!$L:$L,'List Table'!$D$14)</f>
        <v>0</v>
      </c>
      <c r="BD87" s="152">
        <f>COUNTIFS(Operational!$F:$F,$G87,Operational!$I:$I,"*4G*",Operational!$L:$L,'List Table'!$D$15)</f>
        <v>0</v>
      </c>
      <c r="BE87" s="152">
        <f>COUNTIFS(Operational!$F:$F,$G87,Operational!$I:$I,"*4G*",Operational!$L:$L,'List Table'!$D$16)</f>
        <v>0</v>
      </c>
      <c r="BF87" s="152">
        <f>COUNTIFS(Operational!$F:$F,$G87,Operational!$I:$I,"*4G*",Operational!$L:$L,'List Table'!$D$17)</f>
        <v>0</v>
      </c>
      <c r="BG87" s="141"/>
      <c r="BH87" s="153">
        <f t="shared" si="20"/>
        <v>0</v>
      </c>
      <c r="BI87" s="153">
        <f t="shared" si="21"/>
        <v>0</v>
      </c>
      <c r="BJ87" s="153">
        <f t="shared" si="22"/>
        <v>0</v>
      </c>
      <c r="BK87" s="153">
        <f>COUNTIFS('Retention-Deployment'!$F:$F,$G87,'Retention-Deployment'!$I:$I,"*2G*",'Retention-Deployment'!$L:$L,'List Table'!$B$2)</f>
        <v>0</v>
      </c>
      <c r="BL87" s="153">
        <f>COUNTIFS('Retention-Deployment'!$F:$F,$G87,'Retention-Deployment'!$I:$I,"*2G*",'Retention-Deployment'!$L:$L,'List Table'!$B$3)</f>
        <v>0</v>
      </c>
      <c r="BM87" s="153">
        <f>COUNTIFS('Retention-Deployment'!$F:$F,$G87,'Retention-Deployment'!$I:$I,"*2G*",'Retention-Deployment'!$L:$L,'List Table'!$B$4)</f>
        <v>0</v>
      </c>
      <c r="BN87" s="153">
        <f>COUNTIFS('Retention-Deployment'!$F:$F,$G87,'Retention-Deployment'!$I:$I,"*2G*",'Retention-Deployment'!$L:$L,'List Table'!$B$5)</f>
        <v>0</v>
      </c>
      <c r="BO87" s="153">
        <f>COUNTIFS('Retention-Deployment'!$F:$F,$G87,'Retention-Deployment'!$I:$I,"*2G*",'Retention-Deployment'!$L:$L,'List Table'!$B$6)</f>
        <v>0</v>
      </c>
      <c r="BP87" s="153">
        <f>COUNTIFS('Retention-Deployment'!$F:$F,$G87,'Retention-Deployment'!$I:$I,"*2G*",'Retention-Deployment'!$L:$L,'List Table'!$B$7)</f>
        <v>0</v>
      </c>
      <c r="BQ87" s="153">
        <f>COUNTIFS('Retention-Deployment'!$F:$F,$G87,'Retention-Deployment'!$I:$I,"*2G*",'Retention-Deployment'!$L:$L,'List Table'!$B$8)</f>
        <v>0</v>
      </c>
      <c r="BR87" s="153">
        <f>COUNTIFS('Retention-Deployment'!$F:$F,$G87,'Retention-Deployment'!$I:$I,"*2G*",'Retention-Deployment'!$L:$L,'List Table'!$B$9)</f>
        <v>0</v>
      </c>
      <c r="BS87" s="153">
        <f>COUNTIFS('Retention-Deployment'!$F:$F,$G87,'Retention-Deployment'!$I:$I,"*2G*",'Retention-Deployment'!$L:$L,'List Table'!$B$10)</f>
        <v>0</v>
      </c>
      <c r="BT87" s="153">
        <f>COUNTIFS('Retention-Deployment'!$F:$F,$G87,'Retention-Deployment'!$I:$I,"*2G*",'Retention-Deployment'!$L:$L,'List Table'!$B$11)</f>
        <v>0</v>
      </c>
      <c r="BU87" s="153">
        <f>COUNTIFS('Retention-Deployment'!$F:$F,$G87,'Retention-Deployment'!$I:$I,"*2G*",'Retention-Deployment'!$L:$L,'List Table'!$B$12)</f>
        <v>0</v>
      </c>
      <c r="BV87" s="153">
        <f>COUNTIFS('Retention-Deployment'!$F:$F,$G87,'Retention-Deployment'!$I:$I,"*2G*",'Retention-Deployment'!$L:$L,'List Table'!$B$13)</f>
        <v>0</v>
      </c>
      <c r="BW87" s="153">
        <f>COUNTIFS('Retention-Deployment'!$F:$F,$G87,'Retention-Deployment'!$I:$I,"*2G*",'Retention-Deployment'!$L:$L,'List Table'!$B$14)</f>
        <v>0</v>
      </c>
      <c r="BX87" s="153">
        <f>COUNTIFS('Retention-Deployment'!$F:$F,$G87,'Retention-Deployment'!$I:$I,"*2G*",'Retention-Deployment'!$L:$L,'List Table'!$B$15)</f>
        <v>0</v>
      </c>
      <c r="BY87" s="153">
        <f>COUNTIFS('Retention-Deployment'!$F:$F,$G87,'Retention-Deployment'!$I:$I,"*3G*",'Retention-Deployment'!$L:$L,'List Table'!$B$2)</f>
        <v>0</v>
      </c>
      <c r="BZ87" s="153">
        <f>COUNTIFS('Retention-Deployment'!$F:$F,$G87,'Retention-Deployment'!$I:$I,"*3G*",'Retention-Deployment'!$L:$L,'List Table'!$B$3)</f>
        <v>0</v>
      </c>
      <c r="CA87" s="153">
        <f>COUNTIFS('Retention-Deployment'!$F:$F,$G87,'Retention-Deployment'!$I:$I,"*3G*",'Retention-Deployment'!$L:$L,'List Table'!$B$4)</f>
        <v>0</v>
      </c>
      <c r="CB87" s="153">
        <f>COUNTIFS('Retention-Deployment'!$F:$F,$G87,'Retention-Deployment'!$I:$I,"*3G*",'Retention-Deployment'!$L:$L,'List Table'!$B$5)</f>
        <v>0</v>
      </c>
      <c r="CC87" s="153">
        <f>COUNTIFS('Retention-Deployment'!$F:$F,$G87,'Retention-Deployment'!$I:$I,"*3G*",'Retention-Deployment'!$L:$L,'List Table'!$B$6)</f>
        <v>0</v>
      </c>
      <c r="CD87" s="153">
        <f>COUNTIFS('Retention-Deployment'!$F:$F,$G87,'Retention-Deployment'!$I:$I,"*3G*",'Retention-Deployment'!$L:$L,'List Table'!$B$7)</f>
        <v>0</v>
      </c>
      <c r="CE87" s="153">
        <f>COUNTIFS('Retention-Deployment'!$F:$F,$G87,'Retention-Deployment'!$I:$I,"*3G*",'Retention-Deployment'!$L:$L,'List Table'!$B$8)</f>
        <v>0</v>
      </c>
      <c r="CF87" s="153">
        <f>COUNTIFS('Retention-Deployment'!$F:$F,$G87,'Retention-Deployment'!$I:$I,"*3G*",'Retention-Deployment'!$L:$L,'List Table'!$B$9)</f>
        <v>0</v>
      </c>
      <c r="CG87" s="153">
        <f>COUNTIFS('Retention-Deployment'!$F:$F,$G87,'Retention-Deployment'!$I:$I,"*3G*",'Retention-Deployment'!$L:$L,'List Table'!$B$10)</f>
        <v>0</v>
      </c>
      <c r="CH87" s="153">
        <f>COUNTIFS('Retention-Deployment'!$F:$F,$G87,'Retention-Deployment'!$I:$I,"*3G*",'Retention-Deployment'!$L:$L,'List Table'!$B$11)</f>
        <v>0</v>
      </c>
      <c r="CI87" s="153">
        <f>COUNTIFS('Retention-Deployment'!$F:$F,$G87,'Retention-Deployment'!$I:$I,"*3G*",'Retention-Deployment'!$L:$L,'List Table'!$B$12)</f>
        <v>0</v>
      </c>
      <c r="CJ87" s="153">
        <f>COUNTIFS('Retention-Deployment'!$F:$F,$G87,'Retention-Deployment'!$I:$I,"*3G*",'Retention-Deployment'!$L:$L,'List Table'!$B$13)</f>
        <v>0</v>
      </c>
      <c r="CK87" s="153">
        <f>COUNTIFS('Retention-Deployment'!$F:$F,$G87,'Retention-Deployment'!$I:$I,"*3G*",'Retention-Deployment'!$L:$L,'List Table'!$B$14)</f>
        <v>0</v>
      </c>
      <c r="CL87" s="153">
        <f>COUNTIFS('Retention-Deployment'!$F:$F,$G87,'Retention-Deployment'!$I:$I,"*3G*",'Retention-Deployment'!$L:$L,'List Table'!$B$15)</f>
        <v>0</v>
      </c>
      <c r="CM87" s="153">
        <f>COUNTIFS('Retention-Deployment'!$F:$F,$G87,'Retention-Deployment'!$I:$I,"*4G*",'Retention-Deployment'!$L:$L,'List Table'!$B$2)</f>
        <v>0</v>
      </c>
      <c r="CN87" s="153">
        <f>COUNTIFS('Retention-Deployment'!$F:$F,$G87,'Retention-Deployment'!$I:$I,"*4G*",'Retention-Deployment'!$L:$L,'List Table'!$B$3)</f>
        <v>0</v>
      </c>
      <c r="CO87" s="153">
        <f>COUNTIFS('Retention-Deployment'!$F:$F,$G87,'Retention-Deployment'!$I:$I,"*4G*",'Retention-Deployment'!$L:$L,'List Table'!$B$4)</f>
        <v>0</v>
      </c>
      <c r="CP87" s="153">
        <f>COUNTIFS('Retention-Deployment'!$F:$F,$G87,'Retention-Deployment'!$I:$I,"*4G*",'Retention-Deployment'!$L:$L,'List Table'!$B$5)</f>
        <v>0</v>
      </c>
      <c r="CQ87" s="153">
        <f>COUNTIFS('Retention-Deployment'!$F:$F,$G87,'Retention-Deployment'!$I:$I,"*4G*",'Retention-Deployment'!$L:$L,'List Table'!$B$6)</f>
        <v>0</v>
      </c>
      <c r="CR87" s="153">
        <f>COUNTIFS('Retention-Deployment'!$F:$F,$G87,'Retention-Deployment'!$I:$I,"*4G*",'Retention-Deployment'!$L:$L,'List Table'!$B$7)</f>
        <v>0</v>
      </c>
      <c r="CS87" s="153">
        <f>COUNTIFS('Retention-Deployment'!$F:$F,$G87,'Retention-Deployment'!$I:$I,"*4G*",'Retention-Deployment'!$L:$L,'List Table'!$B$8)</f>
        <v>0</v>
      </c>
      <c r="CT87" s="153">
        <f>COUNTIFS('Retention-Deployment'!$F:$F,$G87,'Retention-Deployment'!$I:$I,"*4G*",'Retention-Deployment'!$L:$L,'List Table'!$B$9)</f>
        <v>0</v>
      </c>
      <c r="CU87" s="153">
        <f>COUNTIFS('Retention-Deployment'!$F:$F,$G87,'Retention-Deployment'!$I:$I,"*4G*",'Retention-Deployment'!$L:$L,'List Table'!$B$10)</f>
        <v>0</v>
      </c>
      <c r="CV87" s="153">
        <f>COUNTIFS('Retention-Deployment'!$F:$F,$G87,'Retention-Deployment'!$I:$I,"*4G*",'Retention-Deployment'!$L:$L,'List Table'!$B$11)</f>
        <v>0</v>
      </c>
      <c r="CW87" s="153">
        <f>COUNTIFS('Retention-Deployment'!$F:$F,$G87,'Retention-Deployment'!$I:$I,"*4G*",'Retention-Deployment'!$L:$L,'List Table'!$B$12)</f>
        <v>0</v>
      </c>
      <c r="CX87" s="153">
        <f>COUNTIFS('Retention-Deployment'!$F:$F,$G87,'Retention-Deployment'!$I:$I,"*4G*",'Retention-Deployment'!$L:$L,'List Table'!$B$13)</f>
        <v>0</v>
      </c>
      <c r="CY87" s="153">
        <f>COUNTIFS('Retention-Deployment'!$F:$F,$G87,'Retention-Deployment'!$I:$I,"*4G*",'Retention-Deployment'!$L:$L,'List Table'!$B$14)</f>
        <v>0</v>
      </c>
      <c r="CZ87" s="153">
        <f>COUNTIFS('Retention-Deployment'!$F:$F,$G87,'Retention-Deployment'!$I:$I,"*4G*",'Retention-Deployment'!$L:$L,'List Table'!$B$15)</f>
        <v>0</v>
      </c>
      <c r="DA87" s="141"/>
      <c r="DB87" s="154">
        <f>COUNTIFS(Licensing!$G:$G,$G87,Licensing!$J:$J,"*2G*")</f>
        <v>0</v>
      </c>
      <c r="DC87" s="154">
        <f>COUNTIFS(Licensing!$G:$G,$G87,Licensing!$J:$J,"*3G*")</f>
        <v>0</v>
      </c>
      <c r="DD87" s="154">
        <f>COUNTIFS(Licensing!$G:$G,$G87,Licensing!$J:$J,"*4G*")</f>
        <v>0</v>
      </c>
      <c r="DE87" s="141"/>
      <c r="DF87" s="155" t="str">
        <f t="shared" si="19"/>
        <v>LIMNOS</v>
      </c>
      <c r="DG87" s="142">
        <f t="shared" si="13"/>
        <v>0</v>
      </c>
      <c r="DH87" s="142">
        <f t="shared" si="14"/>
        <v>0</v>
      </c>
      <c r="DI87" s="142">
        <f t="shared" si="15"/>
        <v>0</v>
      </c>
      <c r="DJ87" s="138"/>
      <c r="DK87" s="138"/>
      <c r="DL87" s="138"/>
      <c r="DM87" s="138"/>
      <c r="DN87" s="138"/>
      <c r="DO87" s="138"/>
      <c r="DP87" s="138"/>
      <c r="DQ87" s="138"/>
      <c r="DR87" s="138"/>
      <c r="DS87" s="138"/>
      <c r="DT87" s="138"/>
      <c r="DU87" s="138"/>
    </row>
    <row r="88" spans="1:125" x14ac:dyDescent="0.25">
      <c r="A88" s="211" t="s">
        <v>327</v>
      </c>
      <c r="B88" s="168">
        <v>1</v>
      </c>
      <c r="C88" s="168">
        <v>1</v>
      </c>
      <c r="D88" s="168">
        <v>1</v>
      </c>
      <c r="E88" s="208">
        <v>37.288257782983599</v>
      </c>
      <c r="F88" s="208">
        <v>26.7764282226562</v>
      </c>
      <c r="G88" s="173" t="s">
        <v>146</v>
      </c>
      <c r="H88" s="152">
        <f t="shared" si="16"/>
        <v>0</v>
      </c>
      <c r="I88" s="152">
        <f t="shared" si="17"/>
        <v>0</v>
      </c>
      <c r="J88" s="152">
        <f t="shared" si="18"/>
        <v>0</v>
      </c>
      <c r="K88" s="152">
        <f>COUNTIFS(Operational!$F:$F,$G88,Operational!$I:$I,"*2G*",Operational!$L:$L,'List Table'!$D$2)</f>
        <v>0</v>
      </c>
      <c r="L88" s="152">
        <f>COUNTIFS(Operational!$F:$F,$G88,Operational!$I:$I,"*2G*",Operational!$L:$L,'List Table'!$D$3)</f>
        <v>0</v>
      </c>
      <c r="M88" s="152">
        <f>COUNTIFS(Operational!$F:$F,$G88,Operational!$I:$I,"*2G*",Operational!$L:$L,'List Table'!$D$4)</f>
        <v>0</v>
      </c>
      <c r="N88" s="152">
        <f>COUNTIFS(Operational!$F:$F,$G88,Operational!$I:$I,"*2G*",Operational!$L:$L,'List Table'!$D$5)</f>
        <v>0</v>
      </c>
      <c r="O88" s="152">
        <f>COUNTIFS(Operational!$F:$F,$G88,Operational!$I:$I,"*2G*",Operational!$L:$L,'List Table'!$D$6)</f>
        <v>0</v>
      </c>
      <c r="P88" s="152">
        <f>COUNTIFS(Operational!$F:$F,$G88,Operational!$I:$I,"*2G*",Operational!$L:$L,'List Table'!$D$7)</f>
        <v>0</v>
      </c>
      <c r="Q88" s="152">
        <f>COUNTIFS(Operational!$F:$F,$G88,Operational!$I:$I,"*2G*",Operational!$L:$L,'List Table'!$D$8)</f>
        <v>0</v>
      </c>
      <c r="R88" s="152">
        <f>COUNTIFS(Operational!$F:$F,$G88,Operational!$I:$I,"*2G*",Operational!$L:$L,'List Table'!$D$9)</f>
        <v>0</v>
      </c>
      <c r="S88" s="152">
        <f>COUNTIFS(Operational!$F:$F,$G88,Operational!$I:$I,"*2G*",Operational!$L:$L,'List Table'!$D$10)</f>
        <v>0</v>
      </c>
      <c r="T88" s="152">
        <f>COUNTIFS(Operational!$F:$F,$G88,Operational!$I:$I,"*2G*",Operational!$L:$L,'List Table'!$D$11)</f>
        <v>0</v>
      </c>
      <c r="U88" s="152">
        <f>COUNTIFS(Operational!$F:$F,$G88,Operational!$I:$I,"*2G*",Operational!$L:$L,'List Table'!$D$12)</f>
        <v>0</v>
      </c>
      <c r="V88" s="152">
        <f>COUNTIFS(Operational!$F:$F,$G88,Operational!$I:$I,"*2G*",Operational!$L:$L,'List Table'!$D$13)</f>
        <v>0</v>
      </c>
      <c r="W88" s="152">
        <f>COUNTIFS(Operational!$F:$F,$G88,Operational!$I:$I,"*2G*",Operational!$L:$L,'List Table'!$D$14)</f>
        <v>0</v>
      </c>
      <c r="X88" s="152">
        <f>COUNTIFS(Operational!$F:$F,$G88,Operational!$I:$I,"*2G*",Operational!$L:$L,'List Table'!$D$15)</f>
        <v>0</v>
      </c>
      <c r="Y88" s="152">
        <f>COUNTIFS(Operational!$F:$F,$G88,Operational!$I:$I,"*2G*",Operational!$L:$L,'List Table'!$D$16)</f>
        <v>0</v>
      </c>
      <c r="Z88" s="152">
        <f>COUNTIFS(Operational!$F:$F,$G88,Operational!$I:$I,"*2G*",Operational!$L:$L,'List Table'!$D$17)</f>
        <v>0</v>
      </c>
      <c r="AA88" s="152">
        <f>COUNTIFS(Operational!$F:$F,$G88,Operational!$I:$I,"*3G*",Operational!$L:$L,'List Table'!$D$2)</f>
        <v>0</v>
      </c>
      <c r="AB88" s="152">
        <f>COUNTIFS(Operational!$F:$F,$G88,Operational!$I:$I,"*3G*",Operational!$L:$L,'List Table'!$D$3)</f>
        <v>0</v>
      </c>
      <c r="AC88" s="152">
        <f>COUNTIFS(Operational!$F:$F,$G88,Operational!$I:$I,"*3G*",Operational!$L:$L,'List Table'!$D$4)</f>
        <v>0</v>
      </c>
      <c r="AD88" s="152">
        <f>COUNTIFS(Operational!$F:$F,$G88,Operational!$I:$I,"*3G*",Operational!$L:$L,'List Table'!$D$5)</f>
        <v>0</v>
      </c>
      <c r="AE88" s="152">
        <f>COUNTIFS(Operational!$F:$F,$G88,Operational!$I:$I,"*3G*",Operational!$L:$L,'List Table'!$D$6)</f>
        <v>0</v>
      </c>
      <c r="AF88" s="152">
        <f>COUNTIFS(Operational!$F:$F,$G88,Operational!$I:$I,"*3G*",Operational!$L:$L,'List Table'!$D$7)</f>
        <v>0</v>
      </c>
      <c r="AG88" s="152">
        <f>COUNTIFS(Operational!$F:$F,$G88,Operational!$I:$I,"*3G*",Operational!$L:$L,'List Table'!$D$8)</f>
        <v>0</v>
      </c>
      <c r="AH88" s="152">
        <f>COUNTIFS(Operational!$F:$F,$G88,Operational!$I:$I,"*3G*",Operational!$L:$L,'List Table'!$D$9)</f>
        <v>0</v>
      </c>
      <c r="AI88" s="152">
        <f>COUNTIFS(Operational!$F:$F,$G88,Operational!$I:$I,"*3G*",Operational!$L:$L,'List Table'!$D$10)</f>
        <v>0</v>
      </c>
      <c r="AJ88" s="152">
        <f>COUNTIFS(Operational!$F:$F,$G88,Operational!$I:$I,"*3G*",Operational!$L:$L,'List Table'!$D$11)</f>
        <v>0</v>
      </c>
      <c r="AK88" s="152">
        <f>COUNTIFS(Operational!$F:$F,$G88,Operational!$I:$I,"*3G*",Operational!$L:$L,'List Table'!$D$12)</f>
        <v>0</v>
      </c>
      <c r="AL88" s="152">
        <f>COUNTIFS(Operational!$F:$F,$G88,Operational!$I:$I,"*3G*",Operational!$L:$L,'List Table'!$D$13)</f>
        <v>0</v>
      </c>
      <c r="AM88" s="152">
        <f>COUNTIFS(Operational!$F:$F,$G88,Operational!$I:$I,"*3G*",Operational!$L:$L,'List Table'!$D$14)</f>
        <v>0</v>
      </c>
      <c r="AN88" s="152">
        <f>COUNTIFS(Operational!$F:$F,$G88,Operational!$I:$I,"*3G*",Operational!$L:$L,'List Table'!$D$15)</f>
        <v>0</v>
      </c>
      <c r="AO88" s="152">
        <f>COUNTIFS(Operational!$F:$F,$G88,Operational!$I:$I,"*3G*",Operational!$L:$L,'List Table'!$D$16)</f>
        <v>0</v>
      </c>
      <c r="AP88" s="152">
        <f>COUNTIFS(Operational!$F:$F,$G88,Operational!$I:$I,"*3G*",Operational!$L:$L,'List Table'!$D$17)</f>
        <v>0</v>
      </c>
      <c r="AQ88" s="152">
        <f>COUNTIFS(Operational!$F:$F,$G88,Operational!$I:$I,"*4G*",Operational!$L:$L,'List Table'!$D$2)</f>
        <v>0</v>
      </c>
      <c r="AR88" s="152">
        <f>COUNTIFS(Operational!$F:$F,$G88,Operational!$I:$I,"*4G*",Operational!$L:$L,'List Table'!$D$3)</f>
        <v>0</v>
      </c>
      <c r="AS88" s="152">
        <f>COUNTIFS(Operational!$F:$F,$G88,Operational!$I:$I,"*4G*",Operational!$L:$L,'List Table'!$D$4)</f>
        <v>0</v>
      </c>
      <c r="AT88" s="152">
        <f>COUNTIFS(Operational!$F:$F,$G88,Operational!$I:$I,"*4G*",Operational!$L:$L,'List Table'!$D$5)</f>
        <v>0</v>
      </c>
      <c r="AU88" s="152">
        <f>COUNTIFS(Operational!$F:$F,$G88,Operational!$I:$I,"*4G*",Operational!$L:$L,'List Table'!$D$6)</f>
        <v>0</v>
      </c>
      <c r="AV88" s="152">
        <f>COUNTIFS(Operational!$F:$F,$G88,Operational!$I:$I,"*4G*",Operational!$L:$L,'List Table'!$D$7)</f>
        <v>0</v>
      </c>
      <c r="AW88" s="152">
        <f>COUNTIFS(Operational!$F:$F,$G88,Operational!$I:$I,"*4G*",Operational!$L:$L,'List Table'!$D$8)</f>
        <v>0</v>
      </c>
      <c r="AX88" s="152">
        <f>COUNTIFS(Operational!$F:$F,$G88,Operational!$I:$I,"*4G*",Operational!$L:$L,'List Table'!$D$9)</f>
        <v>0</v>
      </c>
      <c r="AY88" s="152">
        <f>COUNTIFS(Operational!$F:$F,$G88,Operational!$I:$I,"*4G*",Operational!$L:$L,'List Table'!$D$10)</f>
        <v>0</v>
      </c>
      <c r="AZ88" s="152">
        <f>COUNTIFS(Operational!$F:$F,$G88,Operational!$I:$I,"*4G*",Operational!$L:$L,'List Table'!$D$11)</f>
        <v>0</v>
      </c>
      <c r="BA88" s="152">
        <f>COUNTIFS(Operational!$F:$F,$G88,Operational!$I:$I,"*4G*",Operational!$L:$L,'List Table'!$D$12)</f>
        <v>0</v>
      </c>
      <c r="BB88" s="152">
        <f>COUNTIFS(Operational!$F:$F,$G88,Operational!$I:$I,"*4G*",Operational!$L:$L,'List Table'!$D$13)</f>
        <v>0</v>
      </c>
      <c r="BC88" s="152">
        <f>COUNTIFS(Operational!$F:$F,$G88,Operational!$I:$I,"*4G*",Operational!$L:$L,'List Table'!$D$14)</f>
        <v>0</v>
      </c>
      <c r="BD88" s="152">
        <f>COUNTIFS(Operational!$F:$F,$G88,Operational!$I:$I,"*4G*",Operational!$L:$L,'List Table'!$D$15)</f>
        <v>0</v>
      </c>
      <c r="BE88" s="152">
        <f>COUNTIFS(Operational!$F:$F,$G88,Operational!$I:$I,"*4G*",Operational!$L:$L,'List Table'!$D$16)</f>
        <v>0</v>
      </c>
      <c r="BF88" s="152">
        <f>COUNTIFS(Operational!$F:$F,$G88,Operational!$I:$I,"*4G*",Operational!$L:$L,'List Table'!$D$17)</f>
        <v>0</v>
      </c>
      <c r="BG88" s="141"/>
      <c r="BH88" s="153">
        <f t="shared" si="20"/>
        <v>0</v>
      </c>
      <c r="BI88" s="153">
        <f t="shared" si="21"/>
        <v>0</v>
      </c>
      <c r="BJ88" s="153">
        <f t="shared" si="22"/>
        <v>0</v>
      </c>
      <c r="BK88" s="153">
        <f>COUNTIFS('Retention-Deployment'!$F:$F,$G88,'Retention-Deployment'!$I:$I,"*2G*",'Retention-Deployment'!$L:$L,'List Table'!$B$2)</f>
        <v>0</v>
      </c>
      <c r="BL88" s="153">
        <f>COUNTIFS('Retention-Deployment'!$F:$F,$G88,'Retention-Deployment'!$I:$I,"*2G*",'Retention-Deployment'!$L:$L,'List Table'!$B$3)</f>
        <v>0</v>
      </c>
      <c r="BM88" s="153">
        <f>COUNTIFS('Retention-Deployment'!$F:$F,$G88,'Retention-Deployment'!$I:$I,"*2G*",'Retention-Deployment'!$L:$L,'List Table'!$B$4)</f>
        <v>0</v>
      </c>
      <c r="BN88" s="153">
        <f>COUNTIFS('Retention-Deployment'!$F:$F,$G88,'Retention-Deployment'!$I:$I,"*2G*",'Retention-Deployment'!$L:$L,'List Table'!$B$5)</f>
        <v>0</v>
      </c>
      <c r="BO88" s="153">
        <f>COUNTIFS('Retention-Deployment'!$F:$F,$G88,'Retention-Deployment'!$I:$I,"*2G*",'Retention-Deployment'!$L:$L,'List Table'!$B$6)</f>
        <v>0</v>
      </c>
      <c r="BP88" s="153">
        <f>COUNTIFS('Retention-Deployment'!$F:$F,$G88,'Retention-Deployment'!$I:$I,"*2G*",'Retention-Deployment'!$L:$L,'List Table'!$B$7)</f>
        <v>0</v>
      </c>
      <c r="BQ88" s="153">
        <f>COUNTIFS('Retention-Deployment'!$F:$F,$G88,'Retention-Deployment'!$I:$I,"*2G*",'Retention-Deployment'!$L:$L,'List Table'!$B$8)</f>
        <v>0</v>
      </c>
      <c r="BR88" s="153">
        <f>COUNTIFS('Retention-Deployment'!$F:$F,$G88,'Retention-Deployment'!$I:$I,"*2G*",'Retention-Deployment'!$L:$L,'List Table'!$B$9)</f>
        <v>0</v>
      </c>
      <c r="BS88" s="153">
        <f>COUNTIFS('Retention-Deployment'!$F:$F,$G88,'Retention-Deployment'!$I:$I,"*2G*",'Retention-Deployment'!$L:$L,'List Table'!$B$10)</f>
        <v>0</v>
      </c>
      <c r="BT88" s="153">
        <f>COUNTIFS('Retention-Deployment'!$F:$F,$G88,'Retention-Deployment'!$I:$I,"*2G*",'Retention-Deployment'!$L:$L,'List Table'!$B$11)</f>
        <v>0</v>
      </c>
      <c r="BU88" s="153">
        <f>COUNTIFS('Retention-Deployment'!$F:$F,$G88,'Retention-Deployment'!$I:$I,"*2G*",'Retention-Deployment'!$L:$L,'List Table'!$B$12)</f>
        <v>0</v>
      </c>
      <c r="BV88" s="153">
        <f>COUNTIFS('Retention-Deployment'!$F:$F,$G88,'Retention-Deployment'!$I:$I,"*2G*",'Retention-Deployment'!$L:$L,'List Table'!$B$13)</f>
        <v>0</v>
      </c>
      <c r="BW88" s="153">
        <f>COUNTIFS('Retention-Deployment'!$F:$F,$G88,'Retention-Deployment'!$I:$I,"*2G*",'Retention-Deployment'!$L:$L,'List Table'!$B$14)</f>
        <v>0</v>
      </c>
      <c r="BX88" s="153">
        <f>COUNTIFS('Retention-Deployment'!$F:$F,$G88,'Retention-Deployment'!$I:$I,"*2G*",'Retention-Deployment'!$L:$L,'List Table'!$B$15)</f>
        <v>0</v>
      </c>
      <c r="BY88" s="153">
        <f>COUNTIFS('Retention-Deployment'!$F:$F,$G88,'Retention-Deployment'!$I:$I,"*3G*",'Retention-Deployment'!$L:$L,'List Table'!$B$2)</f>
        <v>0</v>
      </c>
      <c r="BZ88" s="153">
        <f>COUNTIFS('Retention-Deployment'!$F:$F,$G88,'Retention-Deployment'!$I:$I,"*3G*",'Retention-Deployment'!$L:$L,'List Table'!$B$3)</f>
        <v>0</v>
      </c>
      <c r="CA88" s="153">
        <f>COUNTIFS('Retention-Deployment'!$F:$F,$G88,'Retention-Deployment'!$I:$I,"*3G*",'Retention-Deployment'!$L:$L,'List Table'!$B$4)</f>
        <v>0</v>
      </c>
      <c r="CB88" s="153">
        <f>COUNTIFS('Retention-Deployment'!$F:$F,$G88,'Retention-Deployment'!$I:$I,"*3G*",'Retention-Deployment'!$L:$L,'List Table'!$B$5)</f>
        <v>0</v>
      </c>
      <c r="CC88" s="153">
        <f>COUNTIFS('Retention-Deployment'!$F:$F,$G88,'Retention-Deployment'!$I:$I,"*3G*",'Retention-Deployment'!$L:$L,'List Table'!$B$6)</f>
        <v>0</v>
      </c>
      <c r="CD88" s="153">
        <f>COUNTIFS('Retention-Deployment'!$F:$F,$G88,'Retention-Deployment'!$I:$I,"*3G*",'Retention-Deployment'!$L:$L,'List Table'!$B$7)</f>
        <v>0</v>
      </c>
      <c r="CE88" s="153">
        <f>COUNTIFS('Retention-Deployment'!$F:$F,$G88,'Retention-Deployment'!$I:$I,"*3G*",'Retention-Deployment'!$L:$L,'List Table'!$B$8)</f>
        <v>0</v>
      </c>
      <c r="CF88" s="153">
        <f>COUNTIFS('Retention-Deployment'!$F:$F,$G88,'Retention-Deployment'!$I:$I,"*3G*",'Retention-Deployment'!$L:$L,'List Table'!$B$9)</f>
        <v>0</v>
      </c>
      <c r="CG88" s="153">
        <f>COUNTIFS('Retention-Deployment'!$F:$F,$G88,'Retention-Deployment'!$I:$I,"*3G*",'Retention-Deployment'!$L:$L,'List Table'!$B$10)</f>
        <v>0</v>
      </c>
      <c r="CH88" s="153">
        <f>COUNTIFS('Retention-Deployment'!$F:$F,$G88,'Retention-Deployment'!$I:$I,"*3G*",'Retention-Deployment'!$L:$L,'List Table'!$B$11)</f>
        <v>0</v>
      </c>
      <c r="CI88" s="153">
        <f>COUNTIFS('Retention-Deployment'!$F:$F,$G88,'Retention-Deployment'!$I:$I,"*3G*",'Retention-Deployment'!$L:$L,'List Table'!$B$12)</f>
        <v>0</v>
      </c>
      <c r="CJ88" s="153">
        <f>COUNTIFS('Retention-Deployment'!$F:$F,$G88,'Retention-Deployment'!$I:$I,"*3G*",'Retention-Deployment'!$L:$L,'List Table'!$B$13)</f>
        <v>0</v>
      </c>
      <c r="CK88" s="153">
        <f>COUNTIFS('Retention-Deployment'!$F:$F,$G88,'Retention-Deployment'!$I:$I,"*3G*",'Retention-Deployment'!$L:$L,'List Table'!$B$14)</f>
        <v>0</v>
      </c>
      <c r="CL88" s="153">
        <f>COUNTIFS('Retention-Deployment'!$F:$F,$G88,'Retention-Deployment'!$I:$I,"*3G*",'Retention-Deployment'!$L:$L,'List Table'!$B$15)</f>
        <v>0</v>
      </c>
      <c r="CM88" s="153">
        <f>COUNTIFS('Retention-Deployment'!$F:$F,$G88,'Retention-Deployment'!$I:$I,"*4G*",'Retention-Deployment'!$L:$L,'List Table'!$B$2)</f>
        <v>0</v>
      </c>
      <c r="CN88" s="153">
        <f>COUNTIFS('Retention-Deployment'!$F:$F,$G88,'Retention-Deployment'!$I:$I,"*4G*",'Retention-Deployment'!$L:$L,'List Table'!$B$3)</f>
        <v>0</v>
      </c>
      <c r="CO88" s="153">
        <f>COUNTIFS('Retention-Deployment'!$F:$F,$G88,'Retention-Deployment'!$I:$I,"*4G*",'Retention-Deployment'!$L:$L,'List Table'!$B$4)</f>
        <v>0</v>
      </c>
      <c r="CP88" s="153">
        <f>COUNTIFS('Retention-Deployment'!$F:$F,$G88,'Retention-Deployment'!$I:$I,"*4G*",'Retention-Deployment'!$L:$L,'List Table'!$B$5)</f>
        <v>0</v>
      </c>
      <c r="CQ88" s="153">
        <f>COUNTIFS('Retention-Deployment'!$F:$F,$G88,'Retention-Deployment'!$I:$I,"*4G*",'Retention-Deployment'!$L:$L,'List Table'!$B$6)</f>
        <v>0</v>
      </c>
      <c r="CR88" s="153">
        <f>COUNTIFS('Retention-Deployment'!$F:$F,$G88,'Retention-Deployment'!$I:$I,"*4G*",'Retention-Deployment'!$L:$L,'List Table'!$B$7)</f>
        <v>0</v>
      </c>
      <c r="CS88" s="153">
        <f>COUNTIFS('Retention-Deployment'!$F:$F,$G88,'Retention-Deployment'!$I:$I,"*4G*",'Retention-Deployment'!$L:$L,'List Table'!$B$8)</f>
        <v>0</v>
      </c>
      <c r="CT88" s="153">
        <f>COUNTIFS('Retention-Deployment'!$F:$F,$G88,'Retention-Deployment'!$I:$I,"*4G*",'Retention-Deployment'!$L:$L,'List Table'!$B$9)</f>
        <v>0</v>
      </c>
      <c r="CU88" s="153">
        <f>COUNTIFS('Retention-Deployment'!$F:$F,$G88,'Retention-Deployment'!$I:$I,"*4G*",'Retention-Deployment'!$L:$L,'List Table'!$B$10)</f>
        <v>0</v>
      </c>
      <c r="CV88" s="153">
        <f>COUNTIFS('Retention-Deployment'!$F:$F,$G88,'Retention-Deployment'!$I:$I,"*4G*",'Retention-Deployment'!$L:$L,'List Table'!$B$11)</f>
        <v>0</v>
      </c>
      <c r="CW88" s="153">
        <f>COUNTIFS('Retention-Deployment'!$F:$F,$G88,'Retention-Deployment'!$I:$I,"*4G*",'Retention-Deployment'!$L:$L,'List Table'!$B$12)</f>
        <v>0</v>
      </c>
      <c r="CX88" s="153">
        <f>COUNTIFS('Retention-Deployment'!$F:$F,$G88,'Retention-Deployment'!$I:$I,"*4G*",'Retention-Deployment'!$L:$L,'List Table'!$B$13)</f>
        <v>0</v>
      </c>
      <c r="CY88" s="153">
        <f>COUNTIFS('Retention-Deployment'!$F:$F,$G88,'Retention-Deployment'!$I:$I,"*4G*",'Retention-Deployment'!$L:$L,'List Table'!$B$14)</f>
        <v>0</v>
      </c>
      <c r="CZ88" s="153">
        <f>COUNTIFS('Retention-Deployment'!$F:$F,$G88,'Retention-Deployment'!$I:$I,"*4G*",'Retention-Deployment'!$L:$L,'List Table'!$B$15)</f>
        <v>0</v>
      </c>
      <c r="DA88" s="141"/>
      <c r="DB88" s="154">
        <f>COUNTIFS(Licensing!$G:$G,$G88,Licensing!$J:$J,"*2G*")</f>
        <v>0</v>
      </c>
      <c r="DC88" s="154">
        <f>COUNTIFS(Licensing!$G:$G,$G88,Licensing!$J:$J,"*3G*")</f>
        <v>0</v>
      </c>
      <c r="DD88" s="154">
        <f>COUNTIFS(Licensing!$G:$G,$G88,Licensing!$J:$J,"*4G*")</f>
        <v>0</v>
      </c>
      <c r="DE88" s="141"/>
      <c r="DF88" s="155" t="str">
        <f t="shared" si="19"/>
        <v>LIPSI</v>
      </c>
      <c r="DG88" s="142">
        <f t="shared" si="13"/>
        <v>0</v>
      </c>
      <c r="DH88" s="142">
        <f t="shared" si="14"/>
        <v>0</v>
      </c>
      <c r="DI88" s="142">
        <f t="shared" si="15"/>
        <v>0</v>
      </c>
      <c r="DJ88" s="138"/>
      <c r="DK88" s="138"/>
      <c r="DL88" s="138"/>
      <c r="DM88" s="138"/>
      <c r="DN88" s="138"/>
      <c r="DO88" s="138"/>
      <c r="DP88" s="138"/>
      <c r="DQ88" s="138"/>
      <c r="DR88" s="138"/>
      <c r="DS88" s="138"/>
      <c r="DT88" s="138"/>
      <c r="DU88" s="138"/>
    </row>
    <row r="89" spans="1:125" x14ac:dyDescent="0.25">
      <c r="A89" s="211" t="s">
        <v>327</v>
      </c>
      <c r="B89" s="168">
        <v>1</v>
      </c>
      <c r="C89" s="168">
        <v>1</v>
      </c>
      <c r="D89" s="168">
        <v>0</v>
      </c>
      <c r="E89" s="208">
        <v>37.602264249999998</v>
      </c>
      <c r="F89" s="208">
        <v>23.372726440000001</v>
      </c>
      <c r="G89" s="173" t="s">
        <v>381</v>
      </c>
      <c r="H89" s="152">
        <f t="shared" si="16"/>
        <v>0</v>
      </c>
      <c r="I89" s="152">
        <f t="shared" si="17"/>
        <v>0</v>
      </c>
      <c r="J89" s="152">
        <f t="shared" si="18"/>
        <v>0</v>
      </c>
      <c r="K89" s="152">
        <f>COUNTIFS(Operational!$F:$F,$G89,Operational!$I:$I,"*2G*",Operational!$L:$L,'List Table'!$D$2)</f>
        <v>0</v>
      </c>
      <c r="L89" s="152">
        <f>COUNTIFS(Operational!$F:$F,$G89,Operational!$I:$I,"*2G*",Operational!$L:$L,'List Table'!$D$3)</f>
        <v>0</v>
      </c>
      <c r="M89" s="152">
        <f>COUNTIFS(Operational!$F:$F,$G89,Operational!$I:$I,"*2G*",Operational!$L:$L,'List Table'!$D$4)</f>
        <v>0</v>
      </c>
      <c r="N89" s="152">
        <f>COUNTIFS(Operational!$F:$F,$G89,Operational!$I:$I,"*2G*",Operational!$L:$L,'List Table'!$D$5)</f>
        <v>0</v>
      </c>
      <c r="O89" s="152">
        <f>COUNTIFS(Operational!$F:$F,$G89,Operational!$I:$I,"*2G*",Operational!$L:$L,'List Table'!$D$6)</f>
        <v>0</v>
      </c>
      <c r="P89" s="152">
        <f>COUNTIFS(Operational!$F:$F,$G89,Operational!$I:$I,"*2G*",Operational!$L:$L,'List Table'!$D$7)</f>
        <v>0</v>
      </c>
      <c r="Q89" s="152">
        <f>COUNTIFS(Operational!$F:$F,$G89,Operational!$I:$I,"*2G*",Operational!$L:$L,'List Table'!$D$8)</f>
        <v>0</v>
      </c>
      <c r="R89" s="152">
        <f>COUNTIFS(Operational!$F:$F,$G89,Operational!$I:$I,"*2G*",Operational!$L:$L,'List Table'!$D$9)</f>
        <v>0</v>
      </c>
      <c r="S89" s="152">
        <f>COUNTIFS(Operational!$F:$F,$G89,Operational!$I:$I,"*2G*",Operational!$L:$L,'List Table'!$D$10)</f>
        <v>0</v>
      </c>
      <c r="T89" s="152">
        <f>COUNTIFS(Operational!$F:$F,$G89,Operational!$I:$I,"*2G*",Operational!$L:$L,'List Table'!$D$11)</f>
        <v>0</v>
      </c>
      <c r="U89" s="152">
        <f>COUNTIFS(Operational!$F:$F,$G89,Operational!$I:$I,"*2G*",Operational!$L:$L,'List Table'!$D$12)</f>
        <v>0</v>
      </c>
      <c r="V89" s="152">
        <f>COUNTIFS(Operational!$F:$F,$G89,Operational!$I:$I,"*2G*",Operational!$L:$L,'List Table'!$D$13)</f>
        <v>0</v>
      </c>
      <c r="W89" s="152">
        <f>COUNTIFS(Operational!$F:$F,$G89,Operational!$I:$I,"*2G*",Operational!$L:$L,'List Table'!$D$14)</f>
        <v>0</v>
      </c>
      <c r="X89" s="152">
        <f>COUNTIFS(Operational!$F:$F,$G89,Operational!$I:$I,"*2G*",Operational!$L:$L,'List Table'!$D$15)</f>
        <v>0</v>
      </c>
      <c r="Y89" s="152">
        <f>COUNTIFS(Operational!$F:$F,$G89,Operational!$I:$I,"*2G*",Operational!$L:$L,'List Table'!$D$16)</f>
        <v>0</v>
      </c>
      <c r="Z89" s="152">
        <f>COUNTIFS(Operational!$F:$F,$G89,Operational!$I:$I,"*2G*",Operational!$L:$L,'List Table'!$D$17)</f>
        <v>0</v>
      </c>
      <c r="AA89" s="152">
        <f>COUNTIFS(Operational!$F:$F,$G89,Operational!$I:$I,"*3G*",Operational!$L:$L,'List Table'!$D$2)</f>
        <v>0</v>
      </c>
      <c r="AB89" s="152">
        <f>COUNTIFS(Operational!$F:$F,$G89,Operational!$I:$I,"*3G*",Operational!$L:$L,'List Table'!$D$3)</f>
        <v>0</v>
      </c>
      <c r="AC89" s="152">
        <f>COUNTIFS(Operational!$F:$F,$G89,Operational!$I:$I,"*3G*",Operational!$L:$L,'List Table'!$D$4)</f>
        <v>0</v>
      </c>
      <c r="AD89" s="152">
        <f>COUNTIFS(Operational!$F:$F,$G89,Operational!$I:$I,"*3G*",Operational!$L:$L,'List Table'!$D$5)</f>
        <v>0</v>
      </c>
      <c r="AE89" s="152">
        <f>COUNTIFS(Operational!$F:$F,$G89,Operational!$I:$I,"*3G*",Operational!$L:$L,'List Table'!$D$6)</f>
        <v>0</v>
      </c>
      <c r="AF89" s="152">
        <f>COUNTIFS(Operational!$F:$F,$G89,Operational!$I:$I,"*3G*",Operational!$L:$L,'List Table'!$D$7)</f>
        <v>0</v>
      </c>
      <c r="AG89" s="152">
        <f>COUNTIFS(Operational!$F:$F,$G89,Operational!$I:$I,"*3G*",Operational!$L:$L,'List Table'!$D$8)</f>
        <v>0</v>
      </c>
      <c r="AH89" s="152">
        <f>COUNTIFS(Operational!$F:$F,$G89,Operational!$I:$I,"*3G*",Operational!$L:$L,'List Table'!$D$9)</f>
        <v>0</v>
      </c>
      <c r="AI89" s="152">
        <f>COUNTIFS(Operational!$F:$F,$G89,Operational!$I:$I,"*3G*",Operational!$L:$L,'List Table'!$D$10)</f>
        <v>0</v>
      </c>
      <c r="AJ89" s="152">
        <f>COUNTIFS(Operational!$F:$F,$G89,Operational!$I:$I,"*3G*",Operational!$L:$L,'List Table'!$D$11)</f>
        <v>0</v>
      </c>
      <c r="AK89" s="152">
        <f>COUNTIFS(Operational!$F:$F,$G89,Operational!$I:$I,"*3G*",Operational!$L:$L,'List Table'!$D$12)</f>
        <v>0</v>
      </c>
      <c r="AL89" s="152">
        <f>COUNTIFS(Operational!$F:$F,$G89,Operational!$I:$I,"*3G*",Operational!$L:$L,'List Table'!$D$13)</f>
        <v>0</v>
      </c>
      <c r="AM89" s="152">
        <f>COUNTIFS(Operational!$F:$F,$G89,Operational!$I:$I,"*3G*",Operational!$L:$L,'List Table'!$D$14)</f>
        <v>0</v>
      </c>
      <c r="AN89" s="152">
        <f>COUNTIFS(Operational!$F:$F,$G89,Operational!$I:$I,"*3G*",Operational!$L:$L,'List Table'!$D$15)</f>
        <v>0</v>
      </c>
      <c r="AO89" s="152">
        <f>COUNTIFS(Operational!$F:$F,$G89,Operational!$I:$I,"*3G*",Operational!$L:$L,'List Table'!$D$16)</f>
        <v>0</v>
      </c>
      <c r="AP89" s="152">
        <f>COUNTIFS(Operational!$F:$F,$G89,Operational!$I:$I,"*3G*",Operational!$L:$L,'List Table'!$D$17)</f>
        <v>0</v>
      </c>
      <c r="AQ89" s="152">
        <f>COUNTIFS(Operational!$F:$F,$G89,Operational!$I:$I,"*4G*",Operational!$L:$L,'List Table'!$D$2)</f>
        <v>0</v>
      </c>
      <c r="AR89" s="152">
        <f>COUNTIFS(Operational!$F:$F,$G89,Operational!$I:$I,"*4G*",Operational!$L:$L,'List Table'!$D$3)</f>
        <v>0</v>
      </c>
      <c r="AS89" s="152">
        <f>COUNTIFS(Operational!$F:$F,$G89,Operational!$I:$I,"*4G*",Operational!$L:$L,'List Table'!$D$4)</f>
        <v>0</v>
      </c>
      <c r="AT89" s="152">
        <f>COUNTIFS(Operational!$F:$F,$G89,Operational!$I:$I,"*4G*",Operational!$L:$L,'List Table'!$D$5)</f>
        <v>0</v>
      </c>
      <c r="AU89" s="152">
        <f>COUNTIFS(Operational!$F:$F,$G89,Operational!$I:$I,"*4G*",Operational!$L:$L,'List Table'!$D$6)</f>
        <v>0</v>
      </c>
      <c r="AV89" s="152">
        <f>COUNTIFS(Operational!$F:$F,$G89,Operational!$I:$I,"*4G*",Operational!$L:$L,'List Table'!$D$7)</f>
        <v>0</v>
      </c>
      <c r="AW89" s="152">
        <f>COUNTIFS(Operational!$F:$F,$G89,Operational!$I:$I,"*4G*",Operational!$L:$L,'List Table'!$D$8)</f>
        <v>0</v>
      </c>
      <c r="AX89" s="152">
        <f>COUNTIFS(Operational!$F:$F,$G89,Operational!$I:$I,"*4G*",Operational!$L:$L,'List Table'!$D$9)</f>
        <v>0</v>
      </c>
      <c r="AY89" s="152">
        <f>COUNTIFS(Operational!$F:$F,$G89,Operational!$I:$I,"*4G*",Operational!$L:$L,'List Table'!$D$10)</f>
        <v>0</v>
      </c>
      <c r="AZ89" s="152">
        <f>COUNTIFS(Operational!$F:$F,$G89,Operational!$I:$I,"*4G*",Operational!$L:$L,'List Table'!$D$11)</f>
        <v>0</v>
      </c>
      <c r="BA89" s="152">
        <f>COUNTIFS(Operational!$F:$F,$G89,Operational!$I:$I,"*4G*",Operational!$L:$L,'List Table'!$D$12)</f>
        <v>0</v>
      </c>
      <c r="BB89" s="152">
        <f>COUNTIFS(Operational!$F:$F,$G89,Operational!$I:$I,"*4G*",Operational!$L:$L,'List Table'!$D$13)</f>
        <v>0</v>
      </c>
      <c r="BC89" s="152">
        <f>COUNTIFS(Operational!$F:$F,$G89,Operational!$I:$I,"*4G*",Operational!$L:$L,'List Table'!$D$14)</f>
        <v>0</v>
      </c>
      <c r="BD89" s="152">
        <f>COUNTIFS(Operational!$F:$F,$G89,Operational!$I:$I,"*4G*",Operational!$L:$L,'List Table'!$D$15)</f>
        <v>0</v>
      </c>
      <c r="BE89" s="152">
        <f>COUNTIFS(Operational!$F:$F,$G89,Operational!$I:$I,"*4G*",Operational!$L:$L,'List Table'!$D$16)</f>
        <v>0</v>
      </c>
      <c r="BF89" s="152">
        <f>COUNTIFS(Operational!$F:$F,$G89,Operational!$I:$I,"*4G*",Operational!$L:$L,'List Table'!$D$17)</f>
        <v>0</v>
      </c>
      <c r="BG89" s="141"/>
      <c r="BH89" s="153">
        <f t="shared" si="20"/>
        <v>0</v>
      </c>
      <c r="BI89" s="153">
        <f t="shared" si="21"/>
        <v>0</v>
      </c>
      <c r="BJ89" s="153">
        <f t="shared" si="22"/>
        <v>0</v>
      </c>
      <c r="BK89" s="153">
        <f>COUNTIFS('Retention-Deployment'!$F:$F,$G89,'Retention-Deployment'!$I:$I,"*2G*",'Retention-Deployment'!$L:$L,'List Table'!$B$2)</f>
        <v>0</v>
      </c>
      <c r="BL89" s="153">
        <f>COUNTIFS('Retention-Deployment'!$F:$F,$G89,'Retention-Deployment'!$I:$I,"*2G*",'Retention-Deployment'!$L:$L,'List Table'!$B$3)</f>
        <v>0</v>
      </c>
      <c r="BM89" s="153">
        <f>COUNTIFS('Retention-Deployment'!$F:$F,$G89,'Retention-Deployment'!$I:$I,"*2G*",'Retention-Deployment'!$L:$L,'List Table'!$B$4)</f>
        <v>0</v>
      </c>
      <c r="BN89" s="153">
        <f>COUNTIFS('Retention-Deployment'!$F:$F,$G89,'Retention-Deployment'!$I:$I,"*2G*",'Retention-Deployment'!$L:$L,'List Table'!$B$5)</f>
        <v>0</v>
      </c>
      <c r="BO89" s="153">
        <f>COUNTIFS('Retention-Deployment'!$F:$F,$G89,'Retention-Deployment'!$I:$I,"*2G*",'Retention-Deployment'!$L:$L,'List Table'!$B$6)</f>
        <v>0</v>
      </c>
      <c r="BP89" s="153">
        <f>COUNTIFS('Retention-Deployment'!$F:$F,$G89,'Retention-Deployment'!$I:$I,"*2G*",'Retention-Deployment'!$L:$L,'List Table'!$B$7)</f>
        <v>0</v>
      </c>
      <c r="BQ89" s="153">
        <f>COUNTIFS('Retention-Deployment'!$F:$F,$G89,'Retention-Deployment'!$I:$I,"*2G*",'Retention-Deployment'!$L:$L,'List Table'!$B$8)</f>
        <v>0</v>
      </c>
      <c r="BR89" s="153">
        <f>COUNTIFS('Retention-Deployment'!$F:$F,$G89,'Retention-Deployment'!$I:$I,"*2G*",'Retention-Deployment'!$L:$L,'List Table'!$B$9)</f>
        <v>0</v>
      </c>
      <c r="BS89" s="153">
        <f>COUNTIFS('Retention-Deployment'!$F:$F,$G89,'Retention-Deployment'!$I:$I,"*2G*",'Retention-Deployment'!$L:$L,'List Table'!$B$10)</f>
        <v>0</v>
      </c>
      <c r="BT89" s="153">
        <f>COUNTIFS('Retention-Deployment'!$F:$F,$G89,'Retention-Deployment'!$I:$I,"*2G*",'Retention-Deployment'!$L:$L,'List Table'!$B$11)</f>
        <v>0</v>
      </c>
      <c r="BU89" s="153">
        <f>COUNTIFS('Retention-Deployment'!$F:$F,$G89,'Retention-Deployment'!$I:$I,"*2G*",'Retention-Deployment'!$L:$L,'List Table'!$B$12)</f>
        <v>0</v>
      </c>
      <c r="BV89" s="153">
        <f>COUNTIFS('Retention-Deployment'!$F:$F,$G89,'Retention-Deployment'!$I:$I,"*2G*",'Retention-Deployment'!$L:$L,'List Table'!$B$13)</f>
        <v>0</v>
      </c>
      <c r="BW89" s="153">
        <f>COUNTIFS('Retention-Deployment'!$F:$F,$G89,'Retention-Deployment'!$I:$I,"*2G*",'Retention-Deployment'!$L:$L,'List Table'!$B$14)</f>
        <v>0</v>
      </c>
      <c r="BX89" s="153">
        <f>COUNTIFS('Retention-Deployment'!$F:$F,$G89,'Retention-Deployment'!$I:$I,"*2G*",'Retention-Deployment'!$L:$L,'List Table'!$B$15)</f>
        <v>0</v>
      </c>
      <c r="BY89" s="153">
        <f>COUNTIFS('Retention-Deployment'!$F:$F,$G89,'Retention-Deployment'!$I:$I,"*3G*",'Retention-Deployment'!$L:$L,'List Table'!$B$2)</f>
        <v>0</v>
      </c>
      <c r="BZ89" s="153">
        <f>COUNTIFS('Retention-Deployment'!$F:$F,$G89,'Retention-Deployment'!$I:$I,"*3G*",'Retention-Deployment'!$L:$L,'List Table'!$B$3)</f>
        <v>0</v>
      </c>
      <c r="CA89" s="153">
        <f>COUNTIFS('Retention-Deployment'!$F:$F,$G89,'Retention-Deployment'!$I:$I,"*3G*",'Retention-Deployment'!$L:$L,'List Table'!$B$4)</f>
        <v>0</v>
      </c>
      <c r="CB89" s="153">
        <f>COUNTIFS('Retention-Deployment'!$F:$F,$G89,'Retention-Deployment'!$I:$I,"*3G*",'Retention-Deployment'!$L:$L,'List Table'!$B$5)</f>
        <v>0</v>
      </c>
      <c r="CC89" s="153">
        <f>COUNTIFS('Retention-Deployment'!$F:$F,$G89,'Retention-Deployment'!$I:$I,"*3G*",'Retention-Deployment'!$L:$L,'List Table'!$B$6)</f>
        <v>0</v>
      </c>
      <c r="CD89" s="153">
        <f>COUNTIFS('Retention-Deployment'!$F:$F,$G89,'Retention-Deployment'!$I:$I,"*3G*",'Retention-Deployment'!$L:$L,'List Table'!$B$7)</f>
        <v>0</v>
      </c>
      <c r="CE89" s="153">
        <f>COUNTIFS('Retention-Deployment'!$F:$F,$G89,'Retention-Deployment'!$I:$I,"*3G*",'Retention-Deployment'!$L:$L,'List Table'!$B$8)</f>
        <v>0</v>
      </c>
      <c r="CF89" s="153">
        <f>COUNTIFS('Retention-Deployment'!$F:$F,$G89,'Retention-Deployment'!$I:$I,"*3G*",'Retention-Deployment'!$L:$L,'List Table'!$B$9)</f>
        <v>0</v>
      </c>
      <c r="CG89" s="153">
        <f>COUNTIFS('Retention-Deployment'!$F:$F,$G89,'Retention-Deployment'!$I:$I,"*3G*",'Retention-Deployment'!$L:$L,'List Table'!$B$10)</f>
        <v>0</v>
      </c>
      <c r="CH89" s="153">
        <f>COUNTIFS('Retention-Deployment'!$F:$F,$G89,'Retention-Deployment'!$I:$I,"*3G*",'Retention-Deployment'!$L:$L,'List Table'!$B$11)</f>
        <v>0</v>
      </c>
      <c r="CI89" s="153">
        <f>COUNTIFS('Retention-Deployment'!$F:$F,$G89,'Retention-Deployment'!$I:$I,"*3G*",'Retention-Deployment'!$L:$L,'List Table'!$B$12)</f>
        <v>0</v>
      </c>
      <c r="CJ89" s="153">
        <f>COUNTIFS('Retention-Deployment'!$F:$F,$G89,'Retention-Deployment'!$I:$I,"*3G*",'Retention-Deployment'!$L:$L,'List Table'!$B$13)</f>
        <v>0</v>
      </c>
      <c r="CK89" s="153">
        <f>COUNTIFS('Retention-Deployment'!$F:$F,$G89,'Retention-Deployment'!$I:$I,"*3G*",'Retention-Deployment'!$L:$L,'List Table'!$B$14)</f>
        <v>0</v>
      </c>
      <c r="CL89" s="153">
        <f>COUNTIFS('Retention-Deployment'!$F:$F,$G89,'Retention-Deployment'!$I:$I,"*3G*",'Retention-Deployment'!$L:$L,'List Table'!$B$15)</f>
        <v>0</v>
      </c>
      <c r="CM89" s="153">
        <f>COUNTIFS('Retention-Deployment'!$F:$F,$G89,'Retention-Deployment'!$I:$I,"*4G*",'Retention-Deployment'!$L:$L,'List Table'!$B$2)</f>
        <v>0</v>
      </c>
      <c r="CN89" s="153">
        <f>COUNTIFS('Retention-Deployment'!$F:$F,$G89,'Retention-Deployment'!$I:$I,"*4G*",'Retention-Deployment'!$L:$L,'List Table'!$B$3)</f>
        <v>0</v>
      </c>
      <c r="CO89" s="153">
        <f>COUNTIFS('Retention-Deployment'!$F:$F,$G89,'Retention-Deployment'!$I:$I,"*4G*",'Retention-Deployment'!$L:$L,'List Table'!$B$4)</f>
        <v>0</v>
      </c>
      <c r="CP89" s="153">
        <f>COUNTIFS('Retention-Deployment'!$F:$F,$G89,'Retention-Deployment'!$I:$I,"*4G*",'Retention-Deployment'!$L:$L,'List Table'!$B$5)</f>
        <v>0</v>
      </c>
      <c r="CQ89" s="153">
        <f>COUNTIFS('Retention-Deployment'!$F:$F,$G89,'Retention-Deployment'!$I:$I,"*4G*",'Retention-Deployment'!$L:$L,'List Table'!$B$6)</f>
        <v>0</v>
      </c>
      <c r="CR89" s="153">
        <f>COUNTIFS('Retention-Deployment'!$F:$F,$G89,'Retention-Deployment'!$I:$I,"*4G*",'Retention-Deployment'!$L:$L,'List Table'!$B$7)</f>
        <v>0</v>
      </c>
      <c r="CS89" s="153">
        <f>COUNTIFS('Retention-Deployment'!$F:$F,$G89,'Retention-Deployment'!$I:$I,"*4G*",'Retention-Deployment'!$L:$L,'List Table'!$B$8)</f>
        <v>0</v>
      </c>
      <c r="CT89" s="153">
        <f>COUNTIFS('Retention-Deployment'!$F:$F,$G89,'Retention-Deployment'!$I:$I,"*4G*",'Retention-Deployment'!$L:$L,'List Table'!$B$9)</f>
        <v>0</v>
      </c>
      <c r="CU89" s="153">
        <f>COUNTIFS('Retention-Deployment'!$F:$F,$G89,'Retention-Deployment'!$I:$I,"*4G*",'Retention-Deployment'!$L:$L,'List Table'!$B$10)</f>
        <v>0</v>
      </c>
      <c r="CV89" s="153">
        <f>COUNTIFS('Retention-Deployment'!$F:$F,$G89,'Retention-Deployment'!$I:$I,"*4G*",'Retention-Deployment'!$L:$L,'List Table'!$B$11)</f>
        <v>0</v>
      </c>
      <c r="CW89" s="153">
        <f>COUNTIFS('Retention-Deployment'!$F:$F,$G89,'Retention-Deployment'!$I:$I,"*4G*",'Retention-Deployment'!$L:$L,'List Table'!$B$12)</f>
        <v>0</v>
      </c>
      <c r="CX89" s="153">
        <f>COUNTIFS('Retention-Deployment'!$F:$F,$G89,'Retention-Deployment'!$I:$I,"*4G*",'Retention-Deployment'!$L:$L,'List Table'!$B$13)</f>
        <v>0</v>
      </c>
      <c r="CY89" s="153">
        <f>COUNTIFS('Retention-Deployment'!$F:$F,$G89,'Retention-Deployment'!$I:$I,"*4G*",'Retention-Deployment'!$L:$L,'List Table'!$B$14)</f>
        <v>0</v>
      </c>
      <c r="CZ89" s="153">
        <f>COUNTIFS('Retention-Deployment'!$F:$F,$G89,'Retention-Deployment'!$I:$I,"*4G*",'Retention-Deployment'!$L:$L,'List Table'!$B$15)</f>
        <v>0</v>
      </c>
      <c r="DA89" s="141"/>
      <c r="DB89" s="154">
        <f>COUNTIFS(Licensing!$G:$G,$G89,Licensing!$J:$J,"*2G*")</f>
        <v>0</v>
      </c>
      <c r="DC89" s="154">
        <f>COUNTIFS(Licensing!$G:$G,$G89,Licensing!$J:$J,"*3G*")</f>
        <v>0</v>
      </c>
      <c r="DD89" s="154">
        <f>COUNTIFS(Licensing!$G:$G,$G89,Licensing!$J:$J,"*4G*")</f>
        <v>0</v>
      </c>
      <c r="DE89" s="141"/>
      <c r="DF89" s="155" t="str">
        <f t="shared" si="19"/>
        <v>METHANA</v>
      </c>
      <c r="DG89" s="142">
        <f t="shared" si="13"/>
        <v>0</v>
      </c>
      <c r="DH89" s="142">
        <f t="shared" si="14"/>
        <v>0</v>
      </c>
      <c r="DI89" s="142">
        <f t="shared" si="15"/>
        <v>0</v>
      </c>
      <c r="DJ89" s="138"/>
      <c r="DK89" s="138"/>
      <c r="DL89" s="138"/>
      <c r="DM89" s="138"/>
      <c r="DN89" s="138"/>
      <c r="DO89" s="138"/>
      <c r="DP89" s="138"/>
      <c r="DQ89" s="138"/>
      <c r="DR89" s="138"/>
      <c r="DS89" s="138"/>
      <c r="DT89" s="138"/>
      <c r="DU89" s="138"/>
    </row>
    <row r="90" spans="1:125" x14ac:dyDescent="0.25">
      <c r="A90" s="211" t="s">
        <v>327</v>
      </c>
      <c r="B90" s="168">
        <v>9</v>
      </c>
      <c r="C90" s="168">
        <v>8</v>
      </c>
      <c r="D90" s="168">
        <v>7</v>
      </c>
      <c r="E90" s="208">
        <v>36.682737392010601</v>
      </c>
      <c r="F90" s="208">
        <v>24.3704223632812</v>
      </c>
      <c r="G90" s="173" t="s">
        <v>149</v>
      </c>
      <c r="H90" s="152">
        <f t="shared" si="16"/>
        <v>0</v>
      </c>
      <c r="I90" s="152">
        <f t="shared" si="17"/>
        <v>0</v>
      </c>
      <c r="J90" s="152">
        <f t="shared" si="18"/>
        <v>0</v>
      </c>
      <c r="K90" s="152">
        <f>COUNTIFS(Operational!$F:$F,$G90,Operational!$I:$I,"*2G*",Operational!$L:$L,'List Table'!$D$2)</f>
        <v>0</v>
      </c>
      <c r="L90" s="152">
        <f>COUNTIFS(Operational!$F:$F,$G90,Operational!$I:$I,"*2G*",Operational!$L:$L,'List Table'!$D$3)</f>
        <v>0</v>
      </c>
      <c r="M90" s="152">
        <f>COUNTIFS(Operational!$F:$F,$G90,Operational!$I:$I,"*2G*",Operational!$L:$L,'List Table'!$D$4)</f>
        <v>0</v>
      </c>
      <c r="N90" s="152">
        <f>COUNTIFS(Operational!$F:$F,$G90,Operational!$I:$I,"*2G*",Operational!$L:$L,'List Table'!$D$5)</f>
        <v>0</v>
      </c>
      <c r="O90" s="152">
        <f>COUNTIFS(Operational!$F:$F,$G90,Operational!$I:$I,"*2G*",Operational!$L:$L,'List Table'!$D$6)</f>
        <v>0</v>
      </c>
      <c r="P90" s="152">
        <f>COUNTIFS(Operational!$F:$F,$G90,Operational!$I:$I,"*2G*",Operational!$L:$L,'List Table'!$D$7)</f>
        <v>0</v>
      </c>
      <c r="Q90" s="152">
        <f>COUNTIFS(Operational!$F:$F,$G90,Operational!$I:$I,"*2G*",Operational!$L:$L,'List Table'!$D$8)</f>
        <v>0</v>
      </c>
      <c r="R90" s="152">
        <f>COUNTIFS(Operational!$F:$F,$G90,Operational!$I:$I,"*2G*",Operational!$L:$L,'List Table'!$D$9)</f>
        <v>0</v>
      </c>
      <c r="S90" s="152">
        <f>COUNTIFS(Operational!$F:$F,$G90,Operational!$I:$I,"*2G*",Operational!$L:$L,'List Table'!$D$10)</f>
        <v>0</v>
      </c>
      <c r="T90" s="152">
        <f>COUNTIFS(Operational!$F:$F,$G90,Operational!$I:$I,"*2G*",Operational!$L:$L,'List Table'!$D$11)</f>
        <v>0</v>
      </c>
      <c r="U90" s="152">
        <f>COUNTIFS(Operational!$F:$F,$G90,Operational!$I:$I,"*2G*",Operational!$L:$L,'List Table'!$D$12)</f>
        <v>0</v>
      </c>
      <c r="V90" s="152">
        <f>COUNTIFS(Operational!$F:$F,$G90,Operational!$I:$I,"*2G*",Operational!$L:$L,'List Table'!$D$13)</f>
        <v>0</v>
      </c>
      <c r="W90" s="152">
        <f>COUNTIFS(Operational!$F:$F,$G90,Operational!$I:$I,"*2G*",Operational!$L:$L,'List Table'!$D$14)</f>
        <v>0</v>
      </c>
      <c r="X90" s="152">
        <f>COUNTIFS(Operational!$F:$F,$G90,Operational!$I:$I,"*2G*",Operational!$L:$L,'List Table'!$D$15)</f>
        <v>0</v>
      </c>
      <c r="Y90" s="152">
        <f>COUNTIFS(Operational!$F:$F,$G90,Operational!$I:$I,"*2G*",Operational!$L:$L,'List Table'!$D$16)</f>
        <v>0</v>
      </c>
      <c r="Z90" s="152">
        <f>COUNTIFS(Operational!$F:$F,$G90,Operational!$I:$I,"*2G*",Operational!$L:$L,'List Table'!$D$17)</f>
        <v>0</v>
      </c>
      <c r="AA90" s="152">
        <f>COUNTIFS(Operational!$F:$F,$G90,Operational!$I:$I,"*3G*",Operational!$L:$L,'List Table'!$D$2)</f>
        <v>0</v>
      </c>
      <c r="AB90" s="152">
        <f>COUNTIFS(Operational!$F:$F,$G90,Operational!$I:$I,"*3G*",Operational!$L:$L,'List Table'!$D$3)</f>
        <v>0</v>
      </c>
      <c r="AC90" s="152">
        <f>COUNTIFS(Operational!$F:$F,$G90,Operational!$I:$I,"*3G*",Operational!$L:$L,'List Table'!$D$4)</f>
        <v>0</v>
      </c>
      <c r="AD90" s="152">
        <f>COUNTIFS(Operational!$F:$F,$G90,Operational!$I:$I,"*3G*",Operational!$L:$L,'List Table'!$D$5)</f>
        <v>0</v>
      </c>
      <c r="AE90" s="152">
        <f>COUNTIFS(Operational!$F:$F,$G90,Operational!$I:$I,"*3G*",Operational!$L:$L,'List Table'!$D$6)</f>
        <v>0</v>
      </c>
      <c r="AF90" s="152">
        <f>COUNTIFS(Operational!$F:$F,$G90,Operational!$I:$I,"*3G*",Operational!$L:$L,'List Table'!$D$7)</f>
        <v>0</v>
      </c>
      <c r="AG90" s="152">
        <f>COUNTIFS(Operational!$F:$F,$G90,Operational!$I:$I,"*3G*",Operational!$L:$L,'List Table'!$D$8)</f>
        <v>0</v>
      </c>
      <c r="AH90" s="152">
        <f>COUNTIFS(Operational!$F:$F,$G90,Operational!$I:$I,"*3G*",Operational!$L:$L,'List Table'!$D$9)</f>
        <v>0</v>
      </c>
      <c r="AI90" s="152">
        <f>COUNTIFS(Operational!$F:$F,$G90,Operational!$I:$I,"*3G*",Operational!$L:$L,'List Table'!$D$10)</f>
        <v>0</v>
      </c>
      <c r="AJ90" s="152">
        <f>COUNTIFS(Operational!$F:$F,$G90,Operational!$I:$I,"*3G*",Operational!$L:$L,'List Table'!$D$11)</f>
        <v>0</v>
      </c>
      <c r="AK90" s="152">
        <f>COUNTIFS(Operational!$F:$F,$G90,Operational!$I:$I,"*3G*",Operational!$L:$L,'List Table'!$D$12)</f>
        <v>0</v>
      </c>
      <c r="AL90" s="152">
        <f>COUNTIFS(Operational!$F:$F,$G90,Operational!$I:$I,"*3G*",Operational!$L:$L,'List Table'!$D$13)</f>
        <v>0</v>
      </c>
      <c r="AM90" s="152">
        <f>COUNTIFS(Operational!$F:$F,$G90,Operational!$I:$I,"*3G*",Operational!$L:$L,'List Table'!$D$14)</f>
        <v>0</v>
      </c>
      <c r="AN90" s="152">
        <f>COUNTIFS(Operational!$F:$F,$G90,Operational!$I:$I,"*3G*",Operational!$L:$L,'List Table'!$D$15)</f>
        <v>0</v>
      </c>
      <c r="AO90" s="152">
        <f>COUNTIFS(Operational!$F:$F,$G90,Operational!$I:$I,"*3G*",Operational!$L:$L,'List Table'!$D$16)</f>
        <v>0</v>
      </c>
      <c r="AP90" s="152">
        <f>COUNTIFS(Operational!$F:$F,$G90,Operational!$I:$I,"*3G*",Operational!$L:$L,'List Table'!$D$17)</f>
        <v>0</v>
      </c>
      <c r="AQ90" s="152">
        <f>COUNTIFS(Operational!$F:$F,$G90,Operational!$I:$I,"*4G*",Operational!$L:$L,'List Table'!$D$2)</f>
        <v>0</v>
      </c>
      <c r="AR90" s="152">
        <f>COUNTIFS(Operational!$F:$F,$G90,Operational!$I:$I,"*4G*",Operational!$L:$L,'List Table'!$D$3)</f>
        <v>0</v>
      </c>
      <c r="AS90" s="152">
        <f>COUNTIFS(Operational!$F:$F,$G90,Operational!$I:$I,"*4G*",Operational!$L:$L,'List Table'!$D$4)</f>
        <v>0</v>
      </c>
      <c r="AT90" s="152">
        <f>COUNTIFS(Operational!$F:$F,$G90,Operational!$I:$I,"*4G*",Operational!$L:$L,'List Table'!$D$5)</f>
        <v>0</v>
      </c>
      <c r="AU90" s="152">
        <f>COUNTIFS(Operational!$F:$F,$G90,Operational!$I:$I,"*4G*",Operational!$L:$L,'List Table'!$D$6)</f>
        <v>0</v>
      </c>
      <c r="AV90" s="152">
        <f>COUNTIFS(Operational!$F:$F,$G90,Operational!$I:$I,"*4G*",Operational!$L:$L,'List Table'!$D$7)</f>
        <v>0</v>
      </c>
      <c r="AW90" s="152">
        <f>COUNTIFS(Operational!$F:$F,$G90,Operational!$I:$I,"*4G*",Operational!$L:$L,'List Table'!$D$8)</f>
        <v>0</v>
      </c>
      <c r="AX90" s="152">
        <f>COUNTIFS(Operational!$F:$F,$G90,Operational!$I:$I,"*4G*",Operational!$L:$L,'List Table'!$D$9)</f>
        <v>0</v>
      </c>
      <c r="AY90" s="152">
        <f>COUNTIFS(Operational!$F:$F,$G90,Operational!$I:$I,"*4G*",Operational!$L:$L,'List Table'!$D$10)</f>
        <v>0</v>
      </c>
      <c r="AZ90" s="152">
        <f>COUNTIFS(Operational!$F:$F,$G90,Operational!$I:$I,"*4G*",Operational!$L:$L,'List Table'!$D$11)</f>
        <v>0</v>
      </c>
      <c r="BA90" s="152">
        <f>COUNTIFS(Operational!$F:$F,$G90,Operational!$I:$I,"*4G*",Operational!$L:$L,'List Table'!$D$12)</f>
        <v>0</v>
      </c>
      <c r="BB90" s="152">
        <f>COUNTIFS(Operational!$F:$F,$G90,Operational!$I:$I,"*4G*",Operational!$L:$L,'List Table'!$D$13)</f>
        <v>0</v>
      </c>
      <c r="BC90" s="152">
        <f>COUNTIFS(Operational!$F:$F,$G90,Operational!$I:$I,"*4G*",Operational!$L:$L,'List Table'!$D$14)</f>
        <v>0</v>
      </c>
      <c r="BD90" s="152">
        <f>COUNTIFS(Operational!$F:$F,$G90,Operational!$I:$I,"*4G*",Operational!$L:$L,'List Table'!$D$15)</f>
        <v>0</v>
      </c>
      <c r="BE90" s="152">
        <f>COUNTIFS(Operational!$F:$F,$G90,Operational!$I:$I,"*4G*",Operational!$L:$L,'List Table'!$D$16)</f>
        <v>0</v>
      </c>
      <c r="BF90" s="152">
        <f>COUNTIFS(Operational!$F:$F,$G90,Operational!$I:$I,"*4G*",Operational!$L:$L,'List Table'!$D$17)</f>
        <v>0</v>
      </c>
      <c r="BG90" s="141"/>
      <c r="BH90" s="153">
        <f t="shared" si="20"/>
        <v>0</v>
      </c>
      <c r="BI90" s="153">
        <f t="shared" si="21"/>
        <v>0</v>
      </c>
      <c r="BJ90" s="153">
        <f t="shared" si="22"/>
        <v>0</v>
      </c>
      <c r="BK90" s="153">
        <f>COUNTIFS('Retention-Deployment'!$F:$F,$G90,'Retention-Deployment'!$I:$I,"*2G*",'Retention-Deployment'!$L:$L,'List Table'!$B$2)</f>
        <v>0</v>
      </c>
      <c r="BL90" s="153">
        <f>COUNTIFS('Retention-Deployment'!$F:$F,$G90,'Retention-Deployment'!$I:$I,"*2G*",'Retention-Deployment'!$L:$L,'List Table'!$B$3)</f>
        <v>0</v>
      </c>
      <c r="BM90" s="153">
        <f>COUNTIFS('Retention-Deployment'!$F:$F,$G90,'Retention-Deployment'!$I:$I,"*2G*",'Retention-Deployment'!$L:$L,'List Table'!$B$4)</f>
        <v>0</v>
      </c>
      <c r="BN90" s="153">
        <f>COUNTIFS('Retention-Deployment'!$F:$F,$G90,'Retention-Deployment'!$I:$I,"*2G*",'Retention-Deployment'!$L:$L,'List Table'!$B$5)</f>
        <v>0</v>
      </c>
      <c r="BO90" s="153">
        <f>COUNTIFS('Retention-Deployment'!$F:$F,$G90,'Retention-Deployment'!$I:$I,"*2G*",'Retention-Deployment'!$L:$L,'List Table'!$B$6)</f>
        <v>0</v>
      </c>
      <c r="BP90" s="153">
        <f>COUNTIFS('Retention-Deployment'!$F:$F,$G90,'Retention-Deployment'!$I:$I,"*2G*",'Retention-Deployment'!$L:$L,'List Table'!$B$7)</f>
        <v>0</v>
      </c>
      <c r="BQ90" s="153">
        <f>COUNTIFS('Retention-Deployment'!$F:$F,$G90,'Retention-Deployment'!$I:$I,"*2G*",'Retention-Deployment'!$L:$L,'List Table'!$B$8)</f>
        <v>0</v>
      </c>
      <c r="BR90" s="153">
        <f>COUNTIFS('Retention-Deployment'!$F:$F,$G90,'Retention-Deployment'!$I:$I,"*2G*",'Retention-Deployment'!$L:$L,'List Table'!$B$9)</f>
        <v>0</v>
      </c>
      <c r="BS90" s="153">
        <f>COUNTIFS('Retention-Deployment'!$F:$F,$G90,'Retention-Deployment'!$I:$I,"*2G*",'Retention-Deployment'!$L:$L,'List Table'!$B$10)</f>
        <v>0</v>
      </c>
      <c r="BT90" s="153">
        <f>COUNTIFS('Retention-Deployment'!$F:$F,$G90,'Retention-Deployment'!$I:$I,"*2G*",'Retention-Deployment'!$L:$L,'List Table'!$B$11)</f>
        <v>0</v>
      </c>
      <c r="BU90" s="153">
        <f>COUNTIFS('Retention-Deployment'!$F:$F,$G90,'Retention-Deployment'!$I:$I,"*2G*",'Retention-Deployment'!$L:$L,'List Table'!$B$12)</f>
        <v>0</v>
      </c>
      <c r="BV90" s="153">
        <f>COUNTIFS('Retention-Deployment'!$F:$F,$G90,'Retention-Deployment'!$I:$I,"*2G*",'Retention-Deployment'!$L:$L,'List Table'!$B$13)</f>
        <v>0</v>
      </c>
      <c r="BW90" s="153">
        <f>COUNTIFS('Retention-Deployment'!$F:$F,$G90,'Retention-Deployment'!$I:$I,"*2G*",'Retention-Deployment'!$L:$L,'List Table'!$B$14)</f>
        <v>0</v>
      </c>
      <c r="BX90" s="153">
        <f>COUNTIFS('Retention-Deployment'!$F:$F,$G90,'Retention-Deployment'!$I:$I,"*2G*",'Retention-Deployment'!$L:$L,'List Table'!$B$15)</f>
        <v>0</v>
      </c>
      <c r="BY90" s="153">
        <f>COUNTIFS('Retention-Deployment'!$F:$F,$G90,'Retention-Deployment'!$I:$I,"*3G*",'Retention-Deployment'!$L:$L,'List Table'!$B$2)</f>
        <v>0</v>
      </c>
      <c r="BZ90" s="153">
        <f>COUNTIFS('Retention-Deployment'!$F:$F,$G90,'Retention-Deployment'!$I:$I,"*3G*",'Retention-Deployment'!$L:$L,'List Table'!$B$3)</f>
        <v>0</v>
      </c>
      <c r="CA90" s="153">
        <f>COUNTIFS('Retention-Deployment'!$F:$F,$G90,'Retention-Deployment'!$I:$I,"*3G*",'Retention-Deployment'!$L:$L,'List Table'!$B$4)</f>
        <v>0</v>
      </c>
      <c r="CB90" s="153">
        <f>COUNTIFS('Retention-Deployment'!$F:$F,$G90,'Retention-Deployment'!$I:$I,"*3G*",'Retention-Deployment'!$L:$L,'List Table'!$B$5)</f>
        <v>0</v>
      </c>
      <c r="CC90" s="153">
        <f>COUNTIFS('Retention-Deployment'!$F:$F,$G90,'Retention-Deployment'!$I:$I,"*3G*",'Retention-Deployment'!$L:$L,'List Table'!$B$6)</f>
        <v>0</v>
      </c>
      <c r="CD90" s="153">
        <f>COUNTIFS('Retention-Deployment'!$F:$F,$G90,'Retention-Deployment'!$I:$I,"*3G*",'Retention-Deployment'!$L:$L,'List Table'!$B$7)</f>
        <v>0</v>
      </c>
      <c r="CE90" s="153">
        <f>COUNTIFS('Retention-Deployment'!$F:$F,$G90,'Retention-Deployment'!$I:$I,"*3G*",'Retention-Deployment'!$L:$L,'List Table'!$B$8)</f>
        <v>0</v>
      </c>
      <c r="CF90" s="153">
        <f>COUNTIFS('Retention-Deployment'!$F:$F,$G90,'Retention-Deployment'!$I:$I,"*3G*",'Retention-Deployment'!$L:$L,'List Table'!$B$9)</f>
        <v>0</v>
      </c>
      <c r="CG90" s="153">
        <f>COUNTIFS('Retention-Deployment'!$F:$F,$G90,'Retention-Deployment'!$I:$I,"*3G*",'Retention-Deployment'!$L:$L,'List Table'!$B$10)</f>
        <v>0</v>
      </c>
      <c r="CH90" s="153">
        <f>COUNTIFS('Retention-Deployment'!$F:$F,$G90,'Retention-Deployment'!$I:$I,"*3G*",'Retention-Deployment'!$L:$L,'List Table'!$B$11)</f>
        <v>0</v>
      </c>
      <c r="CI90" s="153">
        <f>COUNTIFS('Retention-Deployment'!$F:$F,$G90,'Retention-Deployment'!$I:$I,"*3G*",'Retention-Deployment'!$L:$L,'List Table'!$B$12)</f>
        <v>0</v>
      </c>
      <c r="CJ90" s="153">
        <f>COUNTIFS('Retention-Deployment'!$F:$F,$G90,'Retention-Deployment'!$I:$I,"*3G*",'Retention-Deployment'!$L:$L,'List Table'!$B$13)</f>
        <v>0</v>
      </c>
      <c r="CK90" s="153">
        <f>COUNTIFS('Retention-Deployment'!$F:$F,$G90,'Retention-Deployment'!$I:$I,"*3G*",'Retention-Deployment'!$L:$L,'List Table'!$B$14)</f>
        <v>0</v>
      </c>
      <c r="CL90" s="153">
        <f>COUNTIFS('Retention-Deployment'!$F:$F,$G90,'Retention-Deployment'!$I:$I,"*3G*",'Retention-Deployment'!$L:$L,'List Table'!$B$15)</f>
        <v>0</v>
      </c>
      <c r="CM90" s="153">
        <f>COUNTIFS('Retention-Deployment'!$F:$F,$G90,'Retention-Deployment'!$I:$I,"*4G*",'Retention-Deployment'!$L:$L,'List Table'!$B$2)</f>
        <v>0</v>
      </c>
      <c r="CN90" s="153">
        <f>COUNTIFS('Retention-Deployment'!$F:$F,$G90,'Retention-Deployment'!$I:$I,"*4G*",'Retention-Deployment'!$L:$L,'List Table'!$B$3)</f>
        <v>0</v>
      </c>
      <c r="CO90" s="153">
        <f>COUNTIFS('Retention-Deployment'!$F:$F,$G90,'Retention-Deployment'!$I:$I,"*4G*",'Retention-Deployment'!$L:$L,'List Table'!$B$4)</f>
        <v>0</v>
      </c>
      <c r="CP90" s="153">
        <f>COUNTIFS('Retention-Deployment'!$F:$F,$G90,'Retention-Deployment'!$I:$I,"*4G*",'Retention-Deployment'!$L:$L,'List Table'!$B$5)</f>
        <v>0</v>
      </c>
      <c r="CQ90" s="153">
        <f>COUNTIFS('Retention-Deployment'!$F:$F,$G90,'Retention-Deployment'!$I:$I,"*4G*",'Retention-Deployment'!$L:$L,'List Table'!$B$6)</f>
        <v>0</v>
      </c>
      <c r="CR90" s="153">
        <f>COUNTIFS('Retention-Deployment'!$F:$F,$G90,'Retention-Deployment'!$I:$I,"*4G*",'Retention-Deployment'!$L:$L,'List Table'!$B$7)</f>
        <v>0</v>
      </c>
      <c r="CS90" s="153">
        <f>COUNTIFS('Retention-Deployment'!$F:$F,$G90,'Retention-Deployment'!$I:$I,"*4G*",'Retention-Deployment'!$L:$L,'List Table'!$B$8)</f>
        <v>0</v>
      </c>
      <c r="CT90" s="153">
        <f>COUNTIFS('Retention-Deployment'!$F:$F,$G90,'Retention-Deployment'!$I:$I,"*4G*",'Retention-Deployment'!$L:$L,'List Table'!$B$9)</f>
        <v>0</v>
      </c>
      <c r="CU90" s="153">
        <f>COUNTIFS('Retention-Deployment'!$F:$F,$G90,'Retention-Deployment'!$I:$I,"*4G*",'Retention-Deployment'!$L:$L,'List Table'!$B$10)</f>
        <v>0</v>
      </c>
      <c r="CV90" s="153">
        <f>COUNTIFS('Retention-Deployment'!$F:$F,$G90,'Retention-Deployment'!$I:$I,"*4G*",'Retention-Deployment'!$L:$L,'List Table'!$B$11)</f>
        <v>0</v>
      </c>
      <c r="CW90" s="153">
        <f>COUNTIFS('Retention-Deployment'!$F:$F,$G90,'Retention-Deployment'!$I:$I,"*4G*",'Retention-Deployment'!$L:$L,'List Table'!$B$12)</f>
        <v>0</v>
      </c>
      <c r="CX90" s="153">
        <f>COUNTIFS('Retention-Deployment'!$F:$F,$G90,'Retention-Deployment'!$I:$I,"*4G*",'Retention-Deployment'!$L:$L,'List Table'!$B$13)</f>
        <v>0</v>
      </c>
      <c r="CY90" s="153">
        <f>COUNTIFS('Retention-Deployment'!$F:$F,$G90,'Retention-Deployment'!$I:$I,"*4G*",'Retention-Deployment'!$L:$L,'List Table'!$B$14)</f>
        <v>0</v>
      </c>
      <c r="CZ90" s="153">
        <f>COUNTIFS('Retention-Deployment'!$F:$F,$G90,'Retention-Deployment'!$I:$I,"*4G*",'Retention-Deployment'!$L:$L,'List Table'!$B$15)</f>
        <v>0</v>
      </c>
      <c r="DA90" s="141"/>
      <c r="DB90" s="154">
        <f>COUNTIFS(Licensing!$G:$G,$G90,Licensing!$J:$J,"*2G*")</f>
        <v>0</v>
      </c>
      <c r="DC90" s="154">
        <f>COUNTIFS(Licensing!$G:$G,$G90,Licensing!$J:$J,"*3G*")</f>
        <v>0</v>
      </c>
      <c r="DD90" s="154">
        <f>COUNTIFS(Licensing!$G:$G,$G90,Licensing!$J:$J,"*4G*")</f>
        <v>0</v>
      </c>
      <c r="DE90" s="141"/>
      <c r="DF90" s="155" t="str">
        <f t="shared" si="19"/>
        <v>MILOS</v>
      </c>
      <c r="DG90" s="142">
        <f t="shared" si="13"/>
        <v>0</v>
      </c>
      <c r="DH90" s="142">
        <f t="shared" si="14"/>
        <v>0</v>
      </c>
      <c r="DI90" s="142">
        <f t="shared" si="15"/>
        <v>0</v>
      </c>
      <c r="DJ90" s="138"/>
      <c r="DK90" s="138"/>
      <c r="DL90" s="138"/>
      <c r="DM90" s="138"/>
      <c r="DN90" s="138"/>
      <c r="DO90" s="138"/>
      <c r="DP90" s="138"/>
      <c r="DQ90" s="138"/>
      <c r="DR90" s="138"/>
      <c r="DS90" s="138"/>
      <c r="DT90" s="138"/>
      <c r="DU90" s="138"/>
    </row>
    <row r="91" spans="1:125" x14ac:dyDescent="0.25">
      <c r="A91" s="211" t="s">
        <v>327</v>
      </c>
      <c r="B91" s="168">
        <v>29</v>
      </c>
      <c r="C91" s="168">
        <v>14</v>
      </c>
      <c r="D91" s="168">
        <v>0</v>
      </c>
      <c r="E91" s="208">
        <v>39.2556514210358</v>
      </c>
      <c r="F91" s="208">
        <v>26.3150024414062</v>
      </c>
      <c r="G91" s="173" t="s">
        <v>320</v>
      </c>
      <c r="H91" s="152">
        <f t="shared" si="16"/>
        <v>1</v>
      </c>
      <c r="I91" s="152">
        <f t="shared" si="17"/>
        <v>0</v>
      </c>
      <c r="J91" s="152">
        <f t="shared" si="18"/>
        <v>0</v>
      </c>
      <c r="K91" s="152">
        <f>COUNTIFS(Operational!$F:$F,$G91,Operational!$I:$I,"*2G*",Operational!$L:$L,'List Table'!$D$2)</f>
        <v>0</v>
      </c>
      <c r="L91" s="152">
        <f>COUNTIFS(Operational!$F:$F,$G91,Operational!$I:$I,"*2G*",Operational!$L:$L,'List Table'!$D$3)</f>
        <v>0</v>
      </c>
      <c r="M91" s="152">
        <f>COUNTIFS(Operational!$F:$F,$G91,Operational!$I:$I,"*2G*",Operational!$L:$L,'List Table'!$D$4)</f>
        <v>0</v>
      </c>
      <c r="N91" s="152">
        <f>COUNTIFS(Operational!$F:$F,$G91,Operational!$I:$I,"*2G*",Operational!$L:$L,'List Table'!$D$5)</f>
        <v>0</v>
      </c>
      <c r="O91" s="152">
        <f>COUNTIFS(Operational!$F:$F,$G91,Operational!$I:$I,"*2G*",Operational!$L:$L,'List Table'!$D$6)</f>
        <v>0</v>
      </c>
      <c r="P91" s="152">
        <f>COUNTIFS(Operational!$F:$F,$G91,Operational!$I:$I,"*2G*",Operational!$L:$L,'List Table'!$D$7)</f>
        <v>1</v>
      </c>
      <c r="Q91" s="152">
        <f>COUNTIFS(Operational!$F:$F,$G91,Operational!$I:$I,"*2G*",Operational!$L:$L,'List Table'!$D$8)</f>
        <v>0</v>
      </c>
      <c r="R91" s="152">
        <f>COUNTIFS(Operational!$F:$F,$G91,Operational!$I:$I,"*2G*",Operational!$L:$L,'List Table'!$D$9)</f>
        <v>0</v>
      </c>
      <c r="S91" s="152">
        <f>COUNTIFS(Operational!$F:$F,$G91,Operational!$I:$I,"*2G*",Operational!$L:$L,'List Table'!$D$10)</f>
        <v>0</v>
      </c>
      <c r="T91" s="152">
        <f>COUNTIFS(Operational!$F:$F,$G91,Operational!$I:$I,"*2G*",Operational!$L:$L,'List Table'!$D$11)</f>
        <v>0</v>
      </c>
      <c r="U91" s="152">
        <f>COUNTIFS(Operational!$F:$F,$G91,Operational!$I:$I,"*2G*",Operational!$L:$L,'List Table'!$D$12)</f>
        <v>0</v>
      </c>
      <c r="V91" s="152">
        <f>COUNTIFS(Operational!$F:$F,$G91,Operational!$I:$I,"*2G*",Operational!$L:$L,'List Table'!$D$13)</f>
        <v>0</v>
      </c>
      <c r="W91" s="152">
        <f>COUNTIFS(Operational!$F:$F,$G91,Operational!$I:$I,"*2G*",Operational!$L:$L,'List Table'!$D$14)</f>
        <v>0</v>
      </c>
      <c r="X91" s="152">
        <f>COUNTIFS(Operational!$F:$F,$G91,Operational!$I:$I,"*2G*",Operational!$L:$L,'List Table'!$D$15)</f>
        <v>0</v>
      </c>
      <c r="Y91" s="152">
        <f>COUNTIFS(Operational!$F:$F,$G91,Operational!$I:$I,"*2G*",Operational!$L:$L,'List Table'!$D$16)</f>
        <v>0</v>
      </c>
      <c r="Z91" s="152">
        <f>COUNTIFS(Operational!$F:$F,$G91,Operational!$I:$I,"*2G*",Operational!$L:$L,'List Table'!$D$17)</f>
        <v>0</v>
      </c>
      <c r="AA91" s="152">
        <f>COUNTIFS(Operational!$F:$F,$G91,Operational!$I:$I,"*3G*",Operational!$L:$L,'List Table'!$D$2)</f>
        <v>0</v>
      </c>
      <c r="AB91" s="152">
        <f>COUNTIFS(Operational!$F:$F,$G91,Operational!$I:$I,"*3G*",Operational!$L:$L,'List Table'!$D$3)</f>
        <v>0</v>
      </c>
      <c r="AC91" s="152">
        <f>COUNTIFS(Operational!$F:$F,$G91,Operational!$I:$I,"*3G*",Operational!$L:$L,'List Table'!$D$4)</f>
        <v>0</v>
      </c>
      <c r="AD91" s="152">
        <f>COUNTIFS(Operational!$F:$F,$G91,Operational!$I:$I,"*3G*",Operational!$L:$L,'List Table'!$D$5)</f>
        <v>0</v>
      </c>
      <c r="AE91" s="152">
        <f>COUNTIFS(Operational!$F:$F,$G91,Operational!$I:$I,"*3G*",Operational!$L:$L,'List Table'!$D$6)</f>
        <v>0</v>
      </c>
      <c r="AF91" s="152">
        <f>COUNTIFS(Operational!$F:$F,$G91,Operational!$I:$I,"*3G*",Operational!$L:$L,'List Table'!$D$7)</f>
        <v>0</v>
      </c>
      <c r="AG91" s="152">
        <f>COUNTIFS(Operational!$F:$F,$G91,Operational!$I:$I,"*3G*",Operational!$L:$L,'List Table'!$D$8)</f>
        <v>0</v>
      </c>
      <c r="AH91" s="152">
        <f>COUNTIFS(Operational!$F:$F,$G91,Operational!$I:$I,"*3G*",Operational!$L:$L,'List Table'!$D$9)</f>
        <v>0</v>
      </c>
      <c r="AI91" s="152">
        <f>COUNTIFS(Operational!$F:$F,$G91,Operational!$I:$I,"*3G*",Operational!$L:$L,'List Table'!$D$10)</f>
        <v>0</v>
      </c>
      <c r="AJ91" s="152">
        <f>COUNTIFS(Operational!$F:$F,$G91,Operational!$I:$I,"*3G*",Operational!$L:$L,'List Table'!$D$11)</f>
        <v>0</v>
      </c>
      <c r="AK91" s="152">
        <f>COUNTIFS(Operational!$F:$F,$G91,Operational!$I:$I,"*3G*",Operational!$L:$L,'List Table'!$D$12)</f>
        <v>0</v>
      </c>
      <c r="AL91" s="152">
        <f>COUNTIFS(Operational!$F:$F,$G91,Operational!$I:$I,"*3G*",Operational!$L:$L,'List Table'!$D$13)</f>
        <v>0</v>
      </c>
      <c r="AM91" s="152">
        <f>COUNTIFS(Operational!$F:$F,$G91,Operational!$I:$I,"*3G*",Operational!$L:$L,'List Table'!$D$14)</f>
        <v>0</v>
      </c>
      <c r="AN91" s="152">
        <f>COUNTIFS(Operational!$F:$F,$G91,Operational!$I:$I,"*3G*",Operational!$L:$L,'List Table'!$D$15)</f>
        <v>0</v>
      </c>
      <c r="AO91" s="152">
        <f>COUNTIFS(Operational!$F:$F,$G91,Operational!$I:$I,"*3G*",Operational!$L:$L,'List Table'!$D$16)</f>
        <v>0</v>
      </c>
      <c r="AP91" s="152">
        <f>COUNTIFS(Operational!$F:$F,$G91,Operational!$I:$I,"*3G*",Operational!$L:$L,'List Table'!$D$17)</f>
        <v>0</v>
      </c>
      <c r="AQ91" s="152">
        <f>COUNTIFS(Operational!$F:$F,$G91,Operational!$I:$I,"*4G*",Operational!$L:$L,'List Table'!$D$2)</f>
        <v>0</v>
      </c>
      <c r="AR91" s="152">
        <f>COUNTIFS(Operational!$F:$F,$G91,Operational!$I:$I,"*4G*",Operational!$L:$L,'List Table'!$D$3)</f>
        <v>0</v>
      </c>
      <c r="AS91" s="152">
        <f>COUNTIFS(Operational!$F:$F,$G91,Operational!$I:$I,"*4G*",Operational!$L:$L,'List Table'!$D$4)</f>
        <v>0</v>
      </c>
      <c r="AT91" s="152">
        <f>COUNTIFS(Operational!$F:$F,$G91,Operational!$I:$I,"*4G*",Operational!$L:$L,'List Table'!$D$5)</f>
        <v>0</v>
      </c>
      <c r="AU91" s="152">
        <f>COUNTIFS(Operational!$F:$F,$G91,Operational!$I:$I,"*4G*",Operational!$L:$L,'List Table'!$D$6)</f>
        <v>0</v>
      </c>
      <c r="AV91" s="152">
        <f>COUNTIFS(Operational!$F:$F,$G91,Operational!$I:$I,"*4G*",Operational!$L:$L,'List Table'!$D$7)</f>
        <v>0</v>
      </c>
      <c r="AW91" s="152">
        <f>COUNTIFS(Operational!$F:$F,$G91,Operational!$I:$I,"*4G*",Operational!$L:$L,'List Table'!$D$8)</f>
        <v>0</v>
      </c>
      <c r="AX91" s="152">
        <f>COUNTIFS(Operational!$F:$F,$G91,Operational!$I:$I,"*4G*",Operational!$L:$L,'List Table'!$D$9)</f>
        <v>0</v>
      </c>
      <c r="AY91" s="152">
        <f>COUNTIFS(Operational!$F:$F,$G91,Operational!$I:$I,"*4G*",Operational!$L:$L,'List Table'!$D$10)</f>
        <v>0</v>
      </c>
      <c r="AZ91" s="152">
        <f>COUNTIFS(Operational!$F:$F,$G91,Operational!$I:$I,"*4G*",Operational!$L:$L,'List Table'!$D$11)</f>
        <v>0</v>
      </c>
      <c r="BA91" s="152">
        <f>COUNTIFS(Operational!$F:$F,$G91,Operational!$I:$I,"*4G*",Operational!$L:$L,'List Table'!$D$12)</f>
        <v>0</v>
      </c>
      <c r="BB91" s="152">
        <f>COUNTIFS(Operational!$F:$F,$G91,Operational!$I:$I,"*4G*",Operational!$L:$L,'List Table'!$D$13)</f>
        <v>0</v>
      </c>
      <c r="BC91" s="152">
        <f>COUNTIFS(Operational!$F:$F,$G91,Operational!$I:$I,"*4G*",Operational!$L:$L,'List Table'!$D$14)</f>
        <v>0</v>
      </c>
      <c r="BD91" s="152">
        <f>COUNTIFS(Operational!$F:$F,$G91,Operational!$I:$I,"*4G*",Operational!$L:$L,'List Table'!$D$15)</f>
        <v>0</v>
      </c>
      <c r="BE91" s="152">
        <f>COUNTIFS(Operational!$F:$F,$G91,Operational!$I:$I,"*4G*",Operational!$L:$L,'List Table'!$D$16)</f>
        <v>0</v>
      </c>
      <c r="BF91" s="152">
        <f>COUNTIFS(Operational!$F:$F,$G91,Operational!$I:$I,"*4G*",Operational!$L:$L,'List Table'!$D$17)</f>
        <v>0</v>
      </c>
      <c r="BG91" s="141"/>
      <c r="BH91" s="153">
        <f t="shared" si="20"/>
        <v>0</v>
      </c>
      <c r="BI91" s="153">
        <f t="shared" si="21"/>
        <v>0</v>
      </c>
      <c r="BJ91" s="153">
        <f t="shared" si="22"/>
        <v>0</v>
      </c>
      <c r="BK91" s="153">
        <f>COUNTIFS('Retention-Deployment'!$F:$F,$G91,'Retention-Deployment'!$I:$I,"*2G*",'Retention-Deployment'!$L:$L,'List Table'!$B$2)</f>
        <v>0</v>
      </c>
      <c r="BL91" s="153">
        <f>COUNTIFS('Retention-Deployment'!$F:$F,$G91,'Retention-Deployment'!$I:$I,"*2G*",'Retention-Deployment'!$L:$L,'List Table'!$B$3)</f>
        <v>0</v>
      </c>
      <c r="BM91" s="153">
        <f>COUNTIFS('Retention-Deployment'!$F:$F,$G91,'Retention-Deployment'!$I:$I,"*2G*",'Retention-Deployment'!$L:$L,'List Table'!$B$4)</f>
        <v>0</v>
      </c>
      <c r="BN91" s="153">
        <f>COUNTIFS('Retention-Deployment'!$F:$F,$G91,'Retention-Deployment'!$I:$I,"*2G*",'Retention-Deployment'!$L:$L,'List Table'!$B$5)</f>
        <v>0</v>
      </c>
      <c r="BO91" s="153">
        <f>COUNTIFS('Retention-Deployment'!$F:$F,$G91,'Retention-Deployment'!$I:$I,"*2G*",'Retention-Deployment'!$L:$L,'List Table'!$B$6)</f>
        <v>0</v>
      </c>
      <c r="BP91" s="153">
        <f>COUNTIFS('Retention-Deployment'!$F:$F,$G91,'Retention-Deployment'!$I:$I,"*2G*",'Retention-Deployment'!$L:$L,'List Table'!$B$7)</f>
        <v>0</v>
      </c>
      <c r="BQ91" s="153">
        <f>COUNTIFS('Retention-Deployment'!$F:$F,$G91,'Retention-Deployment'!$I:$I,"*2G*",'Retention-Deployment'!$L:$L,'List Table'!$B$8)</f>
        <v>0</v>
      </c>
      <c r="BR91" s="153">
        <f>COUNTIFS('Retention-Deployment'!$F:$F,$G91,'Retention-Deployment'!$I:$I,"*2G*",'Retention-Deployment'!$L:$L,'List Table'!$B$9)</f>
        <v>0</v>
      </c>
      <c r="BS91" s="153">
        <f>COUNTIFS('Retention-Deployment'!$F:$F,$G91,'Retention-Deployment'!$I:$I,"*2G*",'Retention-Deployment'!$L:$L,'List Table'!$B$10)</f>
        <v>0</v>
      </c>
      <c r="BT91" s="153">
        <f>COUNTIFS('Retention-Deployment'!$F:$F,$G91,'Retention-Deployment'!$I:$I,"*2G*",'Retention-Deployment'!$L:$L,'List Table'!$B$11)</f>
        <v>0</v>
      </c>
      <c r="BU91" s="153">
        <f>COUNTIFS('Retention-Deployment'!$F:$F,$G91,'Retention-Deployment'!$I:$I,"*2G*",'Retention-Deployment'!$L:$L,'List Table'!$B$12)</f>
        <v>0</v>
      </c>
      <c r="BV91" s="153">
        <f>COUNTIFS('Retention-Deployment'!$F:$F,$G91,'Retention-Deployment'!$I:$I,"*2G*",'Retention-Deployment'!$L:$L,'List Table'!$B$13)</f>
        <v>0</v>
      </c>
      <c r="BW91" s="153">
        <f>COUNTIFS('Retention-Deployment'!$F:$F,$G91,'Retention-Deployment'!$I:$I,"*2G*",'Retention-Deployment'!$L:$L,'List Table'!$B$14)</f>
        <v>0</v>
      </c>
      <c r="BX91" s="153">
        <f>COUNTIFS('Retention-Deployment'!$F:$F,$G91,'Retention-Deployment'!$I:$I,"*2G*",'Retention-Deployment'!$L:$L,'List Table'!$B$15)</f>
        <v>0</v>
      </c>
      <c r="BY91" s="153">
        <f>COUNTIFS('Retention-Deployment'!$F:$F,$G91,'Retention-Deployment'!$I:$I,"*3G*",'Retention-Deployment'!$L:$L,'List Table'!$B$2)</f>
        <v>0</v>
      </c>
      <c r="BZ91" s="153">
        <f>COUNTIFS('Retention-Deployment'!$F:$F,$G91,'Retention-Deployment'!$I:$I,"*3G*",'Retention-Deployment'!$L:$L,'List Table'!$B$3)</f>
        <v>0</v>
      </c>
      <c r="CA91" s="153">
        <f>COUNTIFS('Retention-Deployment'!$F:$F,$G91,'Retention-Deployment'!$I:$I,"*3G*",'Retention-Deployment'!$L:$L,'List Table'!$B$4)</f>
        <v>0</v>
      </c>
      <c r="CB91" s="153">
        <f>COUNTIFS('Retention-Deployment'!$F:$F,$G91,'Retention-Deployment'!$I:$I,"*3G*",'Retention-Deployment'!$L:$L,'List Table'!$B$5)</f>
        <v>0</v>
      </c>
      <c r="CC91" s="153">
        <f>COUNTIFS('Retention-Deployment'!$F:$F,$G91,'Retention-Deployment'!$I:$I,"*3G*",'Retention-Deployment'!$L:$L,'List Table'!$B$6)</f>
        <v>0</v>
      </c>
      <c r="CD91" s="153">
        <f>COUNTIFS('Retention-Deployment'!$F:$F,$G91,'Retention-Deployment'!$I:$I,"*3G*",'Retention-Deployment'!$L:$L,'List Table'!$B$7)</f>
        <v>0</v>
      </c>
      <c r="CE91" s="153">
        <f>COUNTIFS('Retention-Deployment'!$F:$F,$G91,'Retention-Deployment'!$I:$I,"*3G*",'Retention-Deployment'!$L:$L,'List Table'!$B$8)</f>
        <v>0</v>
      </c>
      <c r="CF91" s="153">
        <f>COUNTIFS('Retention-Deployment'!$F:$F,$G91,'Retention-Deployment'!$I:$I,"*3G*",'Retention-Deployment'!$L:$L,'List Table'!$B$9)</f>
        <v>0</v>
      </c>
      <c r="CG91" s="153">
        <f>COUNTIFS('Retention-Deployment'!$F:$F,$G91,'Retention-Deployment'!$I:$I,"*3G*",'Retention-Deployment'!$L:$L,'List Table'!$B$10)</f>
        <v>0</v>
      </c>
      <c r="CH91" s="153">
        <f>COUNTIFS('Retention-Deployment'!$F:$F,$G91,'Retention-Deployment'!$I:$I,"*3G*",'Retention-Deployment'!$L:$L,'List Table'!$B$11)</f>
        <v>0</v>
      </c>
      <c r="CI91" s="153">
        <f>COUNTIFS('Retention-Deployment'!$F:$F,$G91,'Retention-Deployment'!$I:$I,"*3G*",'Retention-Deployment'!$L:$L,'List Table'!$B$12)</f>
        <v>0</v>
      </c>
      <c r="CJ91" s="153">
        <f>COUNTIFS('Retention-Deployment'!$F:$F,$G91,'Retention-Deployment'!$I:$I,"*3G*",'Retention-Deployment'!$L:$L,'List Table'!$B$13)</f>
        <v>0</v>
      </c>
      <c r="CK91" s="153">
        <f>COUNTIFS('Retention-Deployment'!$F:$F,$G91,'Retention-Deployment'!$I:$I,"*3G*",'Retention-Deployment'!$L:$L,'List Table'!$B$14)</f>
        <v>0</v>
      </c>
      <c r="CL91" s="153">
        <f>COUNTIFS('Retention-Deployment'!$F:$F,$G91,'Retention-Deployment'!$I:$I,"*3G*",'Retention-Deployment'!$L:$L,'List Table'!$B$15)</f>
        <v>0</v>
      </c>
      <c r="CM91" s="153">
        <f>COUNTIFS('Retention-Deployment'!$F:$F,$G91,'Retention-Deployment'!$I:$I,"*4G*",'Retention-Deployment'!$L:$L,'List Table'!$B$2)</f>
        <v>0</v>
      </c>
      <c r="CN91" s="153">
        <f>COUNTIFS('Retention-Deployment'!$F:$F,$G91,'Retention-Deployment'!$I:$I,"*4G*",'Retention-Deployment'!$L:$L,'List Table'!$B$3)</f>
        <v>0</v>
      </c>
      <c r="CO91" s="153">
        <f>COUNTIFS('Retention-Deployment'!$F:$F,$G91,'Retention-Deployment'!$I:$I,"*4G*",'Retention-Deployment'!$L:$L,'List Table'!$B$4)</f>
        <v>0</v>
      </c>
      <c r="CP91" s="153">
        <f>COUNTIFS('Retention-Deployment'!$F:$F,$G91,'Retention-Deployment'!$I:$I,"*4G*",'Retention-Deployment'!$L:$L,'List Table'!$B$5)</f>
        <v>0</v>
      </c>
      <c r="CQ91" s="153">
        <f>COUNTIFS('Retention-Deployment'!$F:$F,$G91,'Retention-Deployment'!$I:$I,"*4G*",'Retention-Deployment'!$L:$L,'List Table'!$B$6)</f>
        <v>0</v>
      </c>
      <c r="CR91" s="153">
        <f>COUNTIFS('Retention-Deployment'!$F:$F,$G91,'Retention-Deployment'!$I:$I,"*4G*",'Retention-Deployment'!$L:$L,'List Table'!$B$7)</f>
        <v>0</v>
      </c>
      <c r="CS91" s="153">
        <f>COUNTIFS('Retention-Deployment'!$F:$F,$G91,'Retention-Deployment'!$I:$I,"*4G*",'Retention-Deployment'!$L:$L,'List Table'!$B$8)</f>
        <v>0</v>
      </c>
      <c r="CT91" s="153">
        <f>COUNTIFS('Retention-Deployment'!$F:$F,$G91,'Retention-Deployment'!$I:$I,"*4G*",'Retention-Deployment'!$L:$L,'List Table'!$B$9)</f>
        <v>0</v>
      </c>
      <c r="CU91" s="153">
        <f>COUNTIFS('Retention-Deployment'!$F:$F,$G91,'Retention-Deployment'!$I:$I,"*4G*",'Retention-Deployment'!$L:$L,'List Table'!$B$10)</f>
        <v>0</v>
      </c>
      <c r="CV91" s="153">
        <f>COUNTIFS('Retention-Deployment'!$F:$F,$G91,'Retention-Deployment'!$I:$I,"*4G*",'Retention-Deployment'!$L:$L,'List Table'!$B$11)</f>
        <v>0</v>
      </c>
      <c r="CW91" s="153">
        <f>COUNTIFS('Retention-Deployment'!$F:$F,$G91,'Retention-Deployment'!$I:$I,"*4G*",'Retention-Deployment'!$L:$L,'List Table'!$B$12)</f>
        <v>0</v>
      </c>
      <c r="CX91" s="153">
        <f>COUNTIFS('Retention-Deployment'!$F:$F,$G91,'Retention-Deployment'!$I:$I,"*4G*",'Retention-Deployment'!$L:$L,'List Table'!$B$13)</f>
        <v>0</v>
      </c>
      <c r="CY91" s="153">
        <f>COUNTIFS('Retention-Deployment'!$F:$F,$G91,'Retention-Deployment'!$I:$I,"*4G*",'Retention-Deployment'!$L:$L,'List Table'!$B$14)</f>
        <v>0</v>
      </c>
      <c r="CZ91" s="153">
        <f>COUNTIFS('Retention-Deployment'!$F:$F,$G91,'Retention-Deployment'!$I:$I,"*4G*",'Retention-Deployment'!$L:$L,'List Table'!$B$15)</f>
        <v>0</v>
      </c>
      <c r="DA91" s="141"/>
      <c r="DB91" s="154">
        <f>COUNTIFS(Licensing!$G:$G,$G91,Licensing!$J:$J,"*2G*")</f>
        <v>0</v>
      </c>
      <c r="DC91" s="154">
        <f>COUNTIFS(Licensing!$G:$G,$G91,Licensing!$J:$J,"*3G*")</f>
        <v>0</v>
      </c>
      <c r="DD91" s="154">
        <f>COUNTIFS(Licensing!$G:$G,$G91,Licensing!$J:$J,"*4G*")</f>
        <v>0</v>
      </c>
      <c r="DE91" s="141"/>
      <c r="DF91" s="155" t="str">
        <f t="shared" si="19"/>
        <v>MITILINI</v>
      </c>
      <c r="DG91" s="142">
        <f t="shared" si="13"/>
        <v>1</v>
      </c>
      <c r="DH91" s="142">
        <f t="shared" si="14"/>
        <v>0</v>
      </c>
      <c r="DI91" s="142">
        <f t="shared" si="15"/>
        <v>0</v>
      </c>
      <c r="DJ91" s="138"/>
      <c r="DK91" s="138"/>
      <c r="DL91" s="138"/>
      <c r="DM91" s="138"/>
      <c r="DN91" s="138"/>
      <c r="DO91" s="138"/>
      <c r="DP91" s="138"/>
      <c r="DQ91" s="138"/>
      <c r="DR91" s="138"/>
      <c r="DS91" s="138"/>
      <c r="DT91" s="138"/>
      <c r="DU91" s="138"/>
    </row>
    <row r="92" spans="1:125" x14ac:dyDescent="0.25">
      <c r="A92" s="211" t="s">
        <v>327</v>
      </c>
      <c r="B92" s="168">
        <v>21</v>
      </c>
      <c r="C92" s="168">
        <v>21</v>
      </c>
      <c r="D92" s="168">
        <v>17</v>
      </c>
      <c r="E92" s="208">
        <v>37.438883664067497</v>
      </c>
      <c r="F92" s="208">
        <v>25.3839111328125</v>
      </c>
      <c r="G92" s="173" t="s">
        <v>150</v>
      </c>
      <c r="H92" s="152">
        <f t="shared" si="16"/>
        <v>0</v>
      </c>
      <c r="I92" s="152">
        <f t="shared" si="17"/>
        <v>0</v>
      </c>
      <c r="J92" s="152">
        <f t="shared" si="18"/>
        <v>0</v>
      </c>
      <c r="K92" s="152">
        <f>COUNTIFS(Operational!$F:$F,$G92,Operational!$I:$I,"*2G*",Operational!$L:$L,'List Table'!$D$2)</f>
        <v>0</v>
      </c>
      <c r="L92" s="152">
        <f>COUNTIFS(Operational!$F:$F,$G92,Operational!$I:$I,"*2G*",Operational!$L:$L,'List Table'!$D$3)</f>
        <v>0</v>
      </c>
      <c r="M92" s="152">
        <f>COUNTIFS(Operational!$F:$F,$G92,Operational!$I:$I,"*2G*",Operational!$L:$L,'List Table'!$D$4)</f>
        <v>0</v>
      </c>
      <c r="N92" s="152">
        <f>COUNTIFS(Operational!$F:$F,$G92,Operational!$I:$I,"*2G*",Operational!$L:$L,'List Table'!$D$5)</f>
        <v>0</v>
      </c>
      <c r="O92" s="152">
        <f>COUNTIFS(Operational!$F:$F,$G92,Operational!$I:$I,"*2G*",Operational!$L:$L,'List Table'!$D$6)</f>
        <v>0</v>
      </c>
      <c r="P92" s="152">
        <f>COUNTIFS(Operational!$F:$F,$G92,Operational!$I:$I,"*2G*",Operational!$L:$L,'List Table'!$D$7)</f>
        <v>0</v>
      </c>
      <c r="Q92" s="152">
        <f>COUNTIFS(Operational!$F:$F,$G92,Operational!$I:$I,"*2G*",Operational!$L:$L,'List Table'!$D$8)</f>
        <v>0</v>
      </c>
      <c r="R92" s="152">
        <f>COUNTIFS(Operational!$F:$F,$G92,Operational!$I:$I,"*2G*",Operational!$L:$L,'List Table'!$D$9)</f>
        <v>0</v>
      </c>
      <c r="S92" s="152">
        <f>COUNTIFS(Operational!$F:$F,$G92,Operational!$I:$I,"*2G*",Operational!$L:$L,'List Table'!$D$10)</f>
        <v>0</v>
      </c>
      <c r="T92" s="152">
        <f>COUNTIFS(Operational!$F:$F,$G92,Operational!$I:$I,"*2G*",Operational!$L:$L,'List Table'!$D$11)</f>
        <v>0</v>
      </c>
      <c r="U92" s="152">
        <f>COUNTIFS(Operational!$F:$F,$G92,Operational!$I:$I,"*2G*",Operational!$L:$L,'List Table'!$D$12)</f>
        <v>0</v>
      </c>
      <c r="V92" s="152">
        <f>COUNTIFS(Operational!$F:$F,$G92,Operational!$I:$I,"*2G*",Operational!$L:$L,'List Table'!$D$13)</f>
        <v>0</v>
      </c>
      <c r="W92" s="152">
        <f>COUNTIFS(Operational!$F:$F,$G92,Operational!$I:$I,"*2G*",Operational!$L:$L,'List Table'!$D$14)</f>
        <v>0</v>
      </c>
      <c r="X92" s="152">
        <f>COUNTIFS(Operational!$F:$F,$G92,Operational!$I:$I,"*2G*",Operational!$L:$L,'List Table'!$D$15)</f>
        <v>0</v>
      </c>
      <c r="Y92" s="152">
        <f>COUNTIFS(Operational!$F:$F,$G92,Operational!$I:$I,"*2G*",Operational!$L:$L,'List Table'!$D$16)</f>
        <v>0</v>
      </c>
      <c r="Z92" s="152">
        <f>COUNTIFS(Operational!$F:$F,$G92,Operational!$I:$I,"*2G*",Operational!$L:$L,'List Table'!$D$17)</f>
        <v>0</v>
      </c>
      <c r="AA92" s="152">
        <f>COUNTIFS(Operational!$F:$F,$G92,Operational!$I:$I,"*3G*",Operational!$L:$L,'List Table'!$D$2)</f>
        <v>0</v>
      </c>
      <c r="AB92" s="152">
        <f>COUNTIFS(Operational!$F:$F,$G92,Operational!$I:$I,"*3G*",Operational!$L:$L,'List Table'!$D$3)</f>
        <v>0</v>
      </c>
      <c r="AC92" s="152">
        <f>COUNTIFS(Operational!$F:$F,$G92,Operational!$I:$I,"*3G*",Operational!$L:$L,'List Table'!$D$4)</f>
        <v>0</v>
      </c>
      <c r="AD92" s="152">
        <f>COUNTIFS(Operational!$F:$F,$G92,Operational!$I:$I,"*3G*",Operational!$L:$L,'List Table'!$D$5)</f>
        <v>0</v>
      </c>
      <c r="AE92" s="152">
        <f>COUNTIFS(Operational!$F:$F,$G92,Operational!$I:$I,"*3G*",Operational!$L:$L,'List Table'!$D$6)</f>
        <v>0</v>
      </c>
      <c r="AF92" s="152">
        <f>COUNTIFS(Operational!$F:$F,$G92,Operational!$I:$I,"*3G*",Operational!$L:$L,'List Table'!$D$7)</f>
        <v>0</v>
      </c>
      <c r="AG92" s="152">
        <f>COUNTIFS(Operational!$F:$F,$G92,Operational!$I:$I,"*3G*",Operational!$L:$L,'List Table'!$D$8)</f>
        <v>0</v>
      </c>
      <c r="AH92" s="152">
        <f>COUNTIFS(Operational!$F:$F,$G92,Operational!$I:$I,"*3G*",Operational!$L:$L,'List Table'!$D$9)</f>
        <v>0</v>
      </c>
      <c r="AI92" s="152">
        <f>COUNTIFS(Operational!$F:$F,$G92,Operational!$I:$I,"*3G*",Operational!$L:$L,'List Table'!$D$10)</f>
        <v>0</v>
      </c>
      <c r="AJ92" s="152">
        <f>COUNTIFS(Operational!$F:$F,$G92,Operational!$I:$I,"*3G*",Operational!$L:$L,'List Table'!$D$11)</f>
        <v>0</v>
      </c>
      <c r="AK92" s="152">
        <f>COUNTIFS(Operational!$F:$F,$G92,Operational!$I:$I,"*3G*",Operational!$L:$L,'List Table'!$D$12)</f>
        <v>0</v>
      </c>
      <c r="AL92" s="152">
        <f>COUNTIFS(Operational!$F:$F,$G92,Operational!$I:$I,"*3G*",Operational!$L:$L,'List Table'!$D$13)</f>
        <v>0</v>
      </c>
      <c r="AM92" s="152">
        <f>COUNTIFS(Operational!$F:$F,$G92,Operational!$I:$I,"*3G*",Operational!$L:$L,'List Table'!$D$14)</f>
        <v>0</v>
      </c>
      <c r="AN92" s="152">
        <f>COUNTIFS(Operational!$F:$F,$G92,Operational!$I:$I,"*3G*",Operational!$L:$L,'List Table'!$D$15)</f>
        <v>0</v>
      </c>
      <c r="AO92" s="152">
        <f>COUNTIFS(Operational!$F:$F,$G92,Operational!$I:$I,"*3G*",Operational!$L:$L,'List Table'!$D$16)</f>
        <v>0</v>
      </c>
      <c r="AP92" s="152">
        <f>COUNTIFS(Operational!$F:$F,$G92,Operational!$I:$I,"*3G*",Operational!$L:$L,'List Table'!$D$17)</f>
        <v>0</v>
      </c>
      <c r="AQ92" s="152">
        <f>COUNTIFS(Operational!$F:$F,$G92,Operational!$I:$I,"*4G*",Operational!$L:$L,'List Table'!$D$2)</f>
        <v>0</v>
      </c>
      <c r="AR92" s="152">
        <f>COUNTIFS(Operational!$F:$F,$G92,Operational!$I:$I,"*4G*",Operational!$L:$L,'List Table'!$D$3)</f>
        <v>0</v>
      </c>
      <c r="AS92" s="152">
        <f>COUNTIFS(Operational!$F:$F,$G92,Operational!$I:$I,"*4G*",Operational!$L:$L,'List Table'!$D$4)</f>
        <v>0</v>
      </c>
      <c r="AT92" s="152">
        <f>COUNTIFS(Operational!$F:$F,$G92,Operational!$I:$I,"*4G*",Operational!$L:$L,'List Table'!$D$5)</f>
        <v>0</v>
      </c>
      <c r="AU92" s="152">
        <f>COUNTIFS(Operational!$F:$F,$G92,Operational!$I:$I,"*4G*",Operational!$L:$L,'List Table'!$D$6)</f>
        <v>0</v>
      </c>
      <c r="AV92" s="152">
        <f>COUNTIFS(Operational!$F:$F,$G92,Operational!$I:$I,"*4G*",Operational!$L:$L,'List Table'!$D$7)</f>
        <v>0</v>
      </c>
      <c r="AW92" s="152">
        <f>COUNTIFS(Operational!$F:$F,$G92,Operational!$I:$I,"*4G*",Operational!$L:$L,'List Table'!$D$8)</f>
        <v>0</v>
      </c>
      <c r="AX92" s="152">
        <f>COUNTIFS(Operational!$F:$F,$G92,Operational!$I:$I,"*4G*",Operational!$L:$L,'List Table'!$D$9)</f>
        <v>0</v>
      </c>
      <c r="AY92" s="152">
        <f>COUNTIFS(Operational!$F:$F,$G92,Operational!$I:$I,"*4G*",Operational!$L:$L,'List Table'!$D$10)</f>
        <v>0</v>
      </c>
      <c r="AZ92" s="152">
        <f>COUNTIFS(Operational!$F:$F,$G92,Operational!$I:$I,"*4G*",Operational!$L:$L,'List Table'!$D$11)</f>
        <v>0</v>
      </c>
      <c r="BA92" s="152">
        <f>COUNTIFS(Operational!$F:$F,$G92,Operational!$I:$I,"*4G*",Operational!$L:$L,'List Table'!$D$12)</f>
        <v>0</v>
      </c>
      <c r="BB92" s="152">
        <f>COUNTIFS(Operational!$F:$F,$G92,Operational!$I:$I,"*4G*",Operational!$L:$L,'List Table'!$D$13)</f>
        <v>0</v>
      </c>
      <c r="BC92" s="152">
        <f>COUNTIFS(Operational!$F:$F,$G92,Operational!$I:$I,"*4G*",Operational!$L:$L,'List Table'!$D$14)</f>
        <v>0</v>
      </c>
      <c r="BD92" s="152">
        <f>COUNTIFS(Operational!$F:$F,$G92,Operational!$I:$I,"*4G*",Operational!$L:$L,'List Table'!$D$15)</f>
        <v>0</v>
      </c>
      <c r="BE92" s="152">
        <f>COUNTIFS(Operational!$F:$F,$G92,Operational!$I:$I,"*4G*",Operational!$L:$L,'List Table'!$D$16)</f>
        <v>0</v>
      </c>
      <c r="BF92" s="152">
        <f>COUNTIFS(Operational!$F:$F,$G92,Operational!$I:$I,"*4G*",Operational!$L:$L,'List Table'!$D$17)</f>
        <v>0</v>
      </c>
      <c r="BG92" s="141"/>
      <c r="BH92" s="153">
        <f t="shared" si="20"/>
        <v>0</v>
      </c>
      <c r="BI92" s="153">
        <f t="shared" si="21"/>
        <v>0</v>
      </c>
      <c r="BJ92" s="153">
        <f t="shared" si="22"/>
        <v>0</v>
      </c>
      <c r="BK92" s="153">
        <f>COUNTIFS('Retention-Deployment'!$F:$F,$G92,'Retention-Deployment'!$I:$I,"*2G*",'Retention-Deployment'!$L:$L,'List Table'!$B$2)</f>
        <v>0</v>
      </c>
      <c r="BL92" s="153">
        <f>COUNTIFS('Retention-Deployment'!$F:$F,$G92,'Retention-Deployment'!$I:$I,"*2G*",'Retention-Deployment'!$L:$L,'List Table'!$B$3)</f>
        <v>0</v>
      </c>
      <c r="BM92" s="153">
        <f>COUNTIFS('Retention-Deployment'!$F:$F,$G92,'Retention-Deployment'!$I:$I,"*2G*",'Retention-Deployment'!$L:$L,'List Table'!$B$4)</f>
        <v>0</v>
      </c>
      <c r="BN92" s="153">
        <f>COUNTIFS('Retention-Deployment'!$F:$F,$G92,'Retention-Deployment'!$I:$I,"*2G*",'Retention-Deployment'!$L:$L,'List Table'!$B$5)</f>
        <v>0</v>
      </c>
      <c r="BO92" s="153">
        <f>COUNTIFS('Retention-Deployment'!$F:$F,$G92,'Retention-Deployment'!$I:$I,"*2G*",'Retention-Deployment'!$L:$L,'List Table'!$B$6)</f>
        <v>0</v>
      </c>
      <c r="BP92" s="153">
        <f>COUNTIFS('Retention-Deployment'!$F:$F,$G92,'Retention-Deployment'!$I:$I,"*2G*",'Retention-Deployment'!$L:$L,'List Table'!$B$7)</f>
        <v>0</v>
      </c>
      <c r="BQ92" s="153">
        <f>COUNTIFS('Retention-Deployment'!$F:$F,$G92,'Retention-Deployment'!$I:$I,"*2G*",'Retention-Deployment'!$L:$L,'List Table'!$B$8)</f>
        <v>0</v>
      </c>
      <c r="BR92" s="153">
        <f>COUNTIFS('Retention-Deployment'!$F:$F,$G92,'Retention-Deployment'!$I:$I,"*2G*",'Retention-Deployment'!$L:$L,'List Table'!$B$9)</f>
        <v>0</v>
      </c>
      <c r="BS92" s="153">
        <f>COUNTIFS('Retention-Deployment'!$F:$F,$G92,'Retention-Deployment'!$I:$I,"*2G*",'Retention-Deployment'!$L:$L,'List Table'!$B$10)</f>
        <v>0</v>
      </c>
      <c r="BT92" s="153">
        <f>COUNTIFS('Retention-Deployment'!$F:$F,$G92,'Retention-Deployment'!$I:$I,"*2G*",'Retention-Deployment'!$L:$L,'List Table'!$B$11)</f>
        <v>0</v>
      </c>
      <c r="BU92" s="153">
        <f>COUNTIFS('Retention-Deployment'!$F:$F,$G92,'Retention-Deployment'!$I:$I,"*2G*",'Retention-Deployment'!$L:$L,'List Table'!$B$12)</f>
        <v>0</v>
      </c>
      <c r="BV92" s="153">
        <f>COUNTIFS('Retention-Deployment'!$F:$F,$G92,'Retention-Deployment'!$I:$I,"*2G*",'Retention-Deployment'!$L:$L,'List Table'!$B$13)</f>
        <v>0</v>
      </c>
      <c r="BW92" s="153">
        <f>COUNTIFS('Retention-Deployment'!$F:$F,$G92,'Retention-Deployment'!$I:$I,"*2G*",'Retention-Deployment'!$L:$L,'List Table'!$B$14)</f>
        <v>0</v>
      </c>
      <c r="BX92" s="153">
        <f>COUNTIFS('Retention-Deployment'!$F:$F,$G92,'Retention-Deployment'!$I:$I,"*2G*",'Retention-Deployment'!$L:$L,'List Table'!$B$15)</f>
        <v>0</v>
      </c>
      <c r="BY92" s="153">
        <f>COUNTIFS('Retention-Deployment'!$F:$F,$G92,'Retention-Deployment'!$I:$I,"*3G*",'Retention-Deployment'!$L:$L,'List Table'!$B$2)</f>
        <v>0</v>
      </c>
      <c r="BZ92" s="153">
        <f>COUNTIFS('Retention-Deployment'!$F:$F,$G92,'Retention-Deployment'!$I:$I,"*3G*",'Retention-Deployment'!$L:$L,'List Table'!$B$3)</f>
        <v>0</v>
      </c>
      <c r="CA92" s="153">
        <f>COUNTIFS('Retention-Deployment'!$F:$F,$G92,'Retention-Deployment'!$I:$I,"*3G*",'Retention-Deployment'!$L:$L,'List Table'!$B$4)</f>
        <v>0</v>
      </c>
      <c r="CB92" s="153">
        <f>COUNTIFS('Retention-Deployment'!$F:$F,$G92,'Retention-Deployment'!$I:$I,"*3G*",'Retention-Deployment'!$L:$L,'List Table'!$B$5)</f>
        <v>0</v>
      </c>
      <c r="CC92" s="153">
        <f>COUNTIFS('Retention-Deployment'!$F:$F,$G92,'Retention-Deployment'!$I:$I,"*3G*",'Retention-Deployment'!$L:$L,'List Table'!$B$6)</f>
        <v>0</v>
      </c>
      <c r="CD92" s="153">
        <f>COUNTIFS('Retention-Deployment'!$F:$F,$G92,'Retention-Deployment'!$I:$I,"*3G*",'Retention-Deployment'!$L:$L,'List Table'!$B$7)</f>
        <v>0</v>
      </c>
      <c r="CE92" s="153">
        <f>COUNTIFS('Retention-Deployment'!$F:$F,$G92,'Retention-Deployment'!$I:$I,"*3G*",'Retention-Deployment'!$L:$L,'List Table'!$B$8)</f>
        <v>0</v>
      </c>
      <c r="CF92" s="153">
        <f>COUNTIFS('Retention-Deployment'!$F:$F,$G92,'Retention-Deployment'!$I:$I,"*3G*",'Retention-Deployment'!$L:$L,'List Table'!$B$9)</f>
        <v>0</v>
      </c>
      <c r="CG92" s="153">
        <f>COUNTIFS('Retention-Deployment'!$F:$F,$G92,'Retention-Deployment'!$I:$I,"*3G*",'Retention-Deployment'!$L:$L,'List Table'!$B$10)</f>
        <v>0</v>
      </c>
      <c r="CH92" s="153">
        <f>COUNTIFS('Retention-Deployment'!$F:$F,$G92,'Retention-Deployment'!$I:$I,"*3G*",'Retention-Deployment'!$L:$L,'List Table'!$B$11)</f>
        <v>0</v>
      </c>
      <c r="CI92" s="153">
        <f>COUNTIFS('Retention-Deployment'!$F:$F,$G92,'Retention-Deployment'!$I:$I,"*3G*",'Retention-Deployment'!$L:$L,'List Table'!$B$12)</f>
        <v>0</v>
      </c>
      <c r="CJ92" s="153">
        <f>COUNTIFS('Retention-Deployment'!$F:$F,$G92,'Retention-Deployment'!$I:$I,"*3G*",'Retention-Deployment'!$L:$L,'List Table'!$B$13)</f>
        <v>0</v>
      </c>
      <c r="CK92" s="153">
        <f>COUNTIFS('Retention-Deployment'!$F:$F,$G92,'Retention-Deployment'!$I:$I,"*3G*",'Retention-Deployment'!$L:$L,'List Table'!$B$14)</f>
        <v>0</v>
      </c>
      <c r="CL92" s="153">
        <f>COUNTIFS('Retention-Deployment'!$F:$F,$G92,'Retention-Deployment'!$I:$I,"*3G*",'Retention-Deployment'!$L:$L,'List Table'!$B$15)</f>
        <v>0</v>
      </c>
      <c r="CM92" s="153">
        <f>COUNTIFS('Retention-Deployment'!$F:$F,$G92,'Retention-Deployment'!$I:$I,"*4G*",'Retention-Deployment'!$L:$L,'List Table'!$B$2)</f>
        <v>0</v>
      </c>
      <c r="CN92" s="153">
        <f>COUNTIFS('Retention-Deployment'!$F:$F,$G92,'Retention-Deployment'!$I:$I,"*4G*",'Retention-Deployment'!$L:$L,'List Table'!$B$3)</f>
        <v>0</v>
      </c>
      <c r="CO92" s="153">
        <f>COUNTIFS('Retention-Deployment'!$F:$F,$G92,'Retention-Deployment'!$I:$I,"*4G*",'Retention-Deployment'!$L:$L,'List Table'!$B$4)</f>
        <v>0</v>
      </c>
      <c r="CP92" s="153">
        <f>COUNTIFS('Retention-Deployment'!$F:$F,$G92,'Retention-Deployment'!$I:$I,"*4G*",'Retention-Deployment'!$L:$L,'List Table'!$B$5)</f>
        <v>0</v>
      </c>
      <c r="CQ92" s="153">
        <f>COUNTIFS('Retention-Deployment'!$F:$F,$G92,'Retention-Deployment'!$I:$I,"*4G*",'Retention-Deployment'!$L:$L,'List Table'!$B$6)</f>
        <v>0</v>
      </c>
      <c r="CR92" s="153">
        <f>COUNTIFS('Retention-Deployment'!$F:$F,$G92,'Retention-Deployment'!$I:$I,"*4G*",'Retention-Deployment'!$L:$L,'List Table'!$B$7)</f>
        <v>0</v>
      </c>
      <c r="CS92" s="153">
        <f>COUNTIFS('Retention-Deployment'!$F:$F,$G92,'Retention-Deployment'!$I:$I,"*4G*",'Retention-Deployment'!$L:$L,'List Table'!$B$8)</f>
        <v>0</v>
      </c>
      <c r="CT92" s="153">
        <f>COUNTIFS('Retention-Deployment'!$F:$F,$G92,'Retention-Deployment'!$I:$I,"*4G*",'Retention-Deployment'!$L:$L,'List Table'!$B$9)</f>
        <v>0</v>
      </c>
      <c r="CU92" s="153">
        <f>COUNTIFS('Retention-Deployment'!$F:$F,$G92,'Retention-Deployment'!$I:$I,"*4G*",'Retention-Deployment'!$L:$L,'List Table'!$B$10)</f>
        <v>0</v>
      </c>
      <c r="CV92" s="153">
        <f>COUNTIFS('Retention-Deployment'!$F:$F,$G92,'Retention-Deployment'!$I:$I,"*4G*",'Retention-Deployment'!$L:$L,'List Table'!$B$11)</f>
        <v>0</v>
      </c>
      <c r="CW92" s="153">
        <f>COUNTIFS('Retention-Deployment'!$F:$F,$G92,'Retention-Deployment'!$I:$I,"*4G*",'Retention-Deployment'!$L:$L,'List Table'!$B$12)</f>
        <v>0</v>
      </c>
      <c r="CX92" s="153">
        <f>COUNTIFS('Retention-Deployment'!$F:$F,$G92,'Retention-Deployment'!$I:$I,"*4G*",'Retention-Deployment'!$L:$L,'List Table'!$B$13)</f>
        <v>0</v>
      </c>
      <c r="CY92" s="153">
        <f>COUNTIFS('Retention-Deployment'!$F:$F,$G92,'Retention-Deployment'!$I:$I,"*4G*",'Retention-Deployment'!$L:$L,'List Table'!$B$14)</f>
        <v>0</v>
      </c>
      <c r="CZ92" s="153">
        <f>COUNTIFS('Retention-Deployment'!$F:$F,$G92,'Retention-Deployment'!$I:$I,"*4G*",'Retention-Deployment'!$L:$L,'List Table'!$B$15)</f>
        <v>0</v>
      </c>
      <c r="DA92" s="141"/>
      <c r="DB92" s="154">
        <f>COUNTIFS(Licensing!$G:$G,$G92,Licensing!$J:$J,"*2G*")</f>
        <v>0</v>
      </c>
      <c r="DC92" s="154">
        <f>COUNTIFS(Licensing!$G:$G,$G92,Licensing!$J:$J,"*3G*")</f>
        <v>0</v>
      </c>
      <c r="DD92" s="154">
        <f>COUNTIFS(Licensing!$G:$G,$G92,Licensing!$J:$J,"*4G*")</f>
        <v>0</v>
      </c>
      <c r="DE92" s="141"/>
      <c r="DF92" s="155" t="str">
        <f t="shared" si="19"/>
        <v>MYKONOS</v>
      </c>
      <c r="DG92" s="142">
        <f t="shared" si="13"/>
        <v>0</v>
      </c>
      <c r="DH92" s="142">
        <f t="shared" si="14"/>
        <v>0</v>
      </c>
      <c r="DI92" s="142">
        <f t="shared" si="15"/>
        <v>0</v>
      </c>
      <c r="DJ92" s="138"/>
      <c r="DK92" s="138"/>
      <c r="DL92" s="138"/>
      <c r="DM92" s="138"/>
      <c r="DN92" s="138"/>
      <c r="DO92" s="138"/>
      <c r="DP92" s="138"/>
      <c r="DQ92" s="138"/>
      <c r="DR92" s="138"/>
      <c r="DS92" s="138"/>
      <c r="DT92" s="138"/>
      <c r="DU92" s="138"/>
    </row>
    <row r="93" spans="1:125" x14ac:dyDescent="0.25">
      <c r="A93" s="211" t="s">
        <v>327</v>
      </c>
      <c r="B93" s="168">
        <v>8</v>
      </c>
      <c r="C93" s="168">
        <v>8</v>
      </c>
      <c r="D93" s="168">
        <v>7</v>
      </c>
      <c r="E93" s="208">
        <v>37.065040128570203</v>
      </c>
      <c r="F93" s="208">
        <v>25.4566955566406</v>
      </c>
      <c r="G93" s="173" t="s">
        <v>151</v>
      </c>
      <c r="H93" s="152">
        <f t="shared" si="16"/>
        <v>1</v>
      </c>
      <c r="I93" s="152">
        <f t="shared" si="17"/>
        <v>1</v>
      </c>
      <c r="J93" s="152">
        <f t="shared" si="18"/>
        <v>0</v>
      </c>
      <c r="K93" s="152">
        <f>COUNTIFS(Operational!$F:$F,$G93,Operational!$I:$I,"*2G*",Operational!$L:$L,'List Table'!$D$2)</f>
        <v>0</v>
      </c>
      <c r="L93" s="152">
        <f>COUNTIFS(Operational!$F:$F,$G93,Operational!$I:$I,"*2G*",Operational!$L:$L,'List Table'!$D$3)</f>
        <v>0</v>
      </c>
      <c r="M93" s="152">
        <f>COUNTIFS(Operational!$F:$F,$G93,Operational!$I:$I,"*2G*",Operational!$L:$L,'List Table'!$D$4)</f>
        <v>0</v>
      </c>
      <c r="N93" s="152">
        <f>COUNTIFS(Operational!$F:$F,$G93,Operational!$I:$I,"*2G*",Operational!$L:$L,'List Table'!$D$5)</f>
        <v>0</v>
      </c>
      <c r="O93" s="152">
        <f>COUNTIFS(Operational!$F:$F,$G93,Operational!$I:$I,"*2G*",Operational!$L:$L,'List Table'!$D$6)</f>
        <v>0</v>
      </c>
      <c r="P93" s="152">
        <f>COUNTIFS(Operational!$F:$F,$G93,Operational!$I:$I,"*2G*",Operational!$L:$L,'List Table'!$D$7)</f>
        <v>0</v>
      </c>
      <c r="Q93" s="152">
        <f>COUNTIFS(Operational!$F:$F,$G93,Operational!$I:$I,"*2G*",Operational!$L:$L,'List Table'!$D$8)</f>
        <v>0</v>
      </c>
      <c r="R93" s="152">
        <f>COUNTIFS(Operational!$F:$F,$G93,Operational!$I:$I,"*2G*",Operational!$L:$L,'List Table'!$D$9)</f>
        <v>0</v>
      </c>
      <c r="S93" s="152">
        <f>COUNTIFS(Operational!$F:$F,$G93,Operational!$I:$I,"*2G*",Operational!$L:$L,'List Table'!$D$10)</f>
        <v>1</v>
      </c>
      <c r="T93" s="152">
        <f>COUNTIFS(Operational!$F:$F,$G93,Operational!$I:$I,"*2G*",Operational!$L:$L,'List Table'!$D$11)</f>
        <v>0</v>
      </c>
      <c r="U93" s="152">
        <f>COUNTIFS(Operational!$F:$F,$G93,Operational!$I:$I,"*2G*",Operational!$L:$L,'List Table'!$D$12)</f>
        <v>0</v>
      </c>
      <c r="V93" s="152">
        <f>COUNTIFS(Operational!$F:$F,$G93,Operational!$I:$I,"*2G*",Operational!$L:$L,'List Table'!$D$13)</f>
        <v>0</v>
      </c>
      <c r="W93" s="152">
        <f>COUNTIFS(Operational!$F:$F,$G93,Operational!$I:$I,"*2G*",Operational!$L:$L,'List Table'!$D$14)</f>
        <v>0</v>
      </c>
      <c r="X93" s="152">
        <f>COUNTIFS(Operational!$F:$F,$G93,Operational!$I:$I,"*2G*",Operational!$L:$L,'List Table'!$D$15)</f>
        <v>0</v>
      </c>
      <c r="Y93" s="152">
        <f>COUNTIFS(Operational!$F:$F,$G93,Operational!$I:$I,"*2G*",Operational!$L:$L,'List Table'!$D$16)</f>
        <v>0</v>
      </c>
      <c r="Z93" s="152">
        <f>COUNTIFS(Operational!$F:$F,$G93,Operational!$I:$I,"*2G*",Operational!$L:$L,'List Table'!$D$17)</f>
        <v>0</v>
      </c>
      <c r="AA93" s="152">
        <f>COUNTIFS(Operational!$F:$F,$G93,Operational!$I:$I,"*3G*",Operational!$L:$L,'List Table'!$D$2)</f>
        <v>0</v>
      </c>
      <c r="AB93" s="152">
        <f>COUNTIFS(Operational!$F:$F,$G93,Operational!$I:$I,"*3G*",Operational!$L:$L,'List Table'!$D$3)</f>
        <v>0</v>
      </c>
      <c r="AC93" s="152">
        <f>COUNTIFS(Operational!$F:$F,$G93,Operational!$I:$I,"*3G*",Operational!$L:$L,'List Table'!$D$4)</f>
        <v>0</v>
      </c>
      <c r="AD93" s="152">
        <f>COUNTIFS(Operational!$F:$F,$G93,Operational!$I:$I,"*3G*",Operational!$L:$L,'List Table'!$D$5)</f>
        <v>0</v>
      </c>
      <c r="AE93" s="152">
        <f>COUNTIFS(Operational!$F:$F,$G93,Operational!$I:$I,"*3G*",Operational!$L:$L,'List Table'!$D$6)</f>
        <v>0</v>
      </c>
      <c r="AF93" s="152">
        <f>COUNTIFS(Operational!$F:$F,$G93,Operational!$I:$I,"*3G*",Operational!$L:$L,'List Table'!$D$7)</f>
        <v>0</v>
      </c>
      <c r="AG93" s="152">
        <f>COUNTIFS(Operational!$F:$F,$G93,Operational!$I:$I,"*3G*",Operational!$L:$L,'List Table'!$D$8)</f>
        <v>0</v>
      </c>
      <c r="AH93" s="152">
        <f>COUNTIFS(Operational!$F:$F,$G93,Operational!$I:$I,"*3G*",Operational!$L:$L,'List Table'!$D$9)</f>
        <v>0</v>
      </c>
      <c r="AI93" s="152">
        <f>COUNTIFS(Operational!$F:$F,$G93,Operational!$I:$I,"*3G*",Operational!$L:$L,'List Table'!$D$10)</f>
        <v>1</v>
      </c>
      <c r="AJ93" s="152">
        <f>COUNTIFS(Operational!$F:$F,$G93,Operational!$I:$I,"*3G*",Operational!$L:$L,'List Table'!$D$11)</f>
        <v>0</v>
      </c>
      <c r="AK93" s="152">
        <f>COUNTIFS(Operational!$F:$F,$G93,Operational!$I:$I,"*3G*",Operational!$L:$L,'List Table'!$D$12)</f>
        <v>0</v>
      </c>
      <c r="AL93" s="152">
        <f>COUNTIFS(Operational!$F:$F,$G93,Operational!$I:$I,"*3G*",Operational!$L:$L,'List Table'!$D$13)</f>
        <v>0</v>
      </c>
      <c r="AM93" s="152">
        <f>COUNTIFS(Operational!$F:$F,$G93,Operational!$I:$I,"*3G*",Operational!$L:$L,'List Table'!$D$14)</f>
        <v>0</v>
      </c>
      <c r="AN93" s="152">
        <f>COUNTIFS(Operational!$F:$F,$G93,Operational!$I:$I,"*3G*",Operational!$L:$L,'List Table'!$D$15)</f>
        <v>0</v>
      </c>
      <c r="AO93" s="152">
        <f>COUNTIFS(Operational!$F:$F,$G93,Operational!$I:$I,"*3G*",Operational!$L:$L,'List Table'!$D$16)</f>
        <v>0</v>
      </c>
      <c r="AP93" s="152">
        <f>COUNTIFS(Operational!$F:$F,$G93,Operational!$I:$I,"*3G*",Operational!$L:$L,'List Table'!$D$17)</f>
        <v>0</v>
      </c>
      <c r="AQ93" s="152">
        <f>COUNTIFS(Operational!$F:$F,$G93,Operational!$I:$I,"*4G*",Operational!$L:$L,'List Table'!$D$2)</f>
        <v>0</v>
      </c>
      <c r="AR93" s="152">
        <f>COUNTIFS(Operational!$F:$F,$G93,Operational!$I:$I,"*4G*",Operational!$L:$L,'List Table'!$D$3)</f>
        <v>0</v>
      </c>
      <c r="AS93" s="152">
        <f>COUNTIFS(Operational!$F:$F,$G93,Operational!$I:$I,"*4G*",Operational!$L:$L,'List Table'!$D$4)</f>
        <v>0</v>
      </c>
      <c r="AT93" s="152">
        <f>COUNTIFS(Operational!$F:$F,$G93,Operational!$I:$I,"*4G*",Operational!$L:$L,'List Table'!$D$5)</f>
        <v>0</v>
      </c>
      <c r="AU93" s="152">
        <f>COUNTIFS(Operational!$F:$F,$G93,Operational!$I:$I,"*4G*",Operational!$L:$L,'List Table'!$D$6)</f>
        <v>0</v>
      </c>
      <c r="AV93" s="152">
        <f>COUNTIFS(Operational!$F:$F,$G93,Operational!$I:$I,"*4G*",Operational!$L:$L,'List Table'!$D$7)</f>
        <v>0</v>
      </c>
      <c r="AW93" s="152">
        <f>COUNTIFS(Operational!$F:$F,$G93,Operational!$I:$I,"*4G*",Operational!$L:$L,'List Table'!$D$8)</f>
        <v>0</v>
      </c>
      <c r="AX93" s="152">
        <f>COUNTIFS(Operational!$F:$F,$G93,Operational!$I:$I,"*4G*",Operational!$L:$L,'List Table'!$D$9)</f>
        <v>0</v>
      </c>
      <c r="AY93" s="152">
        <f>COUNTIFS(Operational!$F:$F,$G93,Operational!$I:$I,"*4G*",Operational!$L:$L,'List Table'!$D$10)</f>
        <v>0</v>
      </c>
      <c r="AZ93" s="152">
        <f>COUNTIFS(Operational!$F:$F,$G93,Operational!$I:$I,"*4G*",Operational!$L:$L,'List Table'!$D$11)</f>
        <v>0</v>
      </c>
      <c r="BA93" s="152">
        <f>COUNTIFS(Operational!$F:$F,$G93,Operational!$I:$I,"*4G*",Operational!$L:$L,'List Table'!$D$12)</f>
        <v>0</v>
      </c>
      <c r="BB93" s="152">
        <f>COUNTIFS(Operational!$F:$F,$G93,Operational!$I:$I,"*4G*",Operational!$L:$L,'List Table'!$D$13)</f>
        <v>0</v>
      </c>
      <c r="BC93" s="152">
        <f>COUNTIFS(Operational!$F:$F,$G93,Operational!$I:$I,"*4G*",Operational!$L:$L,'List Table'!$D$14)</f>
        <v>0</v>
      </c>
      <c r="BD93" s="152">
        <f>COUNTIFS(Operational!$F:$F,$G93,Operational!$I:$I,"*4G*",Operational!$L:$L,'List Table'!$D$15)</f>
        <v>0</v>
      </c>
      <c r="BE93" s="152">
        <f>COUNTIFS(Operational!$F:$F,$G93,Operational!$I:$I,"*4G*",Operational!$L:$L,'List Table'!$D$16)</f>
        <v>0</v>
      </c>
      <c r="BF93" s="152">
        <f>COUNTIFS(Operational!$F:$F,$G93,Operational!$I:$I,"*4G*",Operational!$L:$L,'List Table'!$D$17)</f>
        <v>0</v>
      </c>
      <c r="BG93" s="138"/>
      <c r="BH93" s="153">
        <f t="shared" si="20"/>
        <v>0</v>
      </c>
      <c r="BI93" s="153">
        <f t="shared" si="21"/>
        <v>0</v>
      </c>
      <c r="BJ93" s="153">
        <f t="shared" si="22"/>
        <v>0</v>
      </c>
      <c r="BK93" s="153">
        <f>COUNTIFS('Retention-Deployment'!$F:$F,$G93,'Retention-Deployment'!$I:$I,"*2G*",'Retention-Deployment'!$L:$L,'List Table'!$B$2)</f>
        <v>0</v>
      </c>
      <c r="BL93" s="153">
        <f>COUNTIFS('Retention-Deployment'!$F:$F,$G93,'Retention-Deployment'!$I:$I,"*2G*",'Retention-Deployment'!$L:$L,'List Table'!$B$3)</f>
        <v>0</v>
      </c>
      <c r="BM93" s="153">
        <f>COUNTIFS('Retention-Deployment'!$F:$F,$G93,'Retention-Deployment'!$I:$I,"*2G*",'Retention-Deployment'!$L:$L,'List Table'!$B$4)</f>
        <v>0</v>
      </c>
      <c r="BN93" s="153">
        <f>COUNTIFS('Retention-Deployment'!$F:$F,$G93,'Retention-Deployment'!$I:$I,"*2G*",'Retention-Deployment'!$L:$L,'List Table'!$B$5)</f>
        <v>0</v>
      </c>
      <c r="BO93" s="153">
        <f>COUNTIFS('Retention-Deployment'!$F:$F,$G93,'Retention-Deployment'!$I:$I,"*2G*",'Retention-Deployment'!$L:$L,'List Table'!$B$6)</f>
        <v>0</v>
      </c>
      <c r="BP93" s="153">
        <f>COUNTIFS('Retention-Deployment'!$F:$F,$G93,'Retention-Deployment'!$I:$I,"*2G*",'Retention-Deployment'!$L:$L,'List Table'!$B$7)</f>
        <v>0</v>
      </c>
      <c r="BQ93" s="153">
        <f>COUNTIFS('Retention-Deployment'!$F:$F,$G93,'Retention-Deployment'!$I:$I,"*2G*",'Retention-Deployment'!$L:$L,'List Table'!$B$8)</f>
        <v>0</v>
      </c>
      <c r="BR93" s="153">
        <f>COUNTIFS('Retention-Deployment'!$F:$F,$G93,'Retention-Deployment'!$I:$I,"*2G*",'Retention-Deployment'!$L:$L,'List Table'!$B$9)</f>
        <v>0</v>
      </c>
      <c r="BS93" s="153">
        <f>COUNTIFS('Retention-Deployment'!$F:$F,$G93,'Retention-Deployment'!$I:$I,"*2G*",'Retention-Deployment'!$L:$L,'List Table'!$B$10)</f>
        <v>0</v>
      </c>
      <c r="BT93" s="153">
        <f>COUNTIFS('Retention-Deployment'!$F:$F,$G93,'Retention-Deployment'!$I:$I,"*2G*",'Retention-Deployment'!$L:$L,'List Table'!$B$11)</f>
        <v>0</v>
      </c>
      <c r="BU93" s="153">
        <f>COUNTIFS('Retention-Deployment'!$F:$F,$G93,'Retention-Deployment'!$I:$I,"*2G*",'Retention-Deployment'!$L:$L,'List Table'!$B$12)</f>
        <v>0</v>
      </c>
      <c r="BV93" s="153">
        <f>COUNTIFS('Retention-Deployment'!$F:$F,$G93,'Retention-Deployment'!$I:$I,"*2G*",'Retention-Deployment'!$L:$L,'List Table'!$B$13)</f>
        <v>0</v>
      </c>
      <c r="BW93" s="153">
        <f>COUNTIFS('Retention-Deployment'!$F:$F,$G93,'Retention-Deployment'!$I:$I,"*2G*",'Retention-Deployment'!$L:$L,'List Table'!$B$14)</f>
        <v>0</v>
      </c>
      <c r="BX93" s="153">
        <f>COUNTIFS('Retention-Deployment'!$F:$F,$G93,'Retention-Deployment'!$I:$I,"*2G*",'Retention-Deployment'!$L:$L,'List Table'!$B$15)</f>
        <v>0</v>
      </c>
      <c r="BY93" s="153">
        <f>COUNTIFS('Retention-Deployment'!$F:$F,$G93,'Retention-Deployment'!$I:$I,"*3G*",'Retention-Deployment'!$L:$L,'List Table'!$B$2)</f>
        <v>0</v>
      </c>
      <c r="BZ93" s="153">
        <f>COUNTIFS('Retention-Deployment'!$F:$F,$G93,'Retention-Deployment'!$I:$I,"*3G*",'Retention-Deployment'!$L:$L,'List Table'!$B$3)</f>
        <v>0</v>
      </c>
      <c r="CA93" s="153">
        <f>COUNTIFS('Retention-Deployment'!$F:$F,$G93,'Retention-Deployment'!$I:$I,"*3G*",'Retention-Deployment'!$L:$L,'List Table'!$B$4)</f>
        <v>0</v>
      </c>
      <c r="CB93" s="153">
        <f>COUNTIFS('Retention-Deployment'!$F:$F,$G93,'Retention-Deployment'!$I:$I,"*3G*",'Retention-Deployment'!$L:$L,'List Table'!$B$5)</f>
        <v>0</v>
      </c>
      <c r="CC93" s="153">
        <f>COUNTIFS('Retention-Deployment'!$F:$F,$G93,'Retention-Deployment'!$I:$I,"*3G*",'Retention-Deployment'!$L:$L,'List Table'!$B$6)</f>
        <v>0</v>
      </c>
      <c r="CD93" s="153">
        <f>COUNTIFS('Retention-Deployment'!$F:$F,$G93,'Retention-Deployment'!$I:$I,"*3G*",'Retention-Deployment'!$L:$L,'List Table'!$B$7)</f>
        <v>0</v>
      </c>
      <c r="CE93" s="153">
        <f>COUNTIFS('Retention-Deployment'!$F:$F,$G93,'Retention-Deployment'!$I:$I,"*3G*",'Retention-Deployment'!$L:$L,'List Table'!$B$8)</f>
        <v>0</v>
      </c>
      <c r="CF93" s="153">
        <f>COUNTIFS('Retention-Deployment'!$F:$F,$G93,'Retention-Deployment'!$I:$I,"*3G*",'Retention-Deployment'!$L:$L,'List Table'!$B$9)</f>
        <v>0</v>
      </c>
      <c r="CG93" s="153">
        <f>COUNTIFS('Retention-Deployment'!$F:$F,$G93,'Retention-Deployment'!$I:$I,"*3G*",'Retention-Deployment'!$L:$L,'List Table'!$B$10)</f>
        <v>0</v>
      </c>
      <c r="CH93" s="153">
        <f>COUNTIFS('Retention-Deployment'!$F:$F,$G93,'Retention-Deployment'!$I:$I,"*3G*",'Retention-Deployment'!$L:$L,'List Table'!$B$11)</f>
        <v>0</v>
      </c>
      <c r="CI93" s="153">
        <f>COUNTIFS('Retention-Deployment'!$F:$F,$G93,'Retention-Deployment'!$I:$I,"*3G*",'Retention-Deployment'!$L:$L,'List Table'!$B$12)</f>
        <v>0</v>
      </c>
      <c r="CJ93" s="153">
        <f>COUNTIFS('Retention-Deployment'!$F:$F,$G93,'Retention-Deployment'!$I:$I,"*3G*",'Retention-Deployment'!$L:$L,'List Table'!$B$13)</f>
        <v>0</v>
      </c>
      <c r="CK93" s="153">
        <f>COUNTIFS('Retention-Deployment'!$F:$F,$G93,'Retention-Deployment'!$I:$I,"*3G*",'Retention-Deployment'!$L:$L,'List Table'!$B$14)</f>
        <v>0</v>
      </c>
      <c r="CL93" s="153">
        <f>COUNTIFS('Retention-Deployment'!$F:$F,$G93,'Retention-Deployment'!$I:$I,"*3G*",'Retention-Deployment'!$L:$L,'List Table'!$B$15)</f>
        <v>0</v>
      </c>
      <c r="CM93" s="153">
        <f>COUNTIFS('Retention-Deployment'!$F:$F,$G93,'Retention-Deployment'!$I:$I,"*4G*",'Retention-Deployment'!$L:$L,'List Table'!$B$2)</f>
        <v>0</v>
      </c>
      <c r="CN93" s="153">
        <f>COUNTIFS('Retention-Deployment'!$F:$F,$G93,'Retention-Deployment'!$I:$I,"*4G*",'Retention-Deployment'!$L:$L,'List Table'!$B$3)</f>
        <v>0</v>
      </c>
      <c r="CO93" s="153">
        <f>COUNTIFS('Retention-Deployment'!$F:$F,$G93,'Retention-Deployment'!$I:$I,"*4G*",'Retention-Deployment'!$L:$L,'List Table'!$B$4)</f>
        <v>0</v>
      </c>
      <c r="CP93" s="153">
        <f>COUNTIFS('Retention-Deployment'!$F:$F,$G93,'Retention-Deployment'!$I:$I,"*4G*",'Retention-Deployment'!$L:$L,'List Table'!$B$5)</f>
        <v>0</v>
      </c>
      <c r="CQ93" s="153">
        <f>COUNTIFS('Retention-Deployment'!$F:$F,$G93,'Retention-Deployment'!$I:$I,"*4G*",'Retention-Deployment'!$L:$L,'List Table'!$B$6)</f>
        <v>0</v>
      </c>
      <c r="CR93" s="153">
        <f>COUNTIFS('Retention-Deployment'!$F:$F,$G93,'Retention-Deployment'!$I:$I,"*4G*",'Retention-Deployment'!$L:$L,'List Table'!$B$7)</f>
        <v>0</v>
      </c>
      <c r="CS93" s="153">
        <f>COUNTIFS('Retention-Deployment'!$F:$F,$G93,'Retention-Deployment'!$I:$I,"*4G*",'Retention-Deployment'!$L:$L,'List Table'!$B$8)</f>
        <v>0</v>
      </c>
      <c r="CT93" s="153">
        <f>COUNTIFS('Retention-Deployment'!$F:$F,$G93,'Retention-Deployment'!$I:$I,"*4G*",'Retention-Deployment'!$L:$L,'List Table'!$B$9)</f>
        <v>0</v>
      </c>
      <c r="CU93" s="153">
        <f>COUNTIFS('Retention-Deployment'!$F:$F,$G93,'Retention-Deployment'!$I:$I,"*4G*",'Retention-Deployment'!$L:$L,'List Table'!$B$10)</f>
        <v>0</v>
      </c>
      <c r="CV93" s="153">
        <f>COUNTIFS('Retention-Deployment'!$F:$F,$G93,'Retention-Deployment'!$I:$I,"*4G*",'Retention-Deployment'!$L:$L,'List Table'!$B$11)</f>
        <v>0</v>
      </c>
      <c r="CW93" s="153">
        <f>COUNTIFS('Retention-Deployment'!$F:$F,$G93,'Retention-Deployment'!$I:$I,"*4G*",'Retention-Deployment'!$L:$L,'List Table'!$B$12)</f>
        <v>0</v>
      </c>
      <c r="CX93" s="153">
        <f>COUNTIFS('Retention-Deployment'!$F:$F,$G93,'Retention-Deployment'!$I:$I,"*4G*",'Retention-Deployment'!$L:$L,'List Table'!$B$13)</f>
        <v>0</v>
      </c>
      <c r="CY93" s="153">
        <f>COUNTIFS('Retention-Deployment'!$F:$F,$G93,'Retention-Deployment'!$I:$I,"*4G*",'Retention-Deployment'!$L:$L,'List Table'!$B$14)</f>
        <v>0</v>
      </c>
      <c r="CZ93" s="153">
        <f>COUNTIFS('Retention-Deployment'!$F:$F,$G93,'Retention-Deployment'!$I:$I,"*4G*",'Retention-Deployment'!$L:$L,'List Table'!$B$15)</f>
        <v>0</v>
      </c>
      <c r="DA93" s="138"/>
      <c r="DB93" s="154">
        <f>COUNTIFS(Licensing!$G:$G,$G93,Licensing!$J:$J,"*2G*")</f>
        <v>0</v>
      </c>
      <c r="DC93" s="154">
        <f>COUNTIFS(Licensing!$G:$G,$G93,Licensing!$J:$J,"*3G*")</f>
        <v>0</v>
      </c>
      <c r="DD93" s="154">
        <f>COUNTIFS(Licensing!$G:$G,$G93,Licensing!$J:$J,"*4G*")</f>
        <v>0</v>
      </c>
      <c r="DE93" s="138"/>
      <c r="DF93" s="155" t="str">
        <f t="shared" si="19"/>
        <v>NAXOS</v>
      </c>
      <c r="DG93" s="142">
        <f t="shared" si="13"/>
        <v>1</v>
      </c>
      <c r="DH93" s="142">
        <f t="shared" si="14"/>
        <v>1</v>
      </c>
      <c r="DI93" s="142">
        <f t="shared" si="15"/>
        <v>0</v>
      </c>
      <c r="DJ93" s="138"/>
      <c r="DK93" s="138"/>
      <c r="DL93" s="138"/>
      <c r="DM93" s="138"/>
      <c r="DN93" s="138"/>
      <c r="DO93" s="138"/>
      <c r="DP93" s="138"/>
      <c r="DQ93" s="138"/>
      <c r="DR93" s="138"/>
      <c r="DS93" s="138"/>
      <c r="DT93" s="138"/>
      <c r="DU93" s="138"/>
    </row>
    <row r="94" spans="1:125" x14ac:dyDescent="0.25">
      <c r="A94" s="211" t="s">
        <v>327</v>
      </c>
      <c r="B94" s="168">
        <v>1</v>
      </c>
      <c r="C94" s="168">
        <v>0</v>
      </c>
      <c r="D94" s="168">
        <v>0</v>
      </c>
      <c r="E94" s="208">
        <v>38.522384090000003</v>
      </c>
      <c r="F94" s="208">
        <v>26.234664916</v>
      </c>
      <c r="G94" s="173" t="s">
        <v>382</v>
      </c>
      <c r="H94" s="152">
        <f t="shared" si="16"/>
        <v>0</v>
      </c>
      <c r="I94" s="152">
        <f t="shared" si="17"/>
        <v>0</v>
      </c>
      <c r="J94" s="152">
        <f t="shared" si="18"/>
        <v>0</v>
      </c>
      <c r="K94" s="152">
        <f>COUNTIFS(Operational!$F:$F,$G94,Operational!$I:$I,"*2G*",Operational!$L:$L,'List Table'!$D$2)</f>
        <v>0</v>
      </c>
      <c r="L94" s="152">
        <f>COUNTIFS(Operational!$F:$F,$G94,Operational!$I:$I,"*2G*",Operational!$L:$L,'List Table'!$D$3)</f>
        <v>0</v>
      </c>
      <c r="M94" s="152">
        <f>COUNTIFS(Operational!$F:$F,$G94,Operational!$I:$I,"*2G*",Operational!$L:$L,'List Table'!$D$4)</f>
        <v>0</v>
      </c>
      <c r="N94" s="152">
        <f>COUNTIFS(Operational!$F:$F,$G94,Operational!$I:$I,"*2G*",Operational!$L:$L,'List Table'!$D$5)</f>
        <v>0</v>
      </c>
      <c r="O94" s="152">
        <f>COUNTIFS(Operational!$F:$F,$G94,Operational!$I:$I,"*2G*",Operational!$L:$L,'List Table'!$D$6)</f>
        <v>0</v>
      </c>
      <c r="P94" s="152">
        <f>COUNTIFS(Operational!$F:$F,$G94,Operational!$I:$I,"*2G*",Operational!$L:$L,'List Table'!$D$7)</f>
        <v>0</v>
      </c>
      <c r="Q94" s="152">
        <f>COUNTIFS(Operational!$F:$F,$G94,Operational!$I:$I,"*2G*",Operational!$L:$L,'List Table'!$D$8)</f>
        <v>0</v>
      </c>
      <c r="R94" s="152">
        <f>COUNTIFS(Operational!$F:$F,$G94,Operational!$I:$I,"*2G*",Operational!$L:$L,'List Table'!$D$9)</f>
        <v>0</v>
      </c>
      <c r="S94" s="152">
        <f>COUNTIFS(Operational!$F:$F,$G94,Operational!$I:$I,"*2G*",Operational!$L:$L,'List Table'!$D$10)</f>
        <v>0</v>
      </c>
      <c r="T94" s="152">
        <f>COUNTIFS(Operational!$F:$F,$G94,Operational!$I:$I,"*2G*",Operational!$L:$L,'List Table'!$D$11)</f>
        <v>0</v>
      </c>
      <c r="U94" s="152">
        <f>COUNTIFS(Operational!$F:$F,$G94,Operational!$I:$I,"*2G*",Operational!$L:$L,'List Table'!$D$12)</f>
        <v>0</v>
      </c>
      <c r="V94" s="152">
        <f>COUNTIFS(Operational!$F:$F,$G94,Operational!$I:$I,"*2G*",Operational!$L:$L,'List Table'!$D$13)</f>
        <v>0</v>
      </c>
      <c r="W94" s="152">
        <f>COUNTIFS(Operational!$F:$F,$G94,Operational!$I:$I,"*2G*",Operational!$L:$L,'List Table'!$D$14)</f>
        <v>0</v>
      </c>
      <c r="X94" s="152">
        <f>COUNTIFS(Operational!$F:$F,$G94,Operational!$I:$I,"*2G*",Operational!$L:$L,'List Table'!$D$15)</f>
        <v>0</v>
      </c>
      <c r="Y94" s="152">
        <f>COUNTIFS(Operational!$F:$F,$G94,Operational!$I:$I,"*2G*",Operational!$L:$L,'List Table'!$D$16)</f>
        <v>0</v>
      </c>
      <c r="Z94" s="152">
        <f>COUNTIFS(Operational!$F:$F,$G94,Operational!$I:$I,"*2G*",Operational!$L:$L,'List Table'!$D$17)</f>
        <v>0</v>
      </c>
      <c r="AA94" s="152">
        <f>COUNTIFS(Operational!$F:$F,$G94,Operational!$I:$I,"*3G*",Operational!$L:$L,'List Table'!$D$2)</f>
        <v>0</v>
      </c>
      <c r="AB94" s="152">
        <f>COUNTIFS(Operational!$F:$F,$G94,Operational!$I:$I,"*3G*",Operational!$L:$L,'List Table'!$D$3)</f>
        <v>0</v>
      </c>
      <c r="AC94" s="152">
        <f>COUNTIFS(Operational!$F:$F,$G94,Operational!$I:$I,"*3G*",Operational!$L:$L,'List Table'!$D$4)</f>
        <v>0</v>
      </c>
      <c r="AD94" s="152">
        <f>COUNTIFS(Operational!$F:$F,$G94,Operational!$I:$I,"*3G*",Operational!$L:$L,'List Table'!$D$5)</f>
        <v>0</v>
      </c>
      <c r="AE94" s="152">
        <f>COUNTIFS(Operational!$F:$F,$G94,Operational!$I:$I,"*3G*",Operational!$L:$L,'List Table'!$D$6)</f>
        <v>0</v>
      </c>
      <c r="AF94" s="152">
        <f>COUNTIFS(Operational!$F:$F,$G94,Operational!$I:$I,"*3G*",Operational!$L:$L,'List Table'!$D$7)</f>
        <v>0</v>
      </c>
      <c r="AG94" s="152">
        <f>COUNTIFS(Operational!$F:$F,$G94,Operational!$I:$I,"*3G*",Operational!$L:$L,'List Table'!$D$8)</f>
        <v>0</v>
      </c>
      <c r="AH94" s="152">
        <f>COUNTIFS(Operational!$F:$F,$G94,Operational!$I:$I,"*3G*",Operational!$L:$L,'List Table'!$D$9)</f>
        <v>0</v>
      </c>
      <c r="AI94" s="152">
        <f>COUNTIFS(Operational!$F:$F,$G94,Operational!$I:$I,"*3G*",Operational!$L:$L,'List Table'!$D$10)</f>
        <v>0</v>
      </c>
      <c r="AJ94" s="152">
        <f>COUNTIFS(Operational!$F:$F,$G94,Operational!$I:$I,"*3G*",Operational!$L:$L,'List Table'!$D$11)</f>
        <v>0</v>
      </c>
      <c r="AK94" s="152">
        <f>COUNTIFS(Operational!$F:$F,$G94,Operational!$I:$I,"*3G*",Operational!$L:$L,'List Table'!$D$12)</f>
        <v>0</v>
      </c>
      <c r="AL94" s="152">
        <f>COUNTIFS(Operational!$F:$F,$G94,Operational!$I:$I,"*3G*",Operational!$L:$L,'List Table'!$D$13)</f>
        <v>0</v>
      </c>
      <c r="AM94" s="152">
        <f>COUNTIFS(Operational!$F:$F,$G94,Operational!$I:$I,"*3G*",Operational!$L:$L,'List Table'!$D$14)</f>
        <v>0</v>
      </c>
      <c r="AN94" s="152">
        <f>COUNTIFS(Operational!$F:$F,$G94,Operational!$I:$I,"*3G*",Operational!$L:$L,'List Table'!$D$15)</f>
        <v>0</v>
      </c>
      <c r="AO94" s="152">
        <f>COUNTIFS(Operational!$F:$F,$G94,Operational!$I:$I,"*3G*",Operational!$L:$L,'List Table'!$D$16)</f>
        <v>0</v>
      </c>
      <c r="AP94" s="152">
        <f>COUNTIFS(Operational!$F:$F,$G94,Operational!$I:$I,"*3G*",Operational!$L:$L,'List Table'!$D$17)</f>
        <v>0</v>
      </c>
      <c r="AQ94" s="152">
        <f>COUNTIFS(Operational!$F:$F,$G94,Operational!$I:$I,"*4G*",Operational!$L:$L,'List Table'!$D$2)</f>
        <v>0</v>
      </c>
      <c r="AR94" s="152">
        <f>COUNTIFS(Operational!$F:$F,$G94,Operational!$I:$I,"*4G*",Operational!$L:$L,'List Table'!$D$3)</f>
        <v>0</v>
      </c>
      <c r="AS94" s="152">
        <f>COUNTIFS(Operational!$F:$F,$G94,Operational!$I:$I,"*4G*",Operational!$L:$L,'List Table'!$D$4)</f>
        <v>0</v>
      </c>
      <c r="AT94" s="152">
        <f>COUNTIFS(Operational!$F:$F,$G94,Operational!$I:$I,"*4G*",Operational!$L:$L,'List Table'!$D$5)</f>
        <v>0</v>
      </c>
      <c r="AU94" s="152">
        <f>COUNTIFS(Operational!$F:$F,$G94,Operational!$I:$I,"*4G*",Operational!$L:$L,'List Table'!$D$6)</f>
        <v>0</v>
      </c>
      <c r="AV94" s="152">
        <f>COUNTIFS(Operational!$F:$F,$G94,Operational!$I:$I,"*4G*",Operational!$L:$L,'List Table'!$D$7)</f>
        <v>0</v>
      </c>
      <c r="AW94" s="152">
        <f>COUNTIFS(Operational!$F:$F,$G94,Operational!$I:$I,"*4G*",Operational!$L:$L,'List Table'!$D$8)</f>
        <v>0</v>
      </c>
      <c r="AX94" s="152">
        <f>COUNTIFS(Operational!$F:$F,$G94,Operational!$I:$I,"*4G*",Operational!$L:$L,'List Table'!$D$9)</f>
        <v>0</v>
      </c>
      <c r="AY94" s="152">
        <f>COUNTIFS(Operational!$F:$F,$G94,Operational!$I:$I,"*4G*",Operational!$L:$L,'List Table'!$D$10)</f>
        <v>0</v>
      </c>
      <c r="AZ94" s="152">
        <f>COUNTIFS(Operational!$F:$F,$G94,Operational!$I:$I,"*4G*",Operational!$L:$L,'List Table'!$D$11)</f>
        <v>0</v>
      </c>
      <c r="BA94" s="152">
        <f>COUNTIFS(Operational!$F:$F,$G94,Operational!$I:$I,"*4G*",Operational!$L:$L,'List Table'!$D$12)</f>
        <v>0</v>
      </c>
      <c r="BB94" s="152">
        <f>COUNTIFS(Operational!$F:$F,$G94,Operational!$I:$I,"*4G*",Operational!$L:$L,'List Table'!$D$13)</f>
        <v>0</v>
      </c>
      <c r="BC94" s="152">
        <f>COUNTIFS(Operational!$F:$F,$G94,Operational!$I:$I,"*4G*",Operational!$L:$L,'List Table'!$D$14)</f>
        <v>0</v>
      </c>
      <c r="BD94" s="152">
        <f>COUNTIFS(Operational!$F:$F,$G94,Operational!$I:$I,"*4G*",Operational!$L:$L,'List Table'!$D$15)</f>
        <v>0</v>
      </c>
      <c r="BE94" s="152">
        <f>COUNTIFS(Operational!$F:$F,$G94,Operational!$I:$I,"*4G*",Operational!$L:$L,'List Table'!$D$16)</f>
        <v>0</v>
      </c>
      <c r="BF94" s="152">
        <f>COUNTIFS(Operational!$F:$F,$G94,Operational!$I:$I,"*4G*",Operational!$L:$L,'List Table'!$D$17)</f>
        <v>0</v>
      </c>
      <c r="BG94" s="138"/>
      <c r="BH94" s="153">
        <f t="shared" si="20"/>
        <v>0</v>
      </c>
      <c r="BI94" s="153">
        <f t="shared" si="21"/>
        <v>0</v>
      </c>
      <c r="BJ94" s="153">
        <f t="shared" si="22"/>
        <v>0</v>
      </c>
      <c r="BK94" s="153">
        <f>COUNTIFS('Retention-Deployment'!$F:$F,$G94,'Retention-Deployment'!$I:$I,"*2G*",'Retention-Deployment'!$L:$L,'List Table'!$B$2)</f>
        <v>0</v>
      </c>
      <c r="BL94" s="153">
        <f>COUNTIFS('Retention-Deployment'!$F:$F,$G94,'Retention-Deployment'!$I:$I,"*2G*",'Retention-Deployment'!$L:$L,'List Table'!$B$3)</f>
        <v>0</v>
      </c>
      <c r="BM94" s="153">
        <f>COUNTIFS('Retention-Deployment'!$F:$F,$G94,'Retention-Deployment'!$I:$I,"*2G*",'Retention-Deployment'!$L:$L,'List Table'!$B$4)</f>
        <v>0</v>
      </c>
      <c r="BN94" s="153">
        <f>COUNTIFS('Retention-Deployment'!$F:$F,$G94,'Retention-Deployment'!$I:$I,"*2G*",'Retention-Deployment'!$L:$L,'List Table'!$B$5)</f>
        <v>0</v>
      </c>
      <c r="BO94" s="153">
        <f>COUNTIFS('Retention-Deployment'!$F:$F,$G94,'Retention-Deployment'!$I:$I,"*2G*",'Retention-Deployment'!$L:$L,'List Table'!$B$6)</f>
        <v>0</v>
      </c>
      <c r="BP94" s="153">
        <f>COUNTIFS('Retention-Deployment'!$F:$F,$G94,'Retention-Deployment'!$I:$I,"*2G*",'Retention-Deployment'!$L:$L,'List Table'!$B$7)</f>
        <v>0</v>
      </c>
      <c r="BQ94" s="153">
        <f>COUNTIFS('Retention-Deployment'!$F:$F,$G94,'Retention-Deployment'!$I:$I,"*2G*",'Retention-Deployment'!$L:$L,'List Table'!$B$8)</f>
        <v>0</v>
      </c>
      <c r="BR94" s="153">
        <f>COUNTIFS('Retention-Deployment'!$F:$F,$G94,'Retention-Deployment'!$I:$I,"*2G*",'Retention-Deployment'!$L:$L,'List Table'!$B$9)</f>
        <v>0</v>
      </c>
      <c r="BS94" s="153">
        <f>COUNTIFS('Retention-Deployment'!$F:$F,$G94,'Retention-Deployment'!$I:$I,"*2G*",'Retention-Deployment'!$L:$L,'List Table'!$B$10)</f>
        <v>0</v>
      </c>
      <c r="BT94" s="153">
        <f>COUNTIFS('Retention-Deployment'!$F:$F,$G94,'Retention-Deployment'!$I:$I,"*2G*",'Retention-Deployment'!$L:$L,'List Table'!$B$11)</f>
        <v>0</v>
      </c>
      <c r="BU94" s="153">
        <f>COUNTIFS('Retention-Deployment'!$F:$F,$G94,'Retention-Deployment'!$I:$I,"*2G*",'Retention-Deployment'!$L:$L,'List Table'!$B$12)</f>
        <v>0</v>
      </c>
      <c r="BV94" s="153">
        <f>COUNTIFS('Retention-Deployment'!$F:$F,$G94,'Retention-Deployment'!$I:$I,"*2G*",'Retention-Deployment'!$L:$L,'List Table'!$B$13)</f>
        <v>0</v>
      </c>
      <c r="BW94" s="153">
        <f>COUNTIFS('Retention-Deployment'!$F:$F,$G94,'Retention-Deployment'!$I:$I,"*2G*",'Retention-Deployment'!$L:$L,'List Table'!$B$14)</f>
        <v>0</v>
      </c>
      <c r="BX94" s="153">
        <f>COUNTIFS('Retention-Deployment'!$F:$F,$G94,'Retention-Deployment'!$I:$I,"*2G*",'Retention-Deployment'!$L:$L,'List Table'!$B$15)</f>
        <v>0</v>
      </c>
      <c r="BY94" s="153">
        <f>COUNTIFS('Retention-Deployment'!$F:$F,$G94,'Retention-Deployment'!$I:$I,"*3G*",'Retention-Deployment'!$L:$L,'List Table'!$B$2)</f>
        <v>0</v>
      </c>
      <c r="BZ94" s="153">
        <f>COUNTIFS('Retention-Deployment'!$F:$F,$G94,'Retention-Deployment'!$I:$I,"*3G*",'Retention-Deployment'!$L:$L,'List Table'!$B$3)</f>
        <v>0</v>
      </c>
      <c r="CA94" s="153">
        <f>COUNTIFS('Retention-Deployment'!$F:$F,$G94,'Retention-Deployment'!$I:$I,"*3G*",'Retention-Deployment'!$L:$L,'List Table'!$B$4)</f>
        <v>0</v>
      </c>
      <c r="CB94" s="153">
        <f>COUNTIFS('Retention-Deployment'!$F:$F,$G94,'Retention-Deployment'!$I:$I,"*3G*",'Retention-Deployment'!$L:$L,'List Table'!$B$5)</f>
        <v>0</v>
      </c>
      <c r="CC94" s="153">
        <f>COUNTIFS('Retention-Deployment'!$F:$F,$G94,'Retention-Deployment'!$I:$I,"*3G*",'Retention-Deployment'!$L:$L,'List Table'!$B$6)</f>
        <v>0</v>
      </c>
      <c r="CD94" s="153">
        <f>COUNTIFS('Retention-Deployment'!$F:$F,$G94,'Retention-Deployment'!$I:$I,"*3G*",'Retention-Deployment'!$L:$L,'List Table'!$B$7)</f>
        <v>0</v>
      </c>
      <c r="CE94" s="153">
        <f>COUNTIFS('Retention-Deployment'!$F:$F,$G94,'Retention-Deployment'!$I:$I,"*3G*",'Retention-Deployment'!$L:$L,'List Table'!$B$8)</f>
        <v>0</v>
      </c>
      <c r="CF94" s="153">
        <f>COUNTIFS('Retention-Deployment'!$F:$F,$G94,'Retention-Deployment'!$I:$I,"*3G*",'Retention-Deployment'!$L:$L,'List Table'!$B$9)</f>
        <v>0</v>
      </c>
      <c r="CG94" s="153">
        <f>COUNTIFS('Retention-Deployment'!$F:$F,$G94,'Retention-Deployment'!$I:$I,"*3G*",'Retention-Deployment'!$L:$L,'List Table'!$B$10)</f>
        <v>0</v>
      </c>
      <c r="CH94" s="153">
        <f>COUNTIFS('Retention-Deployment'!$F:$F,$G94,'Retention-Deployment'!$I:$I,"*3G*",'Retention-Deployment'!$L:$L,'List Table'!$B$11)</f>
        <v>0</v>
      </c>
      <c r="CI94" s="153">
        <f>COUNTIFS('Retention-Deployment'!$F:$F,$G94,'Retention-Deployment'!$I:$I,"*3G*",'Retention-Deployment'!$L:$L,'List Table'!$B$12)</f>
        <v>0</v>
      </c>
      <c r="CJ94" s="153">
        <f>COUNTIFS('Retention-Deployment'!$F:$F,$G94,'Retention-Deployment'!$I:$I,"*3G*",'Retention-Deployment'!$L:$L,'List Table'!$B$13)</f>
        <v>0</v>
      </c>
      <c r="CK94" s="153">
        <f>COUNTIFS('Retention-Deployment'!$F:$F,$G94,'Retention-Deployment'!$I:$I,"*3G*",'Retention-Deployment'!$L:$L,'List Table'!$B$14)</f>
        <v>0</v>
      </c>
      <c r="CL94" s="153">
        <f>COUNTIFS('Retention-Deployment'!$F:$F,$G94,'Retention-Deployment'!$I:$I,"*3G*",'Retention-Deployment'!$L:$L,'List Table'!$B$15)</f>
        <v>0</v>
      </c>
      <c r="CM94" s="153">
        <f>COUNTIFS('Retention-Deployment'!$F:$F,$G94,'Retention-Deployment'!$I:$I,"*4G*",'Retention-Deployment'!$L:$L,'List Table'!$B$2)</f>
        <v>0</v>
      </c>
      <c r="CN94" s="153">
        <f>COUNTIFS('Retention-Deployment'!$F:$F,$G94,'Retention-Deployment'!$I:$I,"*4G*",'Retention-Deployment'!$L:$L,'List Table'!$B$3)</f>
        <v>0</v>
      </c>
      <c r="CO94" s="153">
        <f>COUNTIFS('Retention-Deployment'!$F:$F,$G94,'Retention-Deployment'!$I:$I,"*4G*",'Retention-Deployment'!$L:$L,'List Table'!$B$4)</f>
        <v>0</v>
      </c>
      <c r="CP94" s="153">
        <f>COUNTIFS('Retention-Deployment'!$F:$F,$G94,'Retention-Deployment'!$I:$I,"*4G*",'Retention-Deployment'!$L:$L,'List Table'!$B$5)</f>
        <v>0</v>
      </c>
      <c r="CQ94" s="153">
        <f>COUNTIFS('Retention-Deployment'!$F:$F,$G94,'Retention-Deployment'!$I:$I,"*4G*",'Retention-Deployment'!$L:$L,'List Table'!$B$6)</f>
        <v>0</v>
      </c>
      <c r="CR94" s="153">
        <f>COUNTIFS('Retention-Deployment'!$F:$F,$G94,'Retention-Deployment'!$I:$I,"*4G*",'Retention-Deployment'!$L:$L,'List Table'!$B$7)</f>
        <v>0</v>
      </c>
      <c r="CS94" s="153">
        <f>COUNTIFS('Retention-Deployment'!$F:$F,$G94,'Retention-Deployment'!$I:$I,"*4G*",'Retention-Deployment'!$L:$L,'List Table'!$B$8)</f>
        <v>0</v>
      </c>
      <c r="CT94" s="153">
        <f>COUNTIFS('Retention-Deployment'!$F:$F,$G94,'Retention-Deployment'!$I:$I,"*4G*",'Retention-Deployment'!$L:$L,'List Table'!$B$9)</f>
        <v>0</v>
      </c>
      <c r="CU94" s="153">
        <f>COUNTIFS('Retention-Deployment'!$F:$F,$G94,'Retention-Deployment'!$I:$I,"*4G*",'Retention-Deployment'!$L:$L,'List Table'!$B$10)</f>
        <v>0</v>
      </c>
      <c r="CV94" s="153">
        <f>COUNTIFS('Retention-Deployment'!$F:$F,$G94,'Retention-Deployment'!$I:$I,"*4G*",'Retention-Deployment'!$L:$L,'List Table'!$B$11)</f>
        <v>0</v>
      </c>
      <c r="CW94" s="153">
        <f>COUNTIFS('Retention-Deployment'!$F:$F,$G94,'Retention-Deployment'!$I:$I,"*4G*",'Retention-Deployment'!$L:$L,'List Table'!$B$12)</f>
        <v>0</v>
      </c>
      <c r="CX94" s="153">
        <f>COUNTIFS('Retention-Deployment'!$F:$F,$G94,'Retention-Deployment'!$I:$I,"*4G*",'Retention-Deployment'!$L:$L,'List Table'!$B$13)</f>
        <v>0</v>
      </c>
      <c r="CY94" s="153">
        <f>COUNTIFS('Retention-Deployment'!$F:$F,$G94,'Retention-Deployment'!$I:$I,"*4G*",'Retention-Deployment'!$L:$L,'List Table'!$B$14)</f>
        <v>0</v>
      </c>
      <c r="CZ94" s="153">
        <f>COUNTIFS('Retention-Deployment'!$F:$F,$G94,'Retention-Deployment'!$I:$I,"*4G*",'Retention-Deployment'!$L:$L,'List Table'!$B$15)</f>
        <v>0</v>
      </c>
      <c r="DA94" s="138"/>
      <c r="DB94" s="154">
        <f>COUNTIFS(Licensing!$G:$G,$G94,Licensing!$J:$J,"*2G*")</f>
        <v>0</v>
      </c>
      <c r="DC94" s="154">
        <f>COUNTIFS(Licensing!$G:$G,$G94,Licensing!$J:$J,"*3G*")</f>
        <v>0</v>
      </c>
      <c r="DD94" s="154">
        <f>COUNTIFS(Licensing!$G:$G,$G94,Licensing!$J:$J,"*4G*")</f>
        <v>0</v>
      </c>
      <c r="DE94" s="138"/>
      <c r="DF94" s="155" t="str">
        <f t="shared" si="19"/>
        <v>OINOUSES</v>
      </c>
      <c r="DG94" s="142">
        <f t="shared" si="13"/>
        <v>0</v>
      </c>
      <c r="DH94" s="142">
        <f t="shared" si="14"/>
        <v>0</v>
      </c>
      <c r="DI94" s="142">
        <f t="shared" si="15"/>
        <v>0</v>
      </c>
      <c r="DJ94" s="138"/>
      <c r="DK94" s="138"/>
      <c r="DL94" s="138"/>
      <c r="DM94" s="138"/>
      <c r="DN94" s="138"/>
      <c r="DO94" s="138"/>
      <c r="DP94" s="138"/>
      <c r="DQ94" s="138"/>
      <c r="DR94" s="138"/>
      <c r="DS94" s="138"/>
      <c r="DT94" s="138"/>
      <c r="DU94" s="138"/>
    </row>
    <row r="95" spans="1:125" x14ac:dyDescent="0.25">
      <c r="A95" s="211" t="s">
        <v>327</v>
      </c>
      <c r="B95" s="168">
        <v>1</v>
      </c>
      <c r="C95" s="168">
        <v>1</v>
      </c>
      <c r="D95" s="168">
        <v>1</v>
      </c>
      <c r="E95" s="208">
        <v>39.84966661</v>
      </c>
      <c r="F95" s="208">
        <v>19.399795529999999</v>
      </c>
      <c r="G95" s="173" t="s">
        <v>383</v>
      </c>
      <c r="H95" s="152">
        <f t="shared" si="16"/>
        <v>0</v>
      </c>
      <c r="I95" s="152">
        <f t="shared" si="17"/>
        <v>0</v>
      </c>
      <c r="J95" s="152">
        <f t="shared" si="18"/>
        <v>0</v>
      </c>
      <c r="K95" s="152">
        <f>COUNTIFS(Operational!$F:$F,$G95,Operational!$I:$I,"*2G*",Operational!$L:$L,'List Table'!$D$2)</f>
        <v>0</v>
      </c>
      <c r="L95" s="152">
        <f>COUNTIFS(Operational!$F:$F,$G95,Operational!$I:$I,"*2G*",Operational!$L:$L,'List Table'!$D$3)</f>
        <v>0</v>
      </c>
      <c r="M95" s="152">
        <f>COUNTIFS(Operational!$F:$F,$G95,Operational!$I:$I,"*2G*",Operational!$L:$L,'List Table'!$D$4)</f>
        <v>0</v>
      </c>
      <c r="N95" s="152">
        <f>COUNTIFS(Operational!$F:$F,$G95,Operational!$I:$I,"*2G*",Operational!$L:$L,'List Table'!$D$5)</f>
        <v>0</v>
      </c>
      <c r="O95" s="152">
        <f>COUNTIFS(Operational!$F:$F,$G95,Operational!$I:$I,"*2G*",Operational!$L:$L,'List Table'!$D$6)</f>
        <v>0</v>
      </c>
      <c r="P95" s="152">
        <f>COUNTIFS(Operational!$F:$F,$G95,Operational!$I:$I,"*2G*",Operational!$L:$L,'List Table'!$D$7)</f>
        <v>0</v>
      </c>
      <c r="Q95" s="152">
        <f>COUNTIFS(Operational!$F:$F,$G95,Operational!$I:$I,"*2G*",Operational!$L:$L,'List Table'!$D$8)</f>
        <v>0</v>
      </c>
      <c r="R95" s="152">
        <f>COUNTIFS(Operational!$F:$F,$G95,Operational!$I:$I,"*2G*",Operational!$L:$L,'List Table'!$D$9)</f>
        <v>0</v>
      </c>
      <c r="S95" s="152">
        <f>COUNTIFS(Operational!$F:$F,$G95,Operational!$I:$I,"*2G*",Operational!$L:$L,'List Table'!$D$10)</f>
        <v>0</v>
      </c>
      <c r="T95" s="152">
        <f>COUNTIFS(Operational!$F:$F,$G95,Operational!$I:$I,"*2G*",Operational!$L:$L,'List Table'!$D$11)</f>
        <v>0</v>
      </c>
      <c r="U95" s="152">
        <f>COUNTIFS(Operational!$F:$F,$G95,Operational!$I:$I,"*2G*",Operational!$L:$L,'List Table'!$D$12)</f>
        <v>0</v>
      </c>
      <c r="V95" s="152">
        <f>COUNTIFS(Operational!$F:$F,$G95,Operational!$I:$I,"*2G*",Operational!$L:$L,'List Table'!$D$13)</f>
        <v>0</v>
      </c>
      <c r="W95" s="152">
        <f>COUNTIFS(Operational!$F:$F,$G95,Operational!$I:$I,"*2G*",Operational!$L:$L,'List Table'!$D$14)</f>
        <v>0</v>
      </c>
      <c r="X95" s="152">
        <f>COUNTIFS(Operational!$F:$F,$G95,Operational!$I:$I,"*2G*",Operational!$L:$L,'List Table'!$D$15)</f>
        <v>0</v>
      </c>
      <c r="Y95" s="152">
        <f>COUNTIFS(Operational!$F:$F,$G95,Operational!$I:$I,"*2G*",Operational!$L:$L,'List Table'!$D$16)</f>
        <v>0</v>
      </c>
      <c r="Z95" s="152">
        <f>COUNTIFS(Operational!$F:$F,$G95,Operational!$I:$I,"*2G*",Operational!$L:$L,'List Table'!$D$17)</f>
        <v>0</v>
      </c>
      <c r="AA95" s="152">
        <f>COUNTIFS(Operational!$F:$F,$G95,Operational!$I:$I,"*3G*",Operational!$L:$L,'List Table'!$D$2)</f>
        <v>0</v>
      </c>
      <c r="AB95" s="152">
        <f>COUNTIFS(Operational!$F:$F,$G95,Operational!$I:$I,"*3G*",Operational!$L:$L,'List Table'!$D$3)</f>
        <v>0</v>
      </c>
      <c r="AC95" s="152">
        <f>COUNTIFS(Operational!$F:$F,$G95,Operational!$I:$I,"*3G*",Operational!$L:$L,'List Table'!$D$4)</f>
        <v>0</v>
      </c>
      <c r="AD95" s="152">
        <f>COUNTIFS(Operational!$F:$F,$G95,Operational!$I:$I,"*3G*",Operational!$L:$L,'List Table'!$D$5)</f>
        <v>0</v>
      </c>
      <c r="AE95" s="152">
        <f>COUNTIFS(Operational!$F:$F,$G95,Operational!$I:$I,"*3G*",Operational!$L:$L,'List Table'!$D$6)</f>
        <v>0</v>
      </c>
      <c r="AF95" s="152">
        <f>COUNTIFS(Operational!$F:$F,$G95,Operational!$I:$I,"*3G*",Operational!$L:$L,'List Table'!$D$7)</f>
        <v>0</v>
      </c>
      <c r="AG95" s="152">
        <f>COUNTIFS(Operational!$F:$F,$G95,Operational!$I:$I,"*3G*",Operational!$L:$L,'List Table'!$D$8)</f>
        <v>0</v>
      </c>
      <c r="AH95" s="152">
        <f>COUNTIFS(Operational!$F:$F,$G95,Operational!$I:$I,"*3G*",Operational!$L:$L,'List Table'!$D$9)</f>
        <v>0</v>
      </c>
      <c r="AI95" s="152">
        <f>COUNTIFS(Operational!$F:$F,$G95,Operational!$I:$I,"*3G*",Operational!$L:$L,'List Table'!$D$10)</f>
        <v>0</v>
      </c>
      <c r="AJ95" s="152">
        <f>COUNTIFS(Operational!$F:$F,$G95,Operational!$I:$I,"*3G*",Operational!$L:$L,'List Table'!$D$11)</f>
        <v>0</v>
      </c>
      <c r="AK95" s="152">
        <f>COUNTIFS(Operational!$F:$F,$G95,Operational!$I:$I,"*3G*",Operational!$L:$L,'List Table'!$D$12)</f>
        <v>0</v>
      </c>
      <c r="AL95" s="152">
        <f>COUNTIFS(Operational!$F:$F,$G95,Operational!$I:$I,"*3G*",Operational!$L:$L,'List Table'!$D$13)</f>
        <v>0</v>
      </c>
      <c r="AM95" s="152">
        <f>COUNTIFS(Operational!$F:$F,$G95,Operational!$I:$I,"*3G*",Operational!$L:$L,'List Table'!$D$14)</f>
        <v>0</v>
      </c>
      <c r="AN95" s="152">
        <f>COUNTIFS(Operational!$F:$F,$G95,Operational!$I:$I,"*3G*",Operational!$L:$L,'List Table'!$D$15)</f>
        <v>0</v>
      </c>
      <c r="AO95" s="152">
        <f>COUNTIFS(Operational!$F:$F,$G95,Operational!$I:$I,"*3G*",Operational!$L:$L,'List Table'!$D$16)</f>
        <v>0</v>
      </c>
      <c r="AP95" s="152">
        <f>COUNTIFS(Operational!$F:$F,$G95,Operational!$I:$I,"*3G*",Operational!$L:$L,'List Table'!$D$17)</f>
        <v>0</v>
      </c>
      <c r="AQ95" s="152">
        <f>COUNTIFS(Operational!$F:$F,$G95,Operational!$I:$I,"*4G*",Operational!$L:$L,'List Table'!$D$2)</f>
        <v>0</v>
      </c>
      <c r="AR95" s="152">
        <f>COUNTIFS(Operational!$F:$F,$G95,Operational!$I:$I,"*4G*",Operational!$L:$L,'List Table'!$D$3)</f>
        <v>0</v>
      </c>
      <c r="AS95" s="152">
        <f>COUNTIFS(Operational!$F:$F,$G95,Operational!$I:$I,"*4G*",Operational!$L:$L,'List Table'!$D$4)</f>
        <v>0</v>
      </c>
      <c r="AT95" s="152">
        <f>COUNTIFS(Operational!$F:$F,$G95,Operational!$I:$I,"*4G*",Operational!$L:$L,'List Table'!$D$5)</f>
        <v>0</v>
      </c>
      <c r="AU95" s="152">
        <f>COUNTIFS(Operational!$F:$F,$G95,Operational!$I:$I,"*4G*",Operational!$L:$L,'List Table'!$D$6)</f>
        <v>0</v>
      </c>
      <c r="AV95" s="152">
        <f>COUNTIFS(Operational!$F:$F,$G95,Operational!$I:$I,"*4G*",Operational!$L:$L,'List Table'!$D$7)</f>
        <v>0</v>
      </c>
      <c r="AW95" s="152">
        <f>COUNTIFS(Operational!$F:$F,$G95,Operational!$I:$I,"*4G*",Operational!$L:$L,'List Table'!$D$8)</f>
        <v>0</v>
      </c>
      <c r="AX95" s="152">
        <f>COUNTIFS(Operational!$F:$F,$G95,Operational!$I:$I,"*4G*",Operational!$L:$L,'List Table'!$D$9)</f>
        <v>0</v>
      </c>
      <c r="AY95" s="152">
        <f>COUNTIFS(Operational!$F:$F,$G95,Operational!$I:$I,"*4G*",Operational!$L:$L,'List Table'!$D$10)</f>
        <v>0</v>
      </c>
      <c r="AZ95" s="152">
        <f>COUNTIFS(Operational!$F:$F,$G95,Operational!$I:$I,"*4G*",Operational!$L:$L,'List Table'!$D$11)</f>
        <v>0</v>
      </c>
      <c r="BA95" s="152">
        <f>COUNTIFS(Operational!$F:$F,$G95,Operational!$I:$I,"*4G*",Operational!$L:$L,'List Table'!$D$12)</f>
        <v>0</v>
      </c>
      <c r="BB95" s="152">
        <f>COUNTIFS(Operational!$F:$F,$G95,Operational!$I:$I,"*4G*",Operational!$L:$L,'List Table'!$D$13)</f>
        <v>0</v>
      </c>
      <c r="BC95" s="152">
        <f>COUNTIFS(Operational!$F:$F,$G95,Operational!$I:$I,"*4G*",Operational!$L:$L,'List Table'!$D$14)</f>
        <v>0</v>
      </c>
      <c r="BD95" s="152">
        <f>COUNTIFS(Operational!$F:$F,$G95,Operational!$I:$I,"*4G*",Operational!$L:$L,'List Table'!$D$15)</f>
        <v>0</v>
      </c>
      <c r="BE95" s="152">
        <f>COUNTIFS(Operational!$F:$F,$G95,Operational!$I:$I,"*4G*",Operational!$L:$L,'List Table'!$D$16)</f>
        <v>0</v>
      </c>
      <c r="BF95" s="152">
        <f>COUNTIFS(Operational!$F:$F,$G95,Operational!$I:$I,"*4G*",Operational!$L:$L,'List Table'!$D$17)</f>
        <v>0</v>
      </c>
      <c r="BG95" s="138"/>
      <c r="BH95" s="153">
        <f t="shared" si="20"/>
        <v>0</v>
      </c>
      <c r="BI95" s="153">
        <f t="shared" si="21"/>
        <v>0</v>
      </c>
      <c r="BJ95" s="153">
        <f t="shared" si="22"/>
        <v>0</v>
      </c>
      <c r="BK95" s="153">
        <f>COUNTIFS('Retention-Deployment'!$F:$F,$G95,'Retention-Deployment'!$I:$I,"*2G*",'Retention-Deployment'!$L:$L,'List Table'!$B$2)</f>
        <v>0</v>
      </c>
      <c r="BL95" s="153">
        <f>COUNTIFS('Retention-Deployment'!$F:$F,$G95,'Retention-Deployment'!$I:$I,"*2G*",'Retention-Deployment'!$L:$L,'List Table'!$B$3)</f>
        <v>0</v>
      </c>
      <c r="BM95" s="153">
        <f>COUNTIFS('Retention-Deployment'!$F:$F,$G95,'Retention-Deployment'!$I:$I,"*2G*",'Retention-Deployment'!$L:$L,'List Table'!$B$4)</f>
        <v>0</v>
      </c>
      <c r="BN95" s="153">
        <f>COUNTIFS('Retention-Deployment'!$F:$F,$G95,'Retention-Deployment'!$I:$I,"*2G*",'Retention-Deployment'!$L:$L,'List Table'!$B$5)</f>
        <v>0</v>
      </c>
      <c r="BO95" s="153">
        <f>COUNTIFS('Retention-Deployment'!$F:$F,$G95,'Retention-Deployment'!$I:$I,"*2G*",'Retention-Deployment'!$L:$L,'List Table'!$B$6)</f>
        <v>0</v>
      </c>
      <c r="BP95" s="153">
        <f>COUNTIFS('Retention-Deployment'!$F:$F,$G95,'Retention-Deployment'!$I:$I,"*2G*",'Retention-Deployment'!$L:$L,'List Table'!$B$7)</f>
        <v>0</v>
      </c>
      <c r="BQ95" s="153">
        <f>COUNTIFS('Retention-Deployment'!$F:$F,$G95,'Retention-Deployment'!$I:$I,"*2G*",'Retention-Deployment'!$L:$L,'List Table'!$B$8)</f>
        <v>0</v>
      </c>
      <c r="BR95" s="153">
        <f>COUNTIFS('Retention-Deployment'!$F:$F,$G95,'Retention-Deployment'!$I:$I,"*2G*",'Retention-Deployment'!$L:$L,'List Table'!$B$9)</f>
        <v>0</v>
      </c>
      <c r="BS95" s="153">
        <f>COUNTIFS('Retention-Deployment'!$F:$F,$G95,'Retention-Deployment'!$I:$I,"*2G*",'Retention-Deployment'!$L:$L,'List Table'!$B$10)</f>
        <v>0</v>
      </c>
      <c r="BT95" s="153">
        <f>COUNTIFS('Retention-Deployment'!$F:$F,$G95,'Retention-Deployment'!$I:$I,"*2G*",'Retention-Deployment'!$L:$L,'List Table'!$B$11)</f>
        <v>0</v>
      </c>
      <c r="BU95" s="153">
        <f>COUNTIFS('Retention-Deployment'!$F:$F,$G95,'Retention-Deployment'!$I:$I,"*2G*",'Retention-Deployment'!$L:$L,'List Table'!$B$12)</f>
        <v>0</v>
      </c>
      <c r="BV95" s="153">
        <f>COUNTIFS('Retention-Deployment'!$F:$F,$G95,'Retention-Deployment'!$I:$I,"*2G*",'Retention-Deployment'!$L:$L,'List Table'!$B$13)</f>
        <v>0</v>
      </c>
      <c r="BW95" s="153">
        <f>COUNTIFS('Retention-Deployment'!$F:$F,$G95,'Retention-Deployment'!$I:$I,"*2G*",'Retention-Deployment'!$L:$L,'List Table'!$B$14)</f>
        <v>0</v>
      </c>
      <c r="BX95" s="153">
        <f>COUNTIFS('Retention-Deployment'!$F:$F,$G95,'Retention-Deployment'!$I:$I,"*2G*",'Retention-Deployment'!$L:$L,'List Table'!$B$15)</f>
        <v>0</v>
      </c>
      <c r="BY95" s="153">
        <f>COUNTIFS('Retention-Deployment'!$F:$F,$G95,'Retention-Deployment'!$I:$I,"*3G*",'Retention-Deployment'!$L:$L,'List Table'!$B$2)</f>
        <v>0</v>
      </c>
      <c r="BZ95" s="153">
        <f>COUNTIFS('Retention-Deployment'!$F:$F,$G95,'Retention-Deployment'!$I:$I,"*3G*",'Retention-Deployment'!$L:$L,'List Table'!$B$3)</f>
        <v>0</v>
      </c>
      <c r="CA95" s="153">
        <f>COUNTIFS('Retention-Deployment'!$F:$F,$G95,'Retention-Deployment'!$I:$I,"*3G*",'Retention-Deployment'!$L:$L,'List Table'!$B$4)</f>
        <v>0</v>
      </c>
      <c r="CB95" s="153">
        <f>COUNTIFS('Retention-Deployment'!$F:$F,$G95,'Retention-Deployment'!$I:$I,"*3G*",'Retention-Deployment'!$L:$L,'List Table'!$B$5)</f>
        <v>0</v>
      </c>
      <c r="CC95" s="153">
        <f>COUNTIFS('Retention-Deployment'!$F:$F,$G95,'Retention-Deployment'!$I:$I,"*3G*",'Retention-Deployment'!$L:$L,'List Table'!$B$6)</f>
        <v>0</v>
      </c>
      <c r="CD95" s="153">
        <f>COUNTIFS('Retention-Deployment'!$F:$F,$G95,'Retention-Deployment'!$I:$I,"*3G*",'Retention-Deployment'!$L:$L,'List Table'!$B$7)</f>
        <v>0</v>
      </c>
      <c r="CE95" s="153">
        <f>COUNTIFS('Retention-Deployment'!$F:$F,$G95,'Retention-Deployment'!$I:$I,"*3G*",'Retention-Deployment'!$L:$L,'List Table'!$B$8)</f>
        <v>0</v>
      </c>
      <c r="CF95" s="153">
        <f>COUNTIFS('Retention-Deployment'!$F:$F,$G95,'Retention-Deployment'!$I:$I,"*3G*",'Retention-Deployment'!$L:$L,'List Table'!$B$9)</f>
        <v>0</v>
      </c>
      <c r="CG95" s="153">
        <f>COUNTIFS('Retention-Deployment'!$F:$F,$G95,'Retention-Deployment'!$I:$I,"*3G*",'Retention-Deployment'!$L:$L,'List Table'!$B$10)</f>
        <v>0</v>
      </c>
      <c r="CH95" s="153">
        <f>COUNTIFS('Retention-Deployment'!$F:$F,$G95,'Retention-Deployment'!$I:$I,"*3G*",'Retention-Deployment'!$L:$L,'List Table'!$B$11)</f>
        <v>0</v>
      </c>
      <c r="CI95" s="153">
        <f>COUNTIFS('Retention-Deployment'!$F:$F,$G95,'Retention-Deployment'!$I:$I,"*3G*",'Retention-Deployment'!$L:$L,'List Table'!$B$12)</f>
        <v>0</v>
      </c>
      <c r="CJ95" s="153">
        <f>COUNTIFS('Retention-Deployment'!$F:$F,$G95,'Retention-Deployment'!$I:$I,"*3G*",'Retention-Deployment'!$L:$L,'List Table'!$B$13)</f>
        <v>0</v>
      </c>
      <c r="CK95" s="153">
        <f>COUNTIFS('Retention-Deployment'!$F:$F,$G95,'Retention-Deployment'!$I:$I,"*3G*",'Retention-Deployment'!$L:$L,'List Table'!$B$14)</f>
        <v>0</v>
      </c>
      <c r="CL95" s="153">
        <f>COUNTIFS('Retention-Deployment'!$F:$F,$G95,'Retention-Deployment'!$I:$I,"*3G*",'Retention-Deployment'!$L:$L,'List Table'!$B$15)</f>
        <v>0</v>
      </c>
      <c r="CM95" s="153">
        <f>COUNTIFS('Retention-Deployment'!$F:$F,$G95,'Retention-Deployment'!$I:$I,"*4G*",'Retention-Deployment'!$L:$L,'List Table'!$B$2)</f>
        <v>0</v>
      </c>
      <c r="CN95" s="153">
        <f>COUNTIFS('Retention-Deployment'!$F:$F,$G95,'Retention-Deployment'!$I:$I,"*4G*",'Retention-Deployment'!$L:$L,'List Table'!$B$3)</f>
        <v>0</v>
      </c>
      <c r="CO95" s="153">
        <f>COUNTIFS('Retention-Deployment'!$F:$F,$G95,'Retention-Deployment'!$I:$I,"*4G*",'Retention-Deployment'!$L:$L,'List Table'!$B$4)</f>
        <v>0</v>
      </c>
      <c r="CP95" s="153">
        <f>COUNTIFS('Retention-Deployment'!$F:$F,$G95,'Retention-Deployment'!$I:$I,"*4G*",'Retention-Deployment'!$L:$L,'List Table'!$B$5)</f>
        <v>0</v>
      </c>
      <c r="CQ95" s="153">
        <f>COUNTIFS('Retention-Deployment'!$F:$F,$G95,'Retention-Deployment'!$I:$I,"*4G*",'Retention-Deployment'!$L:$L,'List Table'!$B$6)</f>
        <v>0</v>
      </c>
      <c r="CR95" s="153">
        <f>COUNTIFS('Retention-Deployment'!$F:$F,$G95,'Retention-Deployment'!$I:$I,"*4G*",'Retention-Deployment'!$L:$L,'List Table'!$B$7)</f>
        <v>0</v>
      </c>
      <c r="CS95" s="153">
        <f>COUNTIFS('Retention-Deployment'!$F:$F,$G95,'Retention-Deployment'!$I:$I,"*4G*",'Retention-Deployment'!$L:$L,'List Table'!$B$8)</f>
        <v>0</v>
      </c>
      <c r="CT95" s="153">
        <f>COUNTIFS('Retention-Deployment'!$F:$F,$G95,'Retention-Deployment'!$I:$I,"*4G*",'Retention-Deployment'!$L:$L,'List Table'!$B$9)</f>
        <v>0</v>
      </c>
      <c r="CU95" s="153">
        <f>COUNTIFS('Retention-Deployment'!$F:$F,$G95,'Retention-Deployment'!$I:$I,"*4G*",'Retention-Deployment'!$L:$L,'List Table'!$B$10)</f>
        <v>0</v>
      </c>
      <c r="CV95" s="153">
        <f>COUNTIFS('Retention-Deployment'!$F:$F,$G95,'Retention-Deployment'!$I:$I,"*4G*",'Retention-Deployment'!$L:$L,'List Table'!$B$11)</f>
        <v>0</v>
      </c>
      <c r="CW95" s="153">
        <f>COUNTIFS('Retention-Deployment'!$F:$F,$G95,'Retention-Deployment'!$I:$I,"*4G*",'Retention-Deployment'!$L:$L,'List Table'!$B$12)</f>
        <v>0</v>
      </c>
      <c r="CX95" s="153">
        <f>COUNTIFS('Retention-Deployment'!$F:$F,$G95,'Retention-Deployment'!$I:$I,"*4G*",'Retention-Deployment'!$L:$L,'List Table'!$B$13)</f>
        <v>0</v>
      </c>
      <c r="CY95" s="153">
        <f>COUNTIFS('Retention-Deployment'!$F:$F,$G95,'Retention-Deployment'!$I:$I,"*4G*",'Retention-Deployment'!$L:$L,'List Table'!$B$14)</f>
        <v>0</v>
      </c>
      <c r="CZ95" s="153">
        <f>COUNTIFS('Retention-Deployment'!$F:$F,$G95,'Retention-Deployment'!$I:$I,"*4G*",'Retention-Deployment'!$L:$L,'List Table'!$B$15)</f>
        <v>0</v>
      </c>
      <c r="DA95" s="138"/>
      <c r="DB95" s="154">
        <f>COUNTIFS(Licensing!$G:$G,$G95,Licensing!$J:$J,"*2G*")</f>
        <v>0</v>
      </c>
      <c r="DC95" s="154">
        <f>COUNTIFS(Licensing!$G:$G,$G95,Licensing!$J:$J,"*3G*")</f>
        <v>0</v>
      </c>
      <c r="DD95" s="154">
        <f>COUNTIFS(Licensing!$G:$G,$G95,Licensing!$J:$J,"*4G*")</f>
        <v>0</v>
      </c>
      <c r="DE95" s="138"/>
      <c r="DF95" s="155" t="str">
        <f t="shared" si="19"/>
        <v>OTHONOI</v>
      </c>
      <c r="DG95" s="142">
        <f t="shared" si="13"/>
        <v>0</v>
      </c>
      <c r="DH95" s="142">
        <f t="shared" si="14"/>
        <v>0</v>
      </c>
      <c r="DI95" s="142">
        <f t="shared" si="15"/>
        <v>0</v>
      </c>
      <c r="DJ95" s="138"/>
      <c r="DK95" s="138"/>
      <c r="DL95" s="138"/>
      <c r="DM95" s="138"/>
      <c r="DN95" s="138"/>
      <c r="DO95" s="138"/>
      <c r="DP95" s="138"/>
      <c r="DQ95" s="138"/>
      <c r="DR95" s="138"/>
      <c r="DS95" s="138"/>
      <c r="DT95" s="138"/>
      <c r="DU95" s="138"/>
    </row>
    <row r="96" spans="1:125" x14ac:dyDescent="0.25">
      <c r="A96" s="211" t="s">
        <v>327</v>
      </c>
      <c r="B96" s="168">
        <v>14</v>
      </c>
      <c r="C96" s="168">
        <v>14</v>
      </c>
      <c r="D96" s="168">
        <v>12</v>
      </c>
      <c r="E96" s="208">
        <v>37.052985149890901</v>
      </c>
      <c r="F96" s="208">
        <v>25.20263671875</v>
      </c>
      <c r="G96" s="173" t="s">
        <v>152</v>
      </c>
      <c r="H96" s="152">
        <f t="shared" si="16"/>
        <v>0</v>
      </c>
      <c r="I96" s="152">
        <f t="shared" si="17"/>
        <v>0</v>
      </c>
      <c r="J96" s="152">
        <f t="shared" si="18"/>
        <v>0</v>
      </c>
      <c r="K96" s="152">
        <f>COUNTIFS(Operational!$F:$F,$G96,Operational!$I:$I,"*2G*",Operational!$L:$L,'List Table'!$D$2)</f>
        <v>0</v>
      </c>
      <c r="L96" s="152">
        <f>COUNTIFS(Operational!$F:$F,$G96,Operational!$I:$I,"*2G*",Operational!$L:$L,'List Table'!$D$3)</f>
        <v>0</v>
      </c>
      <c r="M96" s="152">
        <f>COUNTIFS(Operational!$F:$F,$G96,Operational!$I:$I,"*2G*",Operational!$L:$L,'List Table'!$D$4)</f>
        <v>0</v>
      </c>
      <c r="N96" s="152">
        <f>COUNTIFS(Operational!$F:$F,$G96,Operational!$I:$I,"*2G*",Operational!$L:$L,'List Table'!$D$5)</f>
        <v>0</v>
      </c>
      <c r="O96" s="152">
        <f>COUNTIFS(Operational!$F:$F,$G96,Operational!$I:$I,"*2G*",Operational!$L:$L,'List Table'!$D$6)</f>
        <v>0</v>
      </c>
      <c r="P96" s="152">
        <f>COUNTIFS(Operational!$F:$F,$G96,Operational!$I:$I,"*2G*",Operational!$L:$L,'List Table'!$D$7)</f>
        <v>0</v>
      </c>
      <c r="Q96" s="152">
        <f>COUNTIFS(Operational!$F:$F,$G96,Operational!$I:$I,"*2G*",Operational!$L:$L,'List Table'!$D$8)</f>
        <v>0</v>
      </c>
      <c r="R96" s="152">
        <f>COUNTIFS(Operational!$F:$F,$G96,Operational!$I:$I,"*2G*",Operational!$L:$L,'List Table'!$D$9)</f>
        <v>0</v>
      </c>
      <c r="S96" s="152">
        <f>COUNTIFS(Operational!$F:$F,$G96,Operational!$I:$I,"*2G*",Operational!$L:$L,'List Table'!$D$10)</f>
        <v>0</v>
      </c>
      <c r="T96" s="152">
        <f>COUNTIFS(Operational!$F:$F,$G96,Operational!$I:$I,"*2G*",Operational!$L:$L,'List Table'!$D$11)</f>
        <v>0</v>
      </c>
      <c r="U96" s="152">
        <f>COUNTIFS(Operational!$F:$F,$G96,Operational!$I:$I,"*2G*",Operational!$L:$L,'List Table'!$D$12)</f>
        <v>0</v>
      </c>
      <c r="V96" s="152">
        <f>COUNTIFS(Operational!$F:$F,$G96,Operational!$I:$I,"*2G*",Operational!$L:$L,'List Table'!$D$13)</f>
        <v>0</v>
      </c>
      <c r="W96" s="152">
        <f>COUNTIFS(Operational!$F:$F,$G96,Operational!$I:$I,"*2G*",Operational!$L:$L,'List Table'!$D$14)</f>
        <v>0</v>
      </c>
      <c r="X96" s="152">
        <f>COUNTIFS(Operational!$F:$F,$G96,Operational!$I:$I,"*2G*",Operational!$L:$L,'List Table'!$D$15)</f>
        <v>0</v>
      </c>
      <c r="Y96" s="152">
        <f>COUNTIFS(Operational!$F:$F,$G96,Operational!$I:$I,"*2G*",Operational!$L:$L,'List Table'!$D$16)</f>
        <v>0</v>
      </c>
      <c r="Z96" s="152">
        <f>COUNTIFS(Operational!$F:$F,$G96,Operational!$I:$I,"*2G*",Operational!$L:$L,'List Table'!$D$17)</f>
        <v>0</v>
      </c>
      <c r="AA96" s="152">
        <f>COUNTIFS(Operational!$F:$F,$G96,Operational!$I:$I,"*3G*",Operational!$L:$L,'List Table'!$D$2)</f>
        <v>0</v>
      </c>
      <c r="AB96" s="152">
        <f>COUNTIFS(Operational!$F:$F,$G96,Operational!$I:$I,"*3G*",Operational!$L:$L,'List Table'!$D$3)</f>
        <v>0</v>
      </c>
      <c r="AC96" s="152">
        <f>COUNTIFS(Operational!$F:$F,$G96,Operational!$I:$I,"*3G*",Operational!$L:$L,'List Table'!$D$4)</f>
        <v>0</v>
      </c>
      <c r="AD96" s="152">
        <f>COUNTIFS(Operational!$F:$F,$G96,Operational!$I:$I,"*3G*",Operational!$L:$L,'List Table'!$D$5)</f>
        <v>0</v>
      </c>
      <c r="AE96" s="152">
        <f>COUNTIFS(Operational!$F:$F,$G96,Operational!$I:$I,"*3G*",Operational!$L:$L,'List Table'!$D$6)</f>
        <v>0</v>
      </c>
      <c r="AF96" s="152">
        <f>COUNTIFS(Operational!$F:$F,$G96,Operational!$I:$I,"*3G*",Operational!$L:$L,'List Table'!$D$7)</f>
        <v>0</v>
      </c>
      <c r="AG96" s="152">
        <f>COUNTIFS(Operational!$F:$F,$G96,Operational!$I:$I,"*3G*",Operational!$L:$L,'List Table'!$D$8)</f>
        <v>0</v>
      </c>
      <c r="AH96" s="152">
        <f>COUNTIFS(Operational!$F:$F,$G96,Operational!$I:$I,"*3G*",Operational!$L:$L,'List Table'!$D$9)</f>
        <v>0</v>
      </c>
      <c r="AI96" s="152">
        <f>COUNTIFS(Operational!$F:$F,$G96,Operational!$I:$I,"*3G*",Operational!$L:$L,'List Table'!$D$10)</f>
        <v>0</v>
      </c>
      <c r="AJ96" s="152">
        <f>COUNTIFS(Operational!$F:$F,$G96,Operational!$I:$I,"*3G*",Operational!$L:$L,'List Table'!$D$11)</f>
        <v>0</v>
      </c>
      <c r="AK96" s="152">
        <f>COUNTIFS(Operational!$F:$F,$G96,Operational!$I:$I,"*3G*",Operational!$L:$L,'List Table'!$D$12)</f>
        <v>0</v>
      </c>
      <c r="AL96" s="152">
        <f>COUNTIFS(Operational!$F:$F,$G96,Operational!$I:$I,"*3G*",Operational!$L:$L,'List Table'!$D$13)</f>
        <v>0</v>
      </c>
      <c r="AM96" s="152">
        <f>COUNTIFS(Operational!$F:$F,$G96,Operational!$I:$I,"*3G*",Operational!$L:$L,'List Table'!$D$14)</f>
        <v>0</v>
      </c>
      <c r="AN96" s="152">
        <f>COUNTIFS(Operational!$F:$F,$G96,Operational!$I:$I,"*3G*",Operational!$L:$L,'List Table'!$D$15)</f>
        <v>0</v>
      </c>
      <c r="AO96" s="152">
        <f>COUNTIFS(Operational!$F:$F,$G96,Operational!$I:$I,"*3G*",Operational!$L:$L,'List Table'!$D$16)</f>
        <v>0</v>
      </c>
      <c r="AP96" s="152">
        <f>COUNTIFS(Operational!$F:$F,$G96,Operational!$I:$I,"*3G*",Operational!$L:$L,'List Table'!$D$17)</f>
        <v>0</v>
      </c>
      <c r="AQ96" s="152">
        <f>COUNTIFS(Operational!$F:$F,$G96,Operational!$I:$I,"*4G*",Operational!$L:$L,'List Table'!$D$2)</f>
        <v>0</v>
      </c>
      <c r="AR96" s="152">
        <f>COUNTIFS(Operational!$F:$F,$G96,Operational!$I:$I,"*4G*",Operational!$L:$L,'List Table'!$D$3)</f>
        <v>0</v>
      </c>
      <c r="AS96" s="152">
        <f>COUNTIFS(Operational!$F:$F,$G96,Operational!$I:$I,"*4G*",Operational!$L:$L,'List Table'!$D$4)</f>
        <v>0</v>
      </c>
      <c r="AT96" s="152">
        <f>COUNTIFS(Operational!$F:$F,$G96,Operational!$I:$I,"*4G*",Operational!$L:$L,'List Table'!$D$5)</f>
        <v>0</v>
      </c>
      <c r="AU96" s="152">
        <f>COUNTIFS(Operational!$F:$F,$G96,Operational!$I:$I,"*4G*",Operational!$L:$L,'List Table'!$D$6)</f>
        <v>0</v>
      </c>
      <c r="AV96" s="152">
        <f>COUNTIFS(Operational!$F:$F,$G96,Operational!$I:$I,"*4G*",Operational!$L:$L,'List Table'!$D$7)</f>
        <v>0</v>
      </c>
      <c r="AW96" s="152">
        <f>COUNTIFS(Operational!$F:$F,$G96,Operational!$I:$I,"*4G*",Operational!$L:$L,'List Table'!$D$8)</f>
        <v>0</v>
      </c>
      <c r="AX96" s="152">
        <f>COUNTIFS(Operational!$F:$F,$G96,Operational!$I:$I,"*4G*",Operational!$L:$L,'List Table'!$D$9)</f>
        <v>0</v>
      </c>
      <c r="AY96" s="152">
        <f>COUNTIFS(Operational!$F:$F,$G96,Operational!$I:$I,"*4G*",Operational!$L:$L,'List Table'!$D$10)</f>
        <v>0</v>
      </c>
      <c r="AZ96" s="152">
        <f>COUNTIFS(Operational!$F:$F,$G96,Operational!$I:$I,"*4G*",Operational!$L:$L,'List Table'!$D$11)</f>
        <v>0</v>
      </c>
      <c r="BA96" s="152">
        <f>COUNTIFS(Operational!$F:$F,$G96,Operational!$I:$I,"*4G*",Operational!$L:$L,'List Table'!$D$12)</f>
        <v>0</v>
      </c>
      <c r="BB96" s="152">
        <f>COUNTIFS(Operational!$F:$F,$G96,Operational!$I:$I,"*4G*",Operational!$L:$L,'List Table'!$D$13)</f>
        <v>0</v>
      </c>
      <c r="BC96" s="152">
        <f>COUNTIFS(Operational!$F:$F,$G96,Operational!$I:$I,"*4G*",Operational!$L:$L,'List Table'!$D$14)</f>
        <v>0</v>
      </c>
      <c r="BD96" s="152">
        <f>COUNTIFS(Operational!$F:$F,$G96,Operational!$I:$I,"*4G*",Operational!$L:$L,'List Table'!$D$15)</f>
        <v>0</v>
      </c>
      <c r="BE96" s="152">
        <f>COUNTIFS(Operational!$F:$F,$G96,Operational!$I:$I,"*4G*",Operational!$L:$L,'List Table'!$D$16)</f>
        <v>0</v>
      </c>
      <c r="BF96" s="152">
        <f>COUNTIFS(Operational!$F:$F,$G96,Operational!$I:$I,"*4G*",Operational!$L:$L,'List Table'!$D$17)</f>
        <v>0</v>
      </c>
      <c r="BG96" s="138"/>
      <c r="BH96" s="153">
        <f t="shared" si="20"/>
        <v>0</v>
      </c>
      <c r="BI96" s="153">
        <f t="shared" si="21"/>
        <v>0</v>
      </c>
      <c r="BJ96" s="153">
        <f t="shared" si="22"/>
        <v>0</v>
      </c>
      <c r="BK96" s="153">
        <f>COUNTIFS('Retention-Deployment'!$F:$F,$G96,'Retention-Deployment'!$I:$I,"*2G*",'Retention-Deployment'!$L:$L,'List Table'!$B$2)</f>
        <v>0</v>
      </c>
      <c r="BL96" s="153">
        <f>COUNTIFS('Retention-Deployment'!$F:$F,$G96,'Retention-Deployment'!$I:$I,"*2G*",'Retention-Deployment'!$L:$L,'List Table'!$B$3)</f>
        <v>0</v>
      </c>
      <c r="BM96" s="153">
        <f>COUNTIFS('Retention-Deployment'!$F:$F,$G96,'Retention-Deployment'!$I:$I,"*2G*",'Retention-Deployment'!$L:$L,'List Table'!$B$4)</f>
        <v>0</v>
      </c>
      <c r="BN96" s="153">
        <f>COUNTIFS('Retention-Deployment'!$F:$F,$G96,'Retention-Deployment'!$I:$I,"*2G*",'Retention-Deployment'!$L:$L,'List Table'!$B$5)</f>
        <v>0</v>
      </c>
      <c r="BO96" s="153">
        <f>COUNTIFS('Retention-Deployment'!$F:$F,$G96,'Retention-Deployment'!$I:$I,"*2G*",'Retention-Deployment'!$L:$L,'List Table'!$B$6)</f>
        <v>0</v>
      </c>
      <c r="BP96" s="153">
        <f>COUNTIFS('Retention-Deployment'!$F:$F,$G96,'Retention-Deployment'!$I:$I,"*2G*",'Retention-Deployment'!$L:$L,'List Table'!$B$7)</f>
        <v>0</v>
      </c>
      <c r="BQ96" s="153">
        <f>COUNTIFS('Retention-Deployment'!$F:$F,$G96,'Retention-Deployment'!$I:$I,"*2G*",'Retention-Deployment'!$L:$L,'List Table'!$B$8)</f>
        <v>0</v>
      </c>
      <c r="BR96" s="153">
        <f>COUNTIFS('Retention-Deployment'!$F:$F,$G96,'Retention-Deployment'!$I:$I,"*2G*",'Retention-Deployment'!$L:$L,'List Table'!$B$9)</f>
        <v>0</v>
      </c>
      <c r="BS96" s="153">
        <f>COUNTIFS('Retention-Deployment'!$F:$F,$G96,'Retention-Deployment'!$I:$I,"*2G*",'Retention-Deployment'!$L:$L,'List Table'!$B$10)</f>
        <v>0</v>
      </c>
      <c r="BT96" s="153">
        <f>COUNTIFS('Retention-Deployment'!$F:$F,$G96,'Retention-Deployment'!$I:$I,"*2G*",'Retention-Deployment'!$L:$L,'List Table'!$B$11)</f>
        <v>0</v>
      </c>
      <c r="BU96" s="153">
        <f>COUNTIFS('Retention-Deployment'!$F:$F,$G96,'Retention-Deployment'!$I:$I,"*2G*",'Retention-Deployment'!$L:$L,'List Table'!$B$12)</f>
        <v>0</v>
      </c>
      <c r="BV96" s="153">
        <f>COUNTIFS('Retention-Deployment'!$F:$F,$G96,'Retention-Deployment'!$I:$I,"*2G*",'Retention-Deployment'!$L:$L,'List Table'!$B$13)</f>
        <v>0</v>
      </c>
      <c r="BW96" s="153">
        <f>COUNTIFS('Retention-Deployment'!$F:$F,$G96,'Retention-Deployment'!$I:$I,"*2G*",'Retention-Deployment'!$L:$L,'List Table'!$B$14)</f>
        <v>0</v>
      </c>
      <c r="BX96" s="153">
        <f>COUNTIFS('Retention-Deployment'!$F:$F,$G96,'Retention-Deployment'!$I:$I,"*2G*",'Retention-Deployment'!$L:$L,'List Table'!$B$15)</f>
        <v>0</v>
      </c>
      <c r="BY96" s="153">
        <f>COUNTIFS('Retention-Deployment'!$F:$F,$G96,'Retention-Deployment'!$I:$I,"*3G*",'Retention-Deployment'!$L:$L,'List Table'!$B$2)</f>
        <v>0</v>
      </c>
      <c r="BZ96" s="153">
        <f>COUNTIFS('Retention-Deployment'!$F:$F,$G96,'Retention-Deployment'!$I:$I,"*3G*",'Retention-Deployment'!$L:$L,'List Table'!$B$3)</f>
        <v>0</v>
      </c>
      <c r="CA96" s="153">
        <f>COUNTIFS('Retention-Deployment'!$F:$F,$G96,'Retention-Deployment'!$I:$I,"*3G*",'Retention-Deployment'!$L:$L,'List Table'!$B$4)</f>
        <v>0</v>
      </c>
      <c r="CB96" s="153">
        <f>COUNTIFS('Retention-Deployment'!$F:$F,$G96,'Retention-Deployment'!$I:$I,"*3G*",'Retention-Deployment'!$L:$L,'List Table'!$B$5)</f>
        <v>0</v>
      </c>
      <c r="CC96" s="153">
        <f>COUNTIFS('Retention-Deployment'!$F:$F,$G96,'Retention-Deployment'!$I:$I,"*3G*",'Retention-Deployment'!$L:$L,'List Table'!$B$6)</f>
        <v>0</v>
      </c>
      <c r="CD96" s="153">
        <f>COUNTIFS('Retention-Deployment'!$F:$F,$G96,'Retention-Deployment'!$I:$I,"*3G*",'Retention-Deployment'!$L:$L,'List Table'!$B$7)</f>
        <v>0</v>
      </c>
      <c r="CE96" s="153">
        <f>COUNTIFS('Retention-Deployment'!$F:$F,$G96,'Retention-Deployment'!$I:$I,"*3G*",'Retention-Deployment'!$L:$L,'List Table'!$B$8)</f>
        <v>0</v>
      </c>
      <c r="CF96" s="153">
        <f>COUNTIFS('Retention-Deployment'!$F:$F,$G96,'Retention-Deployment'!$I:$I,"*3G*",'Retention-Deployment'!$L:$L,'List Table'!$B$9)</f>
        <v>0</v>
      </c>
      <c r="CG96" s="153">
        <f>COUNTIFS('Retention-Deployment'!$F:$F,$G96,'Retention-Deployment'!$I:$I,"*3G*",'Retention-Deployment'!$L:$L,'List Table'!$B$10)</f>
        <v>0</v>
      </c>
      <c r="CH96" s="153">
        <f>COUNTIFS('Retention-Deployment'!$F:$F,$G96,'Retention-Deployment'!$I:$I,"*3G*",'Retention-Deployment'!$L:$L,'List Table'!$B$11)</f>
        <v>0</v>
      </c>
      <c r="CI96" s="153">
        <f>COUNTIFS('Retention-Deployment'!$F:$F,$G96,'Retention-Deployment'!$I:$I,"*3G*",'Retention-Deployment'!$L:$L,'List Table'!$B$12)</f>
        <v>0</v>
      </c>
      <c r="CJ96" s="153">
        <f>COUNTIFS('Retention-Deployment'!$F:$F,$G96,'Retention-Deployment'!$I:$I,"*3G*",'Retention-Deployment'!$L:$L,'List Table'!$B$13)</f>
        <v>0</v>
      </c>
      <c r="CK96" s="153">
        <f>COUNTIFS('Retention-Deployment'!$F:$F,$G96,'Retention-Deployment'!$I:$I,"*3G*",'Retention-Deployment'!$L:$L,'List Table'!$B$14)</f>
        <v>0</v>
      </c>
      <c r="CL96" s="153">
        <f>COUNTIFS('Retention-Deployment'!$F:$F,$G96,'Retention-Deployment'!$I:$I,"*3G*",'Retention-Deployment'!$L:$L,'List Table'!$B$15)</f>
        <v>0</v>
      </c>
      <c r="CM96" s="153">
        <f>COUNTIFS('Retention-Deployment'!$F:$F,$G96,'Retention-Deployment'!$I:$I,"*4G*",'Retention-Deployment'!$L:$L,'List Table'!$B$2)</f>
        <v>0</v>
      </c>
      <c r="CN96" s="153">
        <f>COUNTIFS('Retention-Deployment'!$F:$F,$G96,'Retention-Deployment'!$I:$I,"*4G*",'Retention-Deployment'!$L:$L,'List Table'!$B$3)</f>
        <v>0</v>
      </c>
      <c r="CO96" s="153">
        <f>COUNTIFS('Retention-Deployment'!$F:$F,$G96,'Retention-Deployment'!$I:$I,"*4G*",'Retention-Deployment'!$L:$L,'List Table'!$B$4)</f>
        <v>0</v>
      </c>
      <c r="CP96" s="153">
        <f>COUNTIFS('Retention-Deployment'!$F:$F,$G96,'Retention-Deployment'!$I:$I,"*4G*",'Retention-Deployment'!$L:$L,'List Table'!$B$5)</f>
        <v>0</v>
      </c>
      <c r="CQ96" s="153">
        <f>COUNTIFS('Retention-Deployment'!$F:$F,$G96,'Retention-Deployment'!$I:$I,"*4G*",'Retention-Deployment'!$L:$L,'List Table'!$B$6)</f>
        <v>0</v>
      </c>
      <c r="CR96" s="153">
        <f>COUNTIFS('Retention-Deployment'!$F:$F,$G96,'Retention-Deployment'!$I:$I,"*4G*",'Retention-Deployment'!$L:$L,'List Table'!$B$7)</f>
        <v>0</v>
      </c>
      <c r="CS96" s="153">
        <f>COUNTIFS('Retention-Deployment'!$F:$F,$G96,'Retention-Deployment'!$I:$I,"*4G*",'Retention-Deployment'!$L:$L,'List Table'!$B$8)</f>
        <v>0</v>
      </c>
      <c r="CT96" s="153">
        <f>COUNTIFS('Retention-Deployment'!$F:$F,$G96,'Retention-Deployment'!$I:$I,"*4G*",'Retention-Deployment'!$L:$L,'List Table'!$B$9)</f>
        <v>0</v>
      </c>
      <c r="CU96" s="153">
        <f>COUNTIFS('Retention-Deployment'!$F:$F,$G96,'Retention-Deployment'!$I:$I,"*4G*",'Retention-Deployment'!$L:$L,'List Table'!$B$10)</f>
        <v>0</v>
      </c>
      <c r="CV96" s="153">
        <f>COUNTIFS('Retention-Deployment'!$F:$F,$G96,'Retention-Deployment'!$I:$I,"*4G*",'Retention-Deployment'!$L:$L,'List Table'!$B$11)</f>
        <v>0</v>
      </c>
      <c r="CW96" s="153">
        <f>COUNTIFS('Retention-Deployment'!$F:$F,$G96,'Retention-Deployment'!$I:$I,"*4G*",'Retention-Deployment'!$L:$L,'List Table'!$B$12)</f>
        <v>0</v>
      </c>
      <c r="CX96" s="153">
        <f>COUNTIFS('Retention-Deployment'!$F:$F,$G96,'Retention-Deployment'!$I:$I,"*4G*",'Retention-Deployment'!$L:$L,'List Table'!$B$13)</f>
        <v>0</v>
      </c>
      <c r="CY96" s="153">
        <f>COUNTIFS('Retention-Deployment'!$F:$F,$G96,'Retention-Deployment'!$I:$I,"*4G*",'Retention-Deployment'!$L:$L,'List Table'!$B$14)</f>
        <v>0</v>
      </c>
      <c r="CZ96" s="153">
        <f>COUNTIFS('Retention-Deployment'!$F:$F,$G96,'Retention-Deployment'!$I:$I,"*4G*",'Retention-Deployment'!$L:$L,'List Table'!$B$15)</f>
        <v>0</v>
      </c>
      <c r="DA96" s="138"/>
      <c r="DB96" s="154">
        <f>COUNTIFS(Licensing!$G:$G,$G96,Licensing!$J:$J,"*2G*")</f>
        <v>0</v>
      </c>
      <c r="DC96" s="154">
        <f>COUNTIFS(Licensing!$G:$G,$G96,Licensing!$J:$J,"*3G*")</f>
        <v>0</v>
      </c>
      <c r="DD96" s="154">
        <f>COUNTIFS(Licensing!$G:$G,$G96,Licensing!$J:$J,"*4G*")</f>
        <v>0</v>
      </c>
      <c r="DE96" s="138"/>
      <c r="DF96" s="155" t="str">
        <f t="shared" si="19"/>
        <v>PAROS</v>
      </c>
      <c r="DG96" s="142">
        <f t="shared" si="13"/>
        <v>0</v>
      </c>
      <c r="DH96" s="142">
        <f t="shared" si="14"/>
        <v>0</v>
      </c>
      <c r="DI96" s="142">
        <f t="shared" si="15"/>
        <v>0</v>
      </c>
      <c r="DJ96" s="138"/>
      <c r="DK96" s="138"/>
      <c r="DL96" s="138"/>
      <c r="DM96" s="138"/>
      <c r="DN96" s="138"/>
      <c r="DO96" s="138"/>
      <c r="DP96" s="138"/>
      <c r="DQ96" s="138"/>
      <c r="DR96" s="138"/>
      <c r="DS96" s="138"/>
      <c r="DT96" s="138"/>
      <c r="DU96" s="138"/>
    </row>
    <row r="97" spans="1:125" x14ac:dyDescent="0.25">
      <c r="A97" s="211" t="s">
        <v>327</v>
      </c>
      <c r="B97" s="168">
        <v>1</v>
      </c>
      <c r="C97" s="168">
        <v>1</v>
      </c>
      <c r="D97" s="168">
        <v>1</v>
      </c>
      <c r="E97" s="208">
        <v>37.298090424438499</v>
      </c>
      <c r="F97" s="208">
        <v>26.5457153320312</v>
      </c>
      <c r="G97" s="173" t="s">
        <v>153</v>
      </c>
      <c r="H97" s="152">
        <f t="shared" si="16"/>
        <v>0</v>
      </c>
      <c r="I97" s="152">
        <f t="shared" si="17"/>
        <v>0</v>
      </c>
      <c r="J97" s="152">
        <f t="shared" si="18"/>
        <v>0</v>
      </c>
      <c r="K97" s="152">
        <f>COUNTIFS(Operational!$F:$F,$G97,Operational!$I:$I,"*2G*",Operational!$L:$L,'List Table'!$D$2)</f>
        <v>0</v>
      </c>
      <c r="L97" s="152">
        <f>COUNTIFS(Operational!$F:$F,$G97,Operational!$I:$I,"*2G*",Operational!$L:$L,'List Table'!$D$3)</f>
        <v>0</v>
      </c>
      <c r="M97" s="152">
        <f>COUNTIFS(Operational!$F:$F,$G97,Operational!$I:$I,"*2G*",Operational!$L:$L,'List Table'!$D$4)</f>
        <v>0</v>
      </c>
      <c r="N97" s="152">
        <f>COUNTIFS(Operational!$F:$F,$G97,Operational!$I:$I,"*2G*",Operational!$L:$L,'List Table'!$D$5)</f>
        <v>0</v>
      </c>
      <c r="O97" s="152">
        <f>COUNTIFS(Operational!$F:$F,$G97,Operational!$I:$I,"*2G*",Operational!$L:$L,'List Table'!$D$6)</f>
        <v>0</v>
      </c>
      <c r="P97" s="152">
        <f>COUNTIFS(Operational!$F:$F,$G97,Operational!$I:$I,"*2G*",Operational!$L:$L,'List Table'!$D$7)</f>
        <v>0</v>
      </c>
      <c r="Q97" s="152">
        <f>COUNTIFS(Operational!$F:$F,$G97,Operational!$I:$I,"*2G*",Operational!$L:$L,'List Table'!$D$8)</f>
        <v>0</v>
      </c>
      <c r="R97" s="152">
        <f>COUNTIFS(Operational!$F:$F,$G97,Operational!$I:$I,"*2G*",Operational!$L:$L,'List Table'!$D$9)</f>
        <v>0</v>
      </c>
      <c r="S97" s="152">
        <f>COUNTIFS(Operational!$F:$F,$G97,Operational!$I:$I,"*2G*",Operational!$L:$L,'List Table'!$D$10)</f>
        <v>0</v>
      </c>
      <c r="T97" s="152">
        <f>COUNTIFS(Operational!$F:$F,$G97,Operational!$I:$I,"*2G*",Operational!$L:$L,'List Table'!$D$11)</f>
        <v>0</v>
      </c>
      <c r="U97" s="152">
        <f>COUNTIFS(Operational!$F:$F,$G97,Operational!$I:$I,"*2G*",Operational!$L:$L,'List Table'!$D$12)</f>
        <v>0</v>
      </c>
      <c r="V97" s="152">
        <f>COUNTIFS(Operational!$F:$F,$G97,Operational!$I:$I,"*2G*",Operational!$L:$L,'List Table'!$D$13)</f>
        <v>0</v>
      </c>
      <c r="W97" s="152">
        <f>COUNTIFS(Operational!$F:$F,$G97,Operational!$I:$I,"*2G*",Operational!$L:$L,'List Table'!$D$14)</f>
        <v>0</v>
      </c>
      <c r="X97" s="152">
        <f>COUNTIFS(Operational!$F:$F,$G97,Operational!$I:$I,"*2G*",Operational!$L:$L,'List Table'!$D$15)</f>
        <v>0</v>
      </c>
      <c r="Y97" s="152">
        <f>COUNTIFS(Operational!$F:$F,$G97,Operational!$I:$I,"*2G*",Operational!$L:$L,'List Table'!$D$16)</f>
        <v>0</v>
      </c>
      <c r="Z97" s="152">
        <f>COUNTIFS(Operational!$F:$F,$G97,Operational!$I:$I,"*2G*",Operational!$L:$L,'List Table'!$D$17)</f>
        <v>0</v>
      </c>
      <c r="AA97" s="152">
        <f>COUNTIFS(Operational!$F:$F,$G97,Operational!$I:$I,"*3G*",Operational!$L:$L,'List Table'!$D$2)</f>
        <v>0</v>
      </c>
      <c r="AB97" s="152">
        <f>COUNTIFS(Operational!$F:$F,$G97,Operational!$I:$I,"*3G*",Operational!$L:$L,'List Table'!$D$3)</f>
        <v>0</v>
      </c>
      <c r="AC97" s="152">
        <f>COUNTIFS(Operational!$F:$F,$G97,Operational!$I:$I,"*3G*",Operational!$L:$L,'List Table'!$D$4)</f>
        <v>0</v>
      </c>
      <c r="AD97" s="152">
        <f>COUNTIFS(Operational!$F:$F,$G97,Operational!$I:$I,"*3G*",Operational!$L:$L,'List Table'!$D$5)</f>
        <v>0</v>
      </c>
      <c r="AE97" s="152">
        <f>COUNTIFS(Operational!$F:$F,$G97,Operational!$I:$I,"*3G*",Operational!$L:$L,'List Table'!$D$6)</f>
        <v>0</v>
      </c>
      <c r="AF97" s="152">
        <f>COUNTIFS(Operational!$F:$F,$G97,Operational!$I:$I,"*3G*",Operational!$L:$L,'List Table'!$D$7)</f>
        <v>0</v>
      </c>
      <c r="AG97" s="152">
        <f>COUNTIFS(Operational!$F:$F,$G97,Operational!$I:$I,"*3G*",Operational!$L:$L,'List Table'!$D$8)</f>
        <v>0</v>
      </c>
      <c r="AH97" s="152">
        <f>COUNTIFS(Operational!$F:$F,$G97,Operational!$I:$I,"*3G*",Operational!$L:$L,'List Table'!$D$9)</f>
        <v>0</v>
      </c>
      <c r="AI97" s="152">
        <f>COUNTIFS(Operational!$F:$F,$G97,Operational!$I:$I,"*3G*",Operational!$L:$L,'List Table'!$D$10)</f>
        <v>0</v>
      </c>
      <c r="AJ97" s="152">
        <f>COUNTIFS(Operational!$F:$F,$G97,Operational!$I:$I,"*3G*",Operational!$L:$L,'List Table'!$D$11)</f>
        <v>0</v>
      </c>
      <c r="AK97" s="152">
        <f>COUNTIFS(Operational!$F:$F,$G97,Operational!$I:$I,"*3G*",Operational!$L:$L,'List Table'!$D$12)</f>
        <v>0</v>
      </c>
      <c r="AL97" s="152">
        <f>COUNTIFS(Operational!$F:$F,$G97,Operational!$I:$I,"*3G*",Operational!$L:$L,'List Table'!$D$13)</f>
        <v>0</v>
      </c>
      <c r="AM97" s="152">
        <f>COUNTIFS(Operational!$F:$F,$G97,Operational!$I:$I,"*3G*",Operational!$L:$L,'List Table'!$D$14)</f>
        <v>0</v>
      </c>
      <c r="AN97" s="152">
        <f>COUNTIFS(Operational!$F:$F,$G97,Operational!$I:$I,"*3G*",Operational!$L:$L,'List Table'!$D$15)</f>
        <v>0</v>
      </c>
      <c r="AO97" s="152">
        <f>COUNTIFS(Operational!$F:$F,$G97,Operational!$I:$I,"*3G*",Operational!$L:$L,'List Table'!$D$16)</f>
        <v>0</v>
      </c>
      <c r="AP97" s="152">
        <f>COUNTIFS(Operational!$F:$F,$G97,Operational!$I:$I,"*3G*",Operational!$L:$L,'List Table'!$D$17)</f>
        <v>0</v>
      </c>
      <c r="AQ97" s="152">
        <f>COUNTIFS(Operational!$F:$F,$G97,Operational!$I:$I,"*4G*",Operational!$L:$L,'List Table'!$D$2)</f>
        <v>0</v>
      </c>
      <c r="AR97" s="152">
        <f>COUNTIFS(Operational!$F:$F,$G97,Operational!$I:$I,"*4G*",Operational!$L:$L,'List Table'!$D$3)</f>
        <v>0</v>
      </c>
      <c r="AS97" s="152">
        <f>COUNTIFS(Operational!$F:$F,$G97,Operational!$I:$I,"*4G*",Operational!$L:$L,'List Table'!$D$4)</f>
        <v>0</v>
      </c>
      <c r="AT97" s="152">
        <f>COUNTIFS(Operational!$F:$F,$G97,Operational!$I:$I,"*4G*",Operational!$L:$L,'List Table'!$D$5)</f>
        <v>0</v>
      </c>
      <c r="AU97" s="152">
        <f>COUNTIFS(Operational!$F:$F,$G97,Operational!$I:$I,"*4G*",Operational!$L:$L,'List Table'!$D$6)</f>
        <v>0</v>
      </c>
      <c r="AV97" s="152">
        <f>COUNTIFS(Operational!$F:$F,$G97,Operational!$I:$I,"*4G*",Operational!$L:$L,'List Table'!$D$7)</f>
        <v>0</v>
      </c>
      <c r="AW97" s="152">
        <f>COUNTIFS(Operational!$F:$F,$G97,Operational!$I:$I,"*4G*",Operational!$L:$L,'List Table'!$D$8)</f>
        <v>0</v>
      </c>
      <c r="AX97" s="152">
        <f>COUNTIFS(Operational!$F:$F,$G97,Operational!$I:$I,"*4G*",Operational!$L:$L,'List Table'!$D$9)</f>
        <v>0</v>
      </c>
      <c r="AY97" s="152">
        <f>COUNTIFS(Operational!$F:$F,$G97,Operational!$I:$I,"*4G*",Operational!$L:$L,'List Table'!$D$10)</f>
        <v>0</v>
      </c>
      <c r="AZ97" s="152">
        <f>COUNTIFS(Operational!$F:$F,$G97,Operational!$I:$I,"*4G*",Operational!$L:$L,'List Table'!$D$11)</f>
        <v>0</v>
      </c>
      <c r="BA97" s="152">
        <f>COUNTIFS(Operational!$F:$F,$G97,Operational!$I:$I,"*4G*",Operational!$L:$L,'List Table'!$D$12)</f>
        <v>0</v>
      </c>
      <c r="BB97" s="152">
        <f>COUNTIFS(Operational!$F:$F,$G97,Operational!$I:$I,"*4G*",Operational!$L:$L,'List Table'!$D$13)</f>
        <v>0</v>
      </c>
      <c r="BC97" s="152">
        <f>COUNTIFS(Operational!$F:$F,$G97,Operational!$I:$I,"*4G*",Operational!$L:$L,'List Table'!$D$14)</f>
        <v>0</v>
      </c>
      <c r="BD97" s="152">
        <f>COUNTIFS(Operational!$F:$F,$G97,Operational!$I:$I,"*4G*",Operational!$L:$L,'List Table'!$D$15)</f>
        <v>0</v>
      </c>
      <c r="BE97" s="152">
        <f>COUNTIFS(Operational!$F:$F,$G97,Operational!$I:$I,"*4G*",Operational!$L:$L,'List Table'!$D$16)</f>
        <v>0</v>
      </c>
      <c r="BF97" s="152">
        <f>COUNTIFS(Operational!$F:$F,$G97,Operational!$I:$I,"*4G*",Operational!$L:$L,'List Table'!$D$17)</f>
        <v>0</v>
      </c>
      <c r="BG97" s="138"/>
      <c r="BH97" s="153">
        <f t="shared" si="20"/>
        <v>0</v>
      </c>
      <c r="BI97" s="153">
        <f t="shared" si="21"/>
        <v>0</v>
      </c>
      <c r="BJ97" s="153">
        <f t="shared" si="22"/>
        <v>0</v>
      </c>
      <c r="BK97" s="153">
        <f>COUNTIFS('Retention-Deployment'!$F:$F,$G97,'Retention-Deployment'!$I:$I,"*2G*",'Retention-Deployment'!$L:$L,'List Table'!$B$2)</f>
        <v>0</v>
      </c>
      <c r="BL97" s="153">
        <f>COUNTIFS('Retention-Deployment'!$F:$F,$G97,'Retention-Deployment'!$I:$I,"*2G*",'Retention-Deployment'!$L:$L,'List Table'!$B$3)</f>
        <v>0</v>
      </c>
      <c r="BM97" s="153">
        <f>COUNTIFS('Retention-Deployment'!$F:$F,$G97,'Retention-Deployment'!$I:$I,"*2G*",'Retention-Deployment'!$L:$L,'List Table'!$B$4)</f>
        <v>0</v>
      </c>
      <c r="BN97" s="153">
        <f>COUNTIFS('Retention-Deployment'!$F:$F,$G97,'Retention-Deployment'!$I:$I,"*2G*",'Retention-Deployment'!$L:$L,'List Table'!$B$5)</f>
        <v>0</v>
      </c>
      <c r="BO97" s="153">
        <f>COUNTIFS('Retention-Deployment'!$F:$F,$G97,'Retention-Deployment'!$I:$I,"*2G*",'Retention-Deployment'!$L:$L,'List Table'!$B$6)</f>
        <v>0</v>
      </c>
      <c r="BP97" s="153">
        <f>COUNTIFS('Retention-Deployment'!$F:$F,$G97,'Retention-Deployment'!$I:$I,"*2G*",'Retention-Deployment'!$L:$L,'List Table'!$B$7)</f>
        <v>0</v>
      </c>
      <c r="BQ97" s="153">
        <f>COUNTIFS('Retention-Deployment'!$F:$F,$G97,'Retention-Deployment'!$I:$I,"*2G*",'Retention-Deployment'!$L:$L,'List Table'!$B$8)</f>
        <v>0</v>
      </c>
      <c r="BR97" s="153">
        <f>COUNTIFS('Retention-Deployment'!$F:$F,$G97,'Retention-Deployment'!$I:$I,"*2G*",'Retention-Deployment'!$L:$L,'List Table'!$B$9)</f>
        <v>0</v>
      </c>
      <c r="BS97" s="153">
        <f>COUNTIFS('Retention-Deployment'!$F:$F,$G97,'Retention-Deployment'!$I:$I,"*2G*",'Retention-Deployment'!$L:$L,'List Table'!$B$10)</f>
        <v>0</v>
      </c>
      <c r="BT97" s="153">
        <f>COUNTIFS('Retention-Deployment'!$F:$F,$G97,'Retention-Deployment'!$I:$I,"*2G*",'Retention-Deployment'!$L:$L,'List Table'!$B$11)</f>
        <v>0</v>
      </c>
      <c r="BU97" s="153">
        <f>COUNTIFS('Retention-Deployment'!$F:$F,$G97,'Retention-Deployment'!$I:$I,"*2G*",'Retention-Deployment'!$L:$L,'List Table'!$B$12)</f>
        <v>0</v>
      </c>
      <c r="BV97" s="153">
        <f>COUNTIFS('Retention-Deployment'!$F:$F,$G97,'Retention-Deployment'!$I:$I,"*2G*",'Retention-Deployment'!$L:$L,'List Table'!$B$13)</f>
        <v>0</v>
      </c>
      <c r="BW97" s="153">
        <f>COUNTIFS('Retention-Deployment'!$F:$F,$G97,'Retention-Deployment'!$I:$I,"*2G*",'Retention-Deployment'!$L:$L,'List Table'!$B$14)</f>
        <v>0</v>
      </c>
      <c r="BX97" s="153">
        <f>COUNTIFS('Retention-Deployment'!$F:$F,$G97,'Retention-Deployment'!$I:$I,"*2G*",'Retention-Deployment'!$L:$L,'List Table'!$B$15)</f>
        <v>0</v>
      </c>
      <c r="BY97" s="153">
        <f>COUNTIFS('Retention-Deployment'!$F:$F,$G97,'Retention-Deployment'!$I:$I,"*3G*",'Retention-Deployment'!$L:$L,'List Table'!$B$2)</f>
        <v>0</v>
      </c>
      <c r="BZ97" s="153">
        <f>COUNTIFS('Retention-Deployment'!$F:$F,$G97,'Retention-Deployment'!$I:$I,"*3G*",'Retention-Deployment'!$L:$L,'List Table'!$B$3)</f>
        <v>0</v>
      </c>
      <c r="CA97" s="153">
        <f>COUNTIFS('Retention-Deployment'!$F:$F,$G97,'Retention-Deployment'!$I:$I,"*3G*",'Retention-Deployment'!$L:$L,'List Table'!$B$4)</f>
        <v>0</v>
      </c>
      <c r="CB97" s="153">
        <f>COUNTIFS('Retention-Deployment'!$F:$F,$G97,'Retention-Deployment'!$I:$I,"*3G*",'Retention-Deployment'!$L:$L,'List Table'!$B$5)</f>
        <v>0</v>
      </c>
      <c r="CC97" s="153">
        <f>COUNTIFS('Retention-Deployment'!$F:$F,$G97,'Retention-Deployment'!$I:$I,"*3G*",'Retention-Deployment'!$L:$L,'List Table'!$B$6)</f>
        <v>0</v>
      </c>
      <c r="CD97" s="153">
        <f>COUNTIFS('Retention-Deployment'!$F:$F,$G97,'Retention-Deployment'!$I:$I,"*3G*",'Retention-Deployment'!$L:$L,'List Table'!$B$7)</f>
        <v>0</v>
      </c>
      <c r="CE97" s="153">
        <f>COUNTIFS('Retention-Deployment'!$F:$F,$G97,'Retention-Deployment'!$I:$I,"*3G*",'Retention-Deployment'!$L:$L,'List Table'!$B$8)</f>
        <v>0</v>
      </c>
      <c r="CF97" s="153">
        <f>COUNTIFS('Retention-Deployment'!$F:$F,$G97,'Retention-Deployment'!$I:$I,"*3G*",'Retention-Deployment'!$L:$L,'List Table'!$B$9)</f>
        <v>0</v>
      </c>
      <c r="CG97" s="153">
        <f>COUNTIFS('Retention-Deployment'!$F:$F,$G97,'Retention-Deployment'!$I:$I,"*3G*",'Retention-Deployment'!$L:$L,'List Table'!$B$10)</f>
        <v>0</v>
      </c>
      <c r="CH97" s="153">
        <f>COUNTIFS('Retention-Deployment'!$F:$F,$G97,'Retention-Deployment'!$I:$I,"*3G*",'Retention-Deployment'!$L:$L,'List Table'!$B$11)</f>
        <v>0</v>
      </c>
      <c r="CI97" s="153">
        <f>COUNTIFS('Retention-Deployment'!$F:$F,$G97,'Retention-Deployment'!$I:$I,"*3G*",'Retention-Deployment'!$L:$L,'List Table'!$B$12)</f>
        <v>0</v>
      </c>
      <c r="CJ97" s="153">
        <f>COUNTIFS('Retention-Deployment'!$F:$F,$G97,'Retention-Deployment'!$I:$I,"*3G*",'Retention-Deployment'!$L:$L,'List Table'!$B$13)</f>
        <v>0</v>
      </c>
      <c r="CK97" s="153">
        <f>COUNTIFS('Retention-Deployment'!$F:$F,$G97,'Retention-Deployment'!$I:$I,"*3G*",'Retention-Deployment'!$L:$L,'List Table'!$B$14)</f>
        <v>0</v>
      </c>
      <c r="CL97" s="153">
        <f>COUNTIFS('Retention-Deployment'!$F:$F,$G97,'Retention-Deployment'!$I:$I,"*3G*",'Retention-Deployment'!$L:$L,'List Table'!$B$15)</f>
        <v>0</v>
      </c>
      <c r="CM97" s="153">
        <f>COUNTIFS('Retention-Deployment'!$F:$F,$G97,'Retention-Deployment'!$I:$I,"*4G*",'Retention-Deployment'!$L:$L,'List Table'!$B$2)</f>
        <v>0</v>
      </c>
      <c r="CN97" s="153">
        <f>COUNTIFS('Retention-Deployment'!$F:$F,$G97,'Retention-Deployment'!$I:$I,"*4G*",'Retention-Deployment'!$L:$L,'List Table'!$B$3)</f>
        <v>0</v>
      </c>
      <c r="CO97" s="153">
        <f>COUNTIFS('Retention-Deployment'!$F:$F,$G97,'Retention-Deployment'!$I:$I,"*4G*",'Retention-Deployment'!$L:$L,'List Table'!$B$4)</f>
        <v>0</v>
      </c>
      <c r="CP97" s="153">
        <f>COUNTIFS('Retention-Deployment'!$F:$F,$G97,'Retention-Deployment'!$I:$I,"*4G*",'Retention-Deployment'!$L:$L,'List Table'!$B$5)</f>
        <v>0</v>
      </c>
      <c r="CQ97" s="153">
        <f>COUNTIFS('Retention-Deployment'!$F:$F,$G97,'Retention-Deployment'!$I:$I,"*4G*",'Retention-Deployment'!$L:$L,'List Table'!$B$6)</f>
        <v>0</v>
      </c>
      <c r="CR97" s="153">
        <f>COUNTIFS('Retention-Deployment'!$F:$F,$G97,'Retention-Deployment'!$I:$I,"*4G*",'Retention-Deployment'!$L:$L,'List Table'!$B$7)</f>
        <v>0</v>
      </c>
      <c r="CS97" s="153">
        <f>COUNTIFS('Retention-Deployment'!$F:$F,$G97,'Retention-Deployment'!$I:$I,"*4G*",'Retention-Deployment'!$L:$L,'List Table'!$B$8)</f>
        <v>0</v>
      </c>
      <c r="CT97" s="153">
        <f>COUNTIFS('Retention-Deployment'!$F:$F,$G97,'Retention-Deployment'!$I:$I,"*4G*",'Retention-Deployment'!$L:$L,'List Table'!$B$9)</f>
        <v>0</v>
      </c>
      <c r="CU97" s="153">
        <f>COUNTIFS('Retention-Deployment'!$F:$F,$G97,'Retention-Deployment'!$I:$I,"*4G*",'Retention-Deployment'!$L:$L,'List Table'!$B$10)</f>
        <v>0</v>
      </c>
      <c r="CV97" s="153">
        <f>COUNTIFS('Retention-Deployment'!$F:$F,$G97,'Retention-Deployment'!$I:$I,"*4G*",'Retention-Deployment'!$L:$L,'List Table'!$B$11)</f>
        <v>0</v>
      </c>
      <c r="CW97" s="153">
        <f>COUNTIFS('Retention-Deployment'!$F:$F,$G97,'Retention-Deployment'!$I:$I,"*4G*",'Retention-Deployment'!$L:$L,'List Table'!$B$12)</f>
        <v>0</v>
      </c>
      <c r="CX97" s="153">
        <f>COUNTIFS('Retention-Deployment'!$F:$F,$G97,'Retention-Deployment'!$I:$I,"*4G*",'Retention-Deployment'!$L:$L,'List Table'!$B$13)</f>
        <v>0</v>
      </c>
      <c r="CY97" s="153">
        <f>COUNTIFS('Retention-Deployment'!$F:$F,$G97,'Retention-Deployment'!$I:$I,"*4G*",'Retention-Deployment'!$L:$L,'List Table'!$B$14)</f>
        <v>0</v>
      </c>
      <c r="CZ97" s="153">
        <f>COUNTIFS('Retention-Deployment'!$F:$F,$G97,'Retention-Deployment'!$I:$I,"*4G*",'Retention-Deployment'!$L:$L,'List Table'!$B$15)</f>
        <v>0</v>
      </c>
      <c r="DA97" s="138"/>
      <c r="DB97" s="154">
        <f>COUNTIFS(Licensing!$G:$G,$G97,Licensing!$J:$J,"*2G*")</f>
        <v>0</v>
      </c>
      <c r="DC97" s="154">
        <f>COUNTIFS(Licensing!$G:$G,$G97,Licensing!$J:$J,"*3G*")</f>
        <v>0</v>
      </c>
      <c r="DD97" s="154">
        <f>COUNTIFS(Licensing!$G:$G,$G97,Licensing!$J:$J,"*4G*")</f>
        <v>0</v>
      </c>
      <c r="DE97" s="138"/>
      <c r="DF97" s="155" t="str">
        <f t="shared" si="19"/>
        <v>PATMOS</v>
      </c>
      <c r="DG97" s="142">
        <f t="shared" si="13"/>
        <v>0</v>
      </c>
      <c r="DH97" s="142">
        <f t="shared" si="14"/>
        <v>0</v>
      </c>
      <c r="DI97" s="142">
        <f t="shared" si="15"/>
        <v>0</v>
      </c>
      <c r="DJ97" s="138"/>
      <c r="DK97" s="138"/>
      <c r="DL97" s="138"/>
      <c r="DM97" s="138"/>
      <c r="DN97" s="138"/>
      <c r="DO97" s="138"/>
      <c r="DP97" s="138"/>
      <c r="DQ97" s="138"/>
      <c r="DR97" s="138"/>
      <c r="DS97" s="138"/>
      <c r="DT97" s="138"/>
      <c r="DU97" s="138"/>
    </row>
    <row r="98" spans="1:125" x14ac:dyDescent="0.25">
      <c r="A98" s="211" t="s">
        <v>327</v>
      </c>
      <c r="B98" s="168">
        <v>3</v>
      </c>
      <c r="C98" s="168">
        <v>2</v>
      </c>
      <c r="D98" s="168">
        <v>2</v>
      </c>
      <c r="E98" s="208">
        <v>39.196076810000001</v>
      </c>
      <c r="F98" s="208">
        <v>20.1688385</v>
      </c>
      <c r="G98" s="173" t="s">
        <v>384</v>
      </c>
      <c r="H98" s="152">
        <f t="shared" si="16"/>
        <v>0</v>
      </c>
      <c r="I98" s="152">
        <f t="shared" si="17"/>
        <v>0</v>
      </c>
      <c r="J98" s="152">
        <f t="shared" si="18"/>
        <v>0</v>
      </c>
      <c r="K98" s="152">
        <f>COUNTIFS(Operational!$F:$F,$G98,Operational!$I:$I,"*2G*",Operational!$L:$L,'List Table'!$D$2)</f>
        <v>0</v>
      </c>
      <c r="L98" s="152">
        <f>COUNTIFS(Operational!$F:$F,$G98,Operational!$I:$I,"*2G*",Operational!$L:$L,'List Table'!$D$3)</f>
        <v>0</v>
      </c>
      <c r="M98" s="152">
        <f>COUNTIFS(Operational!$F:$F,$G98,Operational!$I:$I,"*2G*",Operational!$L:$L,'List Table'!$D$4)</f>
        <v>0</v>
      </c>
      <c r="N98" s="152">
        <f>COUNTIFS(Operational!$F:$F,$G98,Operational!$I:$I,"*2G*",Operational!$L:$L,'List Table'!$D$5)</f>
        <v>0</v>
      </c>
      <c r="O98" s="152">
        <f>COUNTIFS(Operational!$F:$F,$G98,Operational!$I:$I,"*2G*",Operational!$L:$L,'List Table'!$D$6)</f>
        <v>0</v>
      </c>
      <c r="P98" s="152">
        <f>COUNTIFS(Operational!$F:$F,$G98,Operational!$I:$I,"*2G*",Operational!$L:$L,'List Table'!$D$7)</f>
        <v>0</v>
      </c>
      <c r="Q98" s="152">
        <f>COUNTIFS(Operational!$F:$F,$G98,Operational!$I:$I,"*2G*",Operational!$L:$L,'List Table'!$D$8)</f>
        <v>0</v>
      </c>
      <c r="R98" s="152">
        <f>COUNTIFS(Operational!$F:$F,$G98,Operational!$I:$I,"*2G*",Operational!$L:$L,'List Table'!$D$9)</f>
        <v>0</v>
      </c>
      <c r="S98" s="152">
        <f>COUNTIFS(Operational!$F:$F,$G98,Operational!$I:$I,"*2G*",Operational!$L:$L,'List Table'!$D$10)</f>
        <v>0</v>
      </c>
      <c r="T98" s="152">
        <f>COUNTIFS(Operational!$F:$F,$G98,Operational!$I:$I,"*2G*",Operational!$L:$L,'List Table'!$D$11)</f>
        <v>0</v>
      </c>
      <c r="U98" s="152">
        <f>COUNTIFS(Operational!$F:$F,$G98,Operational!$I:$I,"*2G*",Operational!$L:$L,'List Table'!$D$12)</f>
        <v>0</v>
      </c>
      <c r="V98" s="152">
        <f>COUNTIFS(Operational!$F:$F,$G98,Operational!$I:$I,"*2G*",Operational!$L:$L,'List Table'!$D$13)</f>
        <v>0</v>
      </c>
      <c r="W98" s="152">
        <f>COUNTIFS(Operational!$F:$F,$G98,Operational!$I:$I,"*2G*",Operational!$L:$L,'List Table'!$D$14)</f>
        <v>0</v>
      </c>
      <c r="X98" s="152">
        <f>COUNTIFS(Operational!$F:$F,$G98,Operational!$I:$I,"*2G*",Operational!$L:$L,'List Table'!$D$15)</f>
        <v>0</v>
      </c>
      <c r="Y98" s="152">
        <f>COUNTIFS(Operational!$F:$F,$G98,Operational!$I:$I,"*2G*",Operational!$L:$L,'List Table'!$D$16)</f>
        <v>0</v>
      </c>
      <c r="Z98" s="152">
        <f>COUNTIFS(Operational!$F:$F,$G98,Operational!$I:$I,"*2G*",Operational!$L:$L,'List Table'!$D$17)</f>
        <v>0</v>
      </c>
      <c r="AA98" s="152">
        <f>COUNTIFS(Operational!$F:$F,$G98,Operational!$I:$I,"*3G*",Operational!$L:$L,'List Table'!$D$2)</f>
        <v>0</v>
      </c>
      <c r="AB98" s="152">
        <f>COUNTIFS(Operational!$F:$F,$G98,Operational!$I:$I,"*3G*",Operational!$L:$L,'List Table'!$D$3)</f>
        <v>0</v>
      </c>
      <c r="AC98" s="152">
        <f>COUNTIFS(Operational!$F:$F,$G98,Operational!$I:$I,"*3G*",Operational!$L:$L,'List Table'!$D$4)</f>
        <v>0</v>
      </c>
      <c r="AD98" s="152">
        <f>COUNTIFS(Operational!$F:$F,$G98,Operational!$I:$I,"*3G*",Operational!$L:$L,'List Table'!$D$5)</f>
        <v>0</v>
      </c>
      <c r="AE98" s="152">
        <f>COUNTIFS(Operational!$F:$F,$G98,Operational!$I:$I,"*3G*",Operational!$L:$L,'List Table'!$D$6)</f>
        <v>0</v>
      </c>
      <c r="AF98" s="152">
        <f>COUNTIFS(Operational!$F:$F,$G98,Operational!$I:$I,"*3G*",Operational!$L:$L,'List Table'!$D$7)</f>
        <v>0</v>
      </c>
      <c r="AG98" s="152">
        <f>COUNTIFS(Operational!$F:$F,$G98,Operational!$I:$I,"*3G*",Operational!$L:$L,'List Table'!$D$8)</f>
        <v>0</v>
      </c>
      <c r="AH98" s="152">
        <f>COUNTIFS(Operational!$F:$F,$G98,Operational!$I:$I,"*3G*",Operational!$L:$L,'List Table'!$D$9)</f>
        <v>0</v>
      </c>
      <c r="AI98" s="152">
        <f>COUNTIFS(Operational!$F:$F,$G98,Operational!$I:$I,"*3G*",Operational!$L:$L,'List Table'!$D$10)</f>
        <v>0</v>
      </c>
      <c r="AJ98" s="152">
        <f>COUNTIFS(Operational!$F:$F,$G98,Operational!$I:$I,"*3G*",Operational!$L:$L,'List Table'!$D$11)</f>
        <v>0</v>
      </c>
      <c r="AK98" s="152">
        <f>COUNTIFS(Operational!$F:$F,$G98,Operational!$I:$I,"*3G*",Operational!$L:$L,'List Table'!$D$12)</f>
        <v>0</v>
      </c>
      <c r="AL98" s="152">
        <f>COUNTIFS(Operational!$F:$F,$G98,Operational!$I:$I,"*3G*",Operational!$L:$L,'List Table'!$D$13)</f>
        <v>0</v>
      </c>
      <c r="AM98" s="152">
        <f>COUNTIFS(Operational!$F:$F,$G98,Operational!$I:$I,"*3G*",Operational!$L:$L,'List Table'!$D$14)</f>
        <v>0</v>
      </c>
      <c r="AN98" s="152">
        <f>COUNTIFS(Operational!$F:$F,$G98,Operational!$I:$I,"*3G*",Operational!$L:$L,'List Table'!$D$15)</f>
        <v>0</v>
      </c>
      <c r="AO98" s="152">
        <f>COUNTIFS(Operational!$F:$F,$G98,Operational!$I:$I,"*3G*",Operational!$L:$L,'List Table'!$D$16)</f>
        <v>0</v>
      </c>
      <c r="AP98" s="152">
        <f>COUNTIFS(Operational!$F:$F,$G98,Operational!$I:$I,"*3G*",Operational!$L:$L,'List Table'!$D$17)</f>
        <v>0</v>
      </c>
      <c r="AQ98" s="152">
        <f>COUNTIFS(Operational!$F:$F,$G98,Operational!$I:$I,"*4G*",Operational!$L:$L,'List Table'!$D$2)</f>
        <v>0</v>
      </c>
      <c r="AR98" s="152">
        <f>COUNTIFS(Operational!$F:$F,$G98,Operational!$I:$I,"*4G*",Operational!$L:$L,'List Table'!$D$3)</f>
        <v>0</v>
      </c>
      <c r="AS98" s="152">
        <f>COUNTIFS(Operational!$F:$F,$G98,Operational!$I:$I,"*4G*",Operational!$L:$L,'List Table'!$D$4)</f>
        <v>0</v>
      </c>
      <c r="AT98" s="152">
        <f>COUNTIFS(Operational!$F:$F,$G98,Operational!$I:$I,"*4G*",Operational!$L:$L,'List Table'!$D$5)</f>
        <v>0</v>
      </c>
      <c r="AU98" s="152">
        <f>COUNTIFS(Operational!$F:$F,$G98,Operational!$I:$I,"*4G*",Operational!$L:$L,'List Table'!$D$6)</f>
        <v>0</v>
      </c>
      <c r="AV98" s="152">
        <f>COUNTIFS(Operational!$F:$F,$G98,Operational!$I:$I,"*4G*",Operational!$L:$L,'List Table'!$D$7)</f>
        <v>0</v>
      </c>
      <c r="AW98" s="152">
        <f>COUNTIFS(Operational!$F:$F,$G98,Operational!$I:$I,"*4G*",Operational!$L:$L,'List Table'!$D$8)</f>
        <v>0</v>
      </c>
      <c r="AX98" s="152">
        <f>COUNTIFS(Operational!$F:$F,$G98,Operational!$I:$I,"*4G*",Operational!$L:$L,'List Table'!$D$9)</f>
        <v>0</v>
      </c>
      <c r="AY98" s="152">
        <f>COUNTIFS(Operational!$F:$F,$G98,Operational!$I:$I,"*4G*",Operational!$L:$L,'List Table'!$D$10)</f>
        <v>0</v>
      </c>
      <c r="AZ98" s="152">
        <f>COUNTIFS(Operational!$F:$F,$G98,Operational!$I:$I,"*4G*",Operational!$L:$L,'List Table'!$D$11)</f>
        <v>0</v>
      </c>
      <c r="BA98" s="152">
        <f>COUNTIFS(Operational!$F:$F,$G98,Operational!$I:$I,"*4G*",Operational!$L:$L,'List Table'!$D$12)</f>
        <v>0</v>
      </c>
      <c r="BB98" s="152">
        <f>COUNTIFS(Operational!$F:$F,$G98,Operational!$I:$I,"*4G*",Operational!$L:$L,'List Table'!$D$13)</f>
        <v>0</v>
      </c>
      <c r="BC98" s="152">
        <f>COUNTIFS(Operational!$F:$F,$G98,Operational!$I:$I,"*4G*",Operational!$L:$L,'List Table'!$D$14)</f>
        <v>0</v>
      </c>
      <c r="BD98" s="152">
        <f>COUNTIFS(Operational!$F:$F,$G98,Operational!$I:$I,"*4G*",Operational!$L:$L,'List Table'!$D$15)</f>
        <v>0</v>
      </c>
      <c r="BE98" s="152">
        <f>COUNTIFS(Operational!$F:$F,$G98,Operational!$I:$I,"*4G*",Operational!$L:$L,'List Table'!$D$16)</f>
        <v>0</v>
      </c>
      <c r="BF98" s="152">
        <f>COUNTIFS(Operational!$F:$F,$G98,Operational!$I:$I,"*4G*",Operational!$L:$L,'List Table'!$D$17)</f>
        <v>0</v>
      </c>
      <c r="BG98" s="144"/>
      <c r="BH98" s="153">
        <f t="shared" si="20"/>
        <v>0</v>
      </c>
      <c r="BI98" s="153">
        <f t="shared" si="21"/>
        <v>0</v>
      </c>
      <c r="BJ98" s="153">
        <f t="shared" si="22"/>
        <v>0</v>
      </c>
      <c r="BK98" s="153">
        <f>COUNTIFS('Retention-Deployment'!$F:$F,$G98,'Retention-Deployment'!$I:$I,"*2G*",'Retention-Deployment'!$L:$L,'List Table'!$B$2)</f>
        <v>0</v>
      </c>
      <c r="BL98" s="153">
        <f>COUNTIFS('Retention-Deployment'!$F:$F,$G98,'Retention-Deployment'!$I:$I,"*2G*",'Retention-Deployment'!$L:$L,'List Table'!$B$3)</f>
        <v>0</v>
      </c>
      <c r="BM98" s="153">
        <f>COUNTIFS('Retention-Deployment'!$F:$F,$G98,'Retention-Deployment'!$I:$I,"*2G*",'Retention-Deployment'!$L:$L,'List Table'!$B$4)</f>
        <v>0</v>
      </c>
      <c r="BN98" s="153">
        <f>COUNTIFS('Retention-Deployment'!$F:$F,$G98,'Retention-Deployment'!$I:$I,"*2G*",'Retention-Deployment'!$L:$L,'List Table'!$B$5)</f>
        <v>0</v>
      </c>
      <c r="BO98" s="153">
        <f>COUNTIFS('Retention-Deployment'!$F:$F,$G98,'Retention-Deployment'!$I:$I,"*2G*",'Retention-Deployment'!$L:$L,'List Table'!$B$6)</f>
        <v>0</v>
      </c>
      <c r="BP98" s="153">
        <f>COUNTIFS('Retention-Deployment'!$F:$F,$G98,'Retention-Deployment'!$I:$I,"*2G*",'Retention-Deployment'!$L:$L,'List Table'!$B$7)</f>
        <v>0</v>
      </c>
      <c r="BQ98" s="153">
        <f>COUNTIFS('Retention-Deployment'!$F:$F,$G98,'Retention-Deployment'!$I:$I,"*2G*",'Retention-Deployment'!$L:$L,'List Table'!$B$8)</f>
        <v>0</v>
      </c>
      <c r="BR98" s="153">
        <f>COUNTIFS('Retention-Deployment'!$F:$F,$G98,'Retention-Deployment'!$I:$I,"*2G*",'Retention-Deployment'!$L:$L,'List Table'!$B$9)</f>
        <v>0</v>
      </c>
      <c r="BS98" s="153">
        <f>COUNTIFS('Retention-Deployment'!$F:$F,$G98,'Retention-Deployment'!$I:$I,"*2G*",'Retention-Deployment'!$L:$L,'List Table'!$B$10)</f>
        <v>0</v>
      </c>
      <c r="BT98" s="153">
        <f>COUNTIFS('Retention-Deployment'!$F:$F,$G98,'Retention-Deployment'!$I:$I,"*2G*",'Retention-Deployment'!$L:$L,'List Table'!$B$11)</f>
        <v>0</v>
      </c>
      <c r="BU98" s="153">
        <f>COUNTIFS('Retention-Deployment'!$F:$F,$G98,'Retention-Deployment'!$I:$I,"*2G*",'Retention-Deployment'!$L:$L,'List Table'!$B$12)</f>
        <v>0</v>
      </c>
      <c r="BV98" s="153">
        <f>COUNTIFS('Retention-Deployment'!$F:$F,$G98,'Retention-Deployment'!$I:$I,"*2G*",'Retention-Deployment'!$L:$L,'List Table'!$B$13)</f>
        <v>0</v>
      </c>
      <c r="BW98" s="153">
        <f>COUNTIFS('Retention-Deployment'!$F:$F,$G98,'Retention-Deployment'!$I:$I,"*2G*",'Retention-Deployment'!$L:$L,'List Table'!$B$14)</f>
        <v>0</v>
      </c>
      <c r="BX98" s="153">
        <f>COUNTIFS('Retention-Deployment'!$F:$F,$G98,'Retention-Deployment'!$I:$I,"*2G*",'Retention-Deployment'!$L:$L,'List Table'!$B$15)</f>
        <v>0</v>
      </c>
      <c r="BY98" s="153">
        <f>COUNTIFS('Retention-Deployment'!$F:$F,$G98,'Retention-Deployment'!$I:$I,"*3G*",'Retention-Deployment'!$L:$L,'List Table'!$B$2)</f>
        <v>0</v>
      </c>
      <c r="BZ98" s="153">
        <f>COUNTIFS('Retention-Deployment'!$F:$F,$G98,'Retention-Deployment'!$I:$I,"*3G*",'Retention-Deployment'!$L:$L,'List Table'!$B$3)</f>
        <v>0</v>
      </c>
      <c r="CA98" s="153">
        <f>COUNTIFS('Retention-Deployment'!$F:$F,$G98,'Retention-Deployment'!$I:$I,"*3G*",'Retention-Deployment'!$L:$L,'List Table'!$B$4)</f>
        <v>0</v>
      </c>
      <c r="CB98" s="153">
        <f>COUNTIFS('Retention-Deployment'!$F:$F,$G98,'Retention-Deployment'!$I:$I,"*3G*",'Retention-Deployment'!$L:$L,'List Table'!$B$5)</f>
        <v>0</v>
      </c>
      <c r="CC98" s="153">
        <f>COUNTIFS('Retention-Deployment'!$F:$F,$G98,'Retention-Deployment'!$I:$I,"*3G*",'Retention-Deployment'!$L:$L,'List Table'!$B$6)</f>
        <v>0</v>
      </c>
      <c r="CD98" s="153">
        <f>COUNTIFS('Retention-Deployment'!$F:$F,$G98,'Retention-Deployment'!$I:$I,"*3G*",'Retention-Deployment'!$L:$L,'List Table'!$B$7)</f>
        <v>0</v>
      </c>
      <c r="CE98" s="153">
        <f>COUNTIFS('Retention-Deployment'!$F:$F,$G98,'Retention-Deployment'!$I:$I,"*3G*",'Retention-Deployment'!$L:$L,'List Table'!$B$8)</f>
        <v>0</v>
      </c>
      <c r="CF98" s="153">
        <f>COUNTIFS('Retention-Deployment'!$F:$F,$G98,'Retention-Deployment'!$I:$I,"*3G*",'Retention-Deployment'!$L:$L,'List Table'!$B$9)</f>
        <v>0</v>
      </c>
      <c r="CG98" s="153">
        <f>COUNTIFS('Retention-Deployment'!$F:$F,$G98,'Retention-Deployment'!$I:$I,"*3G*",'Retention-Deployment'!$L:$L,'List Table'!$B$10)</f>
        <v>0</v>
      </c>
      <c r="CH98" s="153">
        <f>COUNTIFS('Retention-Deployment'!$F:$F,$G98,'Retention-Deployment'!$I:$I,"*3G*",'Retention-Deployment'!$L:$L,'List Table'!$B$11)</f>
        <v>0</v>
      </c>
      <c r="CI98" s="153">
        <f>COUNTIFS('Retention-Deployment'!$F:$F,$G98,'Retention-Deployment'!$I:$I,"*3G*",'Retention-Deployment'!$L:$L,'List Table'!$B$12)</f>
        <v>0</v>
      </c>
      <c r="CJ98" s="153">
        <f>COUNTIFS('Retention-Deployment'!$F:$F,$G98,'Retention-Deployment'!$I:$I,"*3G*",'Retention-Deployment'!$L:$L,'List Table'!$B$13)</f>
        <v>0</v>
      </c>
      <c r="CK98" s="153">
        <f>COUNTIFS('Retention-Deployment'!$F:$F,$G98,'Retention-Deployment'!$I:$I,"*3G*",'Retention-Deployment'!$L:$L,'List Table'!$B$14)</f>
        <v>0</v>
      </c>
      <c r="CL98" s="153">
        <f>COUNTIFS('Retention-Deployment'!$F:$F,$G98,'Retention-Deployment'!$I:$I,"*3G*",'Retention-Deployment'!$L:$L,'List Table'!$B$15)</f>
        <v>0</v>
      </c>
      <c r="CM98" s="153">
        <f>COUNTIFS('Retention-Deployment'!$F:$F,$G98,'Retention-Deployment'!$I:$I,"*4G*",'Retention-Deployment'!$L:$L,'List Table'!$B$2)</f>
        <v>0</v>
      </c>
      <c r="CN98" s="153">
        <f>COUNTIFS('Retention-Deployment'!$F:$F,$G98,'Retention-Deployment'!$I:$I,"*4G*",'Retention-Deployment'!$L:$L,'List Table'!$B$3)</f>
        <v>0</v>
      </c>
      <c r="CO98" s="153">
        <f>COUNTIFS('Retention-Deployment'!$F:$F,$G98,'Retention-Deployment'!$I:$I,"*4G*",'Retention-Deployment'!$L:$L,'List Table'!$B$4)</f>
        <v>0</v>
      </c>
      <c r="CP98" s="153">
        <f>COUNTIFS('Retention-Deployment'!$F:$F,$G98,'Retention-Deployment'!$I:$I,"*4G*",'Retention-Deployment'!$L:$L,'List Table'!$B$5)</f>
        <v>0</v>
      </c>
      <c r="CQ98" s="153">
        <f>COUNTIFS('Retention-Deployment'!$F:$F,$G98,'Retention-Deployment'!$I:$I,"*4G*",'Retention-Deployment'!$L:$L,'List Table'!$B$6)</f>
        <v>0</v>
      </c>
      <c r="CR98" s="153">
        <f>COUNTIFS('Retention-Deployment'!$F:$F,$G98,'Retention-Deployment'!$I:$I,"*4G*",'Retention-Deployment'!$L:$L,'List Table'!$B$7)</f>
        <v>0</v>
      </c>
      <c r="CS98" s="153">
        <f>COUNTIFS('Retention-Deployment'!$F:$F,$G98,'Retention-Deployment'!$I:$I,"*4G*",'Retention-Deployment'!$L:$L,'List Table'!$B$8)</f>
        <v>0</v>
      </c>
      <c r="CT98" s="153">
        <f>COUNTIFS('Retention-Deployment'!$F:$F,$G98,'Retention-Deployment'!$I:$I,"*4G*",'Retention-Deployment'!$L:$L,'List Table'!$B$9)</f>
        <v>0</v>
      </c>
      <c r="CU98" s="153">
        <f>COUNTIFS('Retention-Deployment'!$F:$F,$G98,'Retention-Deployment'!$I:$I,"*4G*",'Retention-Deployment'!$L:$L,'List Table'!$B$10)</f>
        <v>0</v>
      </c>
      <c r="CV98" s="153">
        <f>COUNTIFS('Retention-Deployment'!$F:$F,$G98,'Retention-Deployment'!$I:$I,"*4G*",'Retention-Deployment'!$L:$L,'List Table'!$B$11)</f>
        <v>0</v>
      </c>
      <c r="CW98" s="153">
        <f>COUNTIFS('Retention-Deployment'!$F:$F,$G98,'Retention-Deployment'!$I:$I,"*4G*",'Retention-Deployment'!$L:$L,'List Table'!$B$12)</f>
        <v>0</v>
      </c>
      <c r="CX98" s="153">
        <f>COUNTIFS('Retention-Deployment'!$F:$F,$G98,'Retention-Deployment'!$I:$I,"*4G*",'Retention-Deployment'!$L:$L,'List Table'!$B$13)</f>
        <v>0</v>
      </c>
      <c r="CY98" s="153">
        <f>COUNTIFS('Retention-Deployment'!$F:$F,$G98,'Retention-Deployment'!$I:$I,"*4G*",'Retention-Deployment'!$L:$L,'List Table'!$B$14)</f>
        <v>0</v>
      </c>
      <c r="CZ98" s="153">
        <f>COUNTIFS('Retention-Deployment'!$F:$F,$G98,'Retention-Deployment'!$I:$I,"*4G*",'Retention-Deployment'!$L:$L,'List Table'!$B$15)</f>
        <v>0</v>
      </c>
      <c r="DA98" s="138"/>
      <c r="DB98" s="154">
        <f>COUNTIFS(Licensing!$G:$G,$G98,Licensing!$J:$J,"*2G*")</f>
        <v>0</v>
      </c>
      <c r="DC98" s="154">
        <f>COUNTIFS(Licensing!$G:$G,$G98,Licensing!$J:$J,"*3G*")</f>
        <v>0</v>
      </c>
      <c r="DD98" s="154">
        <f>COUNTIFS(Licensing!$G:$G,$G98,Licensing!$J:$J,"*4G*")</f>
        <v>0</v>
      </c>
      <c r="DE98" s="138"/>
      <c r="DF98" s="155" t="str">
        <f t="shared" si="19"/>
        <v>PAXOI</v>
      </c>
      <c r="DG98" s="142">
        <f t="shared" si="13"/>
        <v>0</v>
      </c>
      <c r="DH98" s="142">
        <f t="shared" si="14"/>
        <v>0</v>
      </c>
      <c r="DI98" s="142">
        <f t="shared" si="15"/>
        <v>0</v>
      </c>
      <c r="DJ98" s="138"/>
      <c r="DK98" s="138"/>
      <c r="DL98" s="138"/>
      <c r="DM98" s="138"/>
      <c r="DN98" s="138"/>
      <c r="DO98" s="138"/>
      <c r="DP98" s="138"/>
      <c r="DQ98" s="138"/>
      <c r="DR98" s="138"/>
      <c r="DS98" s="138"/>
      <c r="DT98" s="138"/>
      <c r="DU98" s="138"/>
    </row>
    <row r="99" spans="1:125" x14ac:dyDescent="0.25">
      <c r="A99" s="211" t="s">
        <v>327</v>
      </c>
      <c r="B99" s="168">
        <v>1</v>
      </c>
      <c r="C99" s="168">
        <v>1</v>
      </c>
      <c r="D99" s="168">
        <v>0</v>
      </c>
      <c r="E99" s="208">
        <v>37.505400000000002</v>
      </c>
      <c r="F99" s="208">
        <v>23.457699999999999</v>
      </c>
      <c r="G99" s="173" t="s">
        <v>385</v>
      </c>
      <c r="H99" s="152">
        <f t="shared" si="16"/>
        <v>0</v>
      </c>
      <c r="I99" s="152">
        <f t="shared" si="17"/>
        <v>0</v>
      </c>
      <c r="J99" s="152">
        <f t="shared" si="18"/>
        <v>0</v>
      </c>
      <c r="K99" s="152">
        <f>COUNTIFS(Operational!$F:$F,$G99,Operational!$I:$I,"*2G*",Operational!$L:$L,'List Table'!$D$2)</f>
        <v>0</v>
      </c>
      <c r="L99" s="152">
        <f>COUNTIFS(Operational!$F:$F,$G99,Operational!$I:$I,"*2G*",Operational!$L:$L,'List Table'!$D$3)</f>
        <v>0</v>
      </c>
      <c r="M99" s="152">
        <f>COUNTIFS(Operational!$F:$F,$G99,Operational!$I:$I,"*2G*",Operational!$L:$L,'List Table'!$D$4)</f>
        <v>0</v>
      </c>
      <c r="N99" s="152">
        <f>COUNTIFS(Operational!$F:$F,$G99,Operational!$I:$I,"*2G*",Operational!$L:$L,'List Table'!$D$5)</f>
        <v>0</v>
      </c>
      <c r="O99" s="152">
        <f>COUNTIFS(Operational!$F:$F,$G99,Operational!$I:$I,"*2G*",Operational!$L:$L,'List Table'!$D$6)</f>
        <v>0</v>
      </c>
      <c r="P99" s="152">
        <f>COUNTIFS(Operational!$F:$F,$G99,Operational!$I:$I,"*2G*",Operational!$L:$L,'List Table'!$D$7)</f>
        <v>0</v>
      </c>
      <c r="Q99" s="152">
        <f>COUNTIFS(Operational!$F:$F,$G99,Operational!$I:$I,"*2G*",Operational!$L:$L,'List Table'!$D$8)</f>
        <v>0</v>
      </c>
      <c r="R99" s="152">
        <f>COUNTIFS(Operational!$F:$F,$G99,Operational!$I:$I,"*2G*",Operational!$L:$L,'List Table'!$D$9)</f>
        <v>0</v>
      </c>
      <c r="S99" s="152">
        <f>COUNTIFS(Operational!$F:$F,$G99,Operational!$I:$I,"*2G*",Operational!$L:$L,'List Table'!$D$10)</f>
        <v>0</v>
      </c>
      <c r="T99" s="152">
        <f>COUNTIFS(Operational!$F:$F,$G99,Operational!$I:$I,"*2G*",Operational!$L:$L,'List Table'!$D$11)</f>
        <v>0</v>
      </c>
      <c r="U99" s="152">
        <f>COUNTIFS(Operational!$F:$F,$G99,Operational!$I:$I,"*2G*",Operational!$L:$L,'List Table'!$D$12)</f>
        <v>0</v>
      </c>
      <c r="V99" s="152">
        <f>COUNTIFS(Operational!$F:$F,$G99,Operational!$I:$I,"*2G*",Operational!$L:$L,'List Table'!$D$13)</f>
        <v>0</v>
      </c>
      <c r="W99" s="152">
        <f>COUNTIFS(Operational!$F:$F,$G99,Operational!$I:$I,"*2G*",Operational!$L:$L,'List Table'!$D$14)</f>
        <v>0</v>
      </c>
      <c r="X99" s="152">
        <f>COUNTIFS(Operational!$F:$F,$G99,Operational!$I:$I,"*2G*",Operational!$L:$L,'List Table'!$D$15)</f>
        <v>0</v>
      </c>
      <c r="Y99" s="152">
        <f>COUNTIFS(Operational!$F:$F,$G99,Operational!$I:$I,"*2G*",Operational!$L:$L,'List Table'!$D$16)</f>
        <v>0</v>
      </c>
      <c r="Z99" s="152">
        <f>COUNTIFS(Operational!$F:$F,$G99,Operational!$I:$I,"*2G*",Operational!$L:$L,'List Table'!$D$17)</f>
        <v>0</v>
      </c>
      <c r="AA99" s="152">
        <f>COUNTIFS(Operational!$F:$F,$G99,Operational!$I:$I,"*3G*",Operational!$L:$L,'List Table'!$D$2)</f>
        <v>0</v>
      </c>
      <c r="AB99" s="152">
        <f>COUNTIFS(Operational!$F:$F,$G99,Operational!$I:$I,"*3G*",Operational!$L:$L,'List Table'!$D$3)</f>
        <v>0</v>
      </c>
      <c r="AC99" s="152">
        <f>COUNTIFS(Operational!$F:$F,$G99,Operational!$I:$I,"*3G*",Operational!$L:$L,'List Table'!$D$4)</f>
        <v>0</v>
      </c>
      <c r="AD99" s="152">
        <f>COUNTIFS(Operational!$F:$F,$G99,Operational!$I:$I,"*3G*",Operational!$L:$L,'List Table'!$D$5)</f>
        <v>0</v>
      </c>
      <c r="AE99" s="152">
        <f>COUNTIFS(Operational!$F:$F,$G99,Operational!$I:$I,"*3G*",Operational!$L:$L,'List Table'!$D$6)</f>
        <v>0</v>
      </c>
      <c r="AF99" s="152">
        <f>COUNTIFS(Operational!$F:$F,$G99,Operational!$I:$I,"*3G*",Operational!$L:$L,'List Table'!$D$7)</f>
        <v>0</v>
      </c>
      <c r="AG99" s="152">
        <f>COUNTIFS(Operational!$F:$F,$G99,Operational!$I:$I,"*3G*",Operational!$L:$L,'List Table'!$D$8)</f>
        <v>0</v>
      </c>
      <c r="AH99" s="152">
        <f>COUNTIFS(Operational!$F:$F,$G99,Operational!$I:$I,"*3G*",Operational!$L:$L,'List Table'!$D$9)</f>
        <v>0</v>
      </c>
      <c r="AI99" s="152">
        <f>COUNTIFS(Operational!$F:$F,$G99,Operational!$I:$I,"*3G*",Operational!$L:$L,'List Table'!$D$10)</f>
        <v>0</v>
      </c>
      <c r="AJ99" s="152">
        <f>COUNTIFS(Operational!$F:$F,$G99,Operational!$I:$I,"*3G*",Operational!$L:$L,'List Table'!$D$11)</f>
        <v>0</v>
      </c>
      <c r="AK99" s="152">
        <f>COUNTIFS(Operational!$F:$F,$G99,Operational!$I:$I,"*3G*",Operational!$L:$L,'List Table'!$D$12)</f>
        <v>0</v>
      </c>
      <c r="AL99" s="152">
        <f>COUNTIFS(Operational!$F:$F,$G99,Operational!$I:$I,"*3G*",Operational!$L:$L,'List Table'!$D$13)</f>
        <v>0</v>
      </c>
      <c r="AM99" s="152">
        <f>COUNTIFS(Operational!$F:$F,$G99,Operational!$I:$I,"*3G*",Operational!$L:$L,'List Table'!$D$14)</f>
        <v>0</v>
      </c>
      <c r="AN99" s="152">
        <f>COUNTIFS(Operational!$F:$F,$G99,Operational!$I:$I,"*3G*",Operational!$L:$L,'List Table'!$D$15)</f>
        <v>0</v>
      </c>
      <c r="AO99" s="152">
        <f>COUNTIFS(Operational!$F:$F,$G99,Operational!$I:$I,"*3G*",Operational!$L:$L,'List Table'!$D$16)</f>
        <v>0</v>
      </c>
      <c r="AP99" s="152">
        <f>COUNTIFS(Operational!$F:$F,$G99,Operational!$I:$I,"*3G*",Operational!$L:$L,'List Table'!$D$17)</f>
        <v>0</v>
      </c>
      <c r="AQ99" s="152">
        <f>COUNTIFS(Operational!$F:$F,$G99,Operational!$I:$I,"*4G*",Operational!$L:$L,'List Table'!$D$2)</f>
        <v>0</v>
      </c>
      <c r="AR99" s="152">
        <f>COUNTIFS(Operational!$F:$F,$G99,Operational!$I:$I,"*4G*",Operational!$L:$L,'List Table'!$D$3)</f>
        <v>0</v>
      </c>
      <c r="AS99" s="152">
        <f>COUNTIFS(Operational!$F:$F,$G99,Operational!$I:$I,"*4G*",Operational!$L:$L,'List Table'!$D$4)</f>
        <v>0</v>
      </c>
      <c r="AT99" s="152">
        <f>COUNTIFS(Operational!$F:$F,$G99,Operational!$I:$I,"*4G*",Operational!$L:$L,'List Table'!$D$5)</f>
        <v>0</v>
      </c>
      <c r="AU99" s="152">
        <f>COUNTIFS(Operational!$F:$F,$G99,Operational!$I:$I,"*4G*",Operational!$L:$L,'List Table'!$D$6)</f>
        <v>0</v>
      </c>
      <c r="AV99" s="152">
        <f>COUNTIFS(Operational!$F:$F,$G99,Operational!$I:$I,"*4G*",Operational!$L:$L,'List Table'!$D$7)</f>
        <v>0</v>
      </c>
      <c r="AW99" s="152">
        <f>COUNTIFS(Operational!$F:$F,$G99,Operational!$I:$I,"*4G*",Operational!$L:$L,'List Table'!$D$8)</f>
        <v>0</v>
      </c>
      <c r="AX99" s="152">
        <f>COUNTIFS(Operational!$F:$F,$G99,Operational!$I:$I,"*4G*",Operational!$L:$L,'List Table'!$D$9)</f>
        <v>0</v>
      </c>
      <c r="AY99" s="152">
        <f>COUNTIFS(Operational!$F:$F,$G99,Operational!$I:$I,"*4G*",Operational!$L:$L,'List Table'!$D$10)</f>
        <v>0</v>
      </c>
      <c r="AZ99" s="152">
        <f>COUNTIFS(Operational!$F:$F,$G99,Operational!$I:$I,"*4G*",Operational!$L:$L,'List Table'!$D$11)</f>
        <v>0</v>
      </c>
      <c r="BA99" s="152">
        <f>COUNTIFS(Operational!$F:$F,$G99,Operational!$I:$I,"*4G*",Operational!$L:$L,'List Table'!$D$12)</f>
        <v>0</v>
      </c>
      <c r="BB99" s="152">
        <f>COUNTIFS(Operational!$F:$F,$G99,Operational!$I:$I,"*4G*",Operational!$L:$L,'List Table'!$D$13)</f>
        <v>0</v>
      </c>
      <c r="BC99" s="152">
        <f>COUNTIFS(Operational!$F:$F,$G99,Operational!$I:$I,"*4G*",Operational!$L:$L,'List Table'!$D$14)</f>
        <v>0</v>
      </c>
      <c r="BD99" s="152">
        <f>COUNTIFS(Operational!$F:$F,$G99,Operational!$I:$I,"*4G*",Operational!$L:$L,'List Table'!$D$15)</f>
        <v>0</v>
      </c>
      <c r="BE99" s="152">
        <f>COUNTIFS(Operational!$F:$F,$G99,Operational!$I:$I,"*4G*",Operational!$L:$L,'List Table'!$D$16)</f>
        <v>0</v>
      </c>
      <c r="BF99" s="152">
        <f>COUNTIFS(Operational!$F:$F,$G99,Operational!$I:$I,"*4G*",Operational!$L:$L,'List Table'!$D$17)</f>
        <v>0</v>
      </c>
      <c r="BG99" s="144"/>
      <c r="BH99" s="153">
        <f t="shared" si="20"/>
        <v>0</v>
      </c>
      <c r="BI99" s="153">
        <f t="shared" si="21"/>
        <v>0</v>
      </c>
      <c r="BJ99" s="153">
        <f t="shared" si="22"/>
        <v>0</v>
      </c>
      <c r="BK99" s="153">
        <f>COUNTIFS('Retention-Deployment'!$F:$F,$G99,'Retention-Deployment'!$I:$I,"*2G*",'Retention-Deployment'!$L:$L,'List Table'!$B$2)</f>
        <v>0</v>
      </c>
      <c r="BL99" s="153">
        <f>COUNTIFS('Retention-Deployment'!$F:$F,$G99,'Retention-Deployment'!$I:$I,"*2G*",'Retention-Deployment'!$L:$L,'List Table'!$B$3)</f>
        <v>0</v>
      </c>
      <c r="BM99" s="153">
        <f>COUNTIFS('Retention-Deployment'!$F:$F,$G99,'Retention-Deployment'!$I:$I,"*2G*",'Retention-Deployment'!$L:$L,'List Table'!$B$4)</f>
        <v>0</v>
      </c>
      <c r="BN99" s="153">
        <f>COUNTIFS('Retention-Deployment'!$F:$F,$G99,'Retention-Deployment'!$I:$I,"*2G*",'Retention-Deployment'!$L:$L,'List Table'!$B$5)</f>
        <v>0</v>
      </c>
      <c r="BO99" s="153">
        <f>COUNTIFS('Retention-Deployment'!$F:$F,$G99,'Retention-Deployment'!$I:$I,"*2G*",'Retention-Deployment'!$L:$L,'List Table'!$B$6)</f>
        <v>0</v>
      </c>
      <c r="BP99" s="153">
        <f>COUNTIFS('Retention-Deployment'!$F:$F,$G99,'Retention-Deployment'!$I:$I,"*2G*",'Retention-Deployment'!$L:$L,'List Table'!$B$7)</f>
        <v>0</v>
      </c>
      <c r="BQ99" s="153">
        <f>COUNTIFS('Retention-Deployment'!$F:$F,$G99,'Retention-Deployment'!$I:$I,"*2G*",'Retention-Deployment'!$L:$L,'List Table'!$B$8)</f>
        <v>0</v>
      </c>
      <c r="BR99" s="153">
        <f>COUNTIFS('Retention-Deployment'!$F:$F,$G99,'Retention-Deployment'!$I:$I,"*2G*",'Retention-Deployment'!$L:$L,'List Table'!$B$9)</f>
        <v>0</v>
      </c>
      <c r="BS99" s="153">
        <f>COUNTIFS('Retention-Deployment'!$F:$F,$G99,'Retention-Deployment'!$I:$I,"*2G*",'Retention-Deployment'!$L:$L,'List Table'!$B$10)</f>
        <v>0</v>
      </c>
      <c r="BT99" s="153">
        <f>COUNTIFS('Retention-Deployment'!$F:$F,$G99,'Retention-Deployment'!$I:$I,"*2G*",'Retention-Deployment'!$L:$L,'List Table'!$B$11)</f>
        <v>0</v>
      </c>
      <c r="BU99" s="153">
        <f>COUNTIFS('Retention-Deployment'!$F:$F,$G99,'Retention-Deployment'!$I:$I,"*2G*",'Retention-Deployment'!$L:$L,'List Table'!$B$12)</f>
        <v>0</v>
      </c>
      <c r="BV99" s="153">
        <f>COUNTIFS('Retention-Deployment'!$F:$F,$G99,'Retention-Deployment'!$I:$I,"*2G*",'Retention-Deployment'!$L:$L,'List Table'!$B$13)</f>
        <v>0</v>
      </c>
      <c r="BW99" s="153">
        <f>COUNTIFS('Retention-Deployment'!$F:$F,$G99,'Retention-Deployment'!$I:$I,"*2G*",'Retention-Deployment'!$L:$L,'List Table'!$B$14)</f>
        <v>0</v>
      </c>
      <c r="BX99" s="153">
        <f>COUNTIFS('Retention-Deployment'!$F:$F,$G99,'Retention-Deployment'!$I:$I,"*2G*",'Retention-Deployment'!$L:$L,'List Table'!$B$15)</f>
        <v>0</v>
      </c>
      <c r="BY99" s="153">
        <f>COUNTIFS('Retention-Deployment'!$F:$F,$G99,'Retention-Deployment'!$I:$I,"*3G*",'Retention-Deployment'!$L:$L,'List Table'!$B$2)</f>
        <v>0</v>
      </c>
      <c r="BZ99" s="153">
        <f>COUNTIFS('Retention-Deployment'!$F:$F,$G99,'Retention-Deployment'!$I:$I,"*3G*",'Retention-Deployment'!$L:$L,'List Table'!$B$3)</f>
        <v>0</v>
      </c>
      <c r="CA99" s="153">
        <f>COUNTIFS('Retention-Deployment'!$F:$F,$G99,'Retention-Deployment'!$I:$I,"*3G*",'Retention-Deployment'!$L:$L,'List Table'!$B$4)</f>
        <v>0</v>
      </c>
      <c r="CB99" s="153">
        <f>COUNTIFS('Retention-Deployment'!$F:$F,$G99,'Retention-Deployment'!$I:$I,"*3G*",'Retention-Deployment'!$L:$L,'List Table'!$B$5)</f>
        <v>0</v>
      </c>
      <c r="CC99" s="153">
        <f>COUNTIFS('Retention-Deployment'!$F:$F,$G99,'Retention-Deployment'!$I:$I,"*3G*",'Retention-Deployment'!$L:$L,'List Table'!$B$6)</f>
        <v>0</v>
      </c>
      <c r="CD99" s="153">
        <f>COUNTIFS('Retention-Deployment'!$F:$F,$G99,'Retention-Deployment'!$I:$I,"*3G*",'Retention-Deployment'!$L:$L,'List Table'!$B$7)</f>
        <v>0</v>
      </c>
      <c r="CE99" s="153">
        <f>COUNTIFS('Retention-Deployment'!$F:$F,$G99,'Retention-Deployment'!$I:$I,"*3G*",'Retention-Deployment'!$L:$L,'List Table'!$B$8)</f>
        <v>0</v>
      </c>
      <c r="CF99" s="153">
        <f>COUNTIFS('Retention-Deployment'!$F:$F,$G99,'Retention-Deployment'!$I:$I,"*3G*",'Retention-Deployment'!$L:$L,'List Table'!$B$9)</f>
        <v>0</v>
      </c>
      <c r="CG99" s="153">
        <f>COUNTIFS('Retention-Deployment'!$F:$F,$G99,'Retention-Deployment'!$I:$I,"*3G*",'Retention-Deployment'!$L:$L,'List Table'!$B$10)</f>
        <v>0</v>
      </c>
      <c r="CH99" s="153">
        <f>COUNTIFS('Retention-Deployment'!$F:$F,$G99,'Retention-Deployment'!$I:$I,"*3G*",'Retention-Deployment'!$L:$L,'List Table'!$B$11)</f>
        <v>0</v>
      </c>
      <c r="CI99" s="153">
        <f>COUNTIFS('Retention-Deployment'!$F:$F,$G99,'Retention-Deployment'!$I:$I,"*3G*",'Retention-Deployment'!$L:$L,'List Table'!$B$12)</f>
        <v>0</v>
      </c>
      <c r="CJ99" s="153">
        <f>COUNTIFS('Retention-Deployment'!$F:$F,$G99,'Retention-Deployment'!$I:$I,"*3G*",'Retention-Deployment'!$L:$L,'List Table'!$B$13)</f>
        <v>0</v>
      </c>
      <c r="CK99" s="153">
        <f>COUNTIFS('Retention-Deployment'!$F:$F,$G99,'Retention-Deployment'!$I:$I,"*3G*",'Retention-Deployment'!$L:$L,'List Table'!$B$14)</f>
        <v>0</v>
      </c>
      <c r="CL99" s="153">
        <f>COUNTIFS('Retention-Deployment'!$F:$F,$G99,'Retention-Deployment'!$I:$I,"*3G*",'Retention-Deployment'!$L:$L,'List Table'!$B$15)</f>
        <v>0</v>
      </c>
      <c r="CM99" s="153">
        <f>COUNTIFS('Retention-Deployment'!$F:$F,$G99,'Retention-Deployment'!$I:$I,"*4G*",'Retention-Deployment'!$L:$L,'List Table'!$B$2)</f>
        <v>0</v>
      </c>
      <c r="CN99" s="153">
        <f>COUNTIFS('Retention-Deployment'!$F:$F,$G99,'Retention-Deployment'!$I:$I,"*4G*",'Retention-Deployment'!$L:$L,'List Table'!$B$3)</f>
        <v>0</v>
      </c>
      <c r="CO99" s="153">
        <f>COUNTIFS('Retention-Deployment'!$F:$F,$G99,'Retention-Deployment'!$I:$I,"*4G*",'Retention-Deployment'!$L:$L,'List Table'!$B$4)</f>
        <v>0</v>
      </c>
      <c r="CP99" s="153">
        <f>COUNTIFS('Retention-Deployment'!$F:$F,$G99,'Retention-Deployment'!$I:$I,"*4G*",'Retention-Deployment'!$L:$L,'List Table'!$B$5)</f>
        <v>0</v>
      </c>
      <c r="CQ99" s="153">
        <f>COUNTIFS('Retention-Deployment'!$F:$F,$G99,'Retention-Deployment'!$I:$I,"*4G*",'Retention-Deployment'!$L:$L,'List Table'!$B$6)</f>
        <v>0</v>
      </c>
      <c r="CR99" s="153">
        <f>COUNTIFS('Retention-Deployment'!$F:$F,$G99,'Retention-Deployment'!$I:$I,"*4G*",'Retention-Deployment'!$L:$L,'List Table'!$B$7)</f>
        <v>0</v>
      </c>
      <c r="CS99" s="153">
        <f>COUNTIFS('Retention-Deployment'!$F:$F,$G99,'Retention-Deployment'!$I:$I,"*4G*",'Retention-Deployment'!$L:$L,'List Table'!$B$8)</f>
        <v>0</v>
      </c>
      <c r="CT99" s="153">
        <f>COUNTIFS('Retention-Deployment'!$F:$F,$G99,'Retention-Deployment'!$I:$I,"*4G*",'Retention-Deployment'!$L:$L,'List Table'!$B$9)</f>
        <v>0</v>
      </c>
      <c r="CU99" s="153">
        <f>COUNTIFS('Retention-Deployment'!$F:$F,$G99,'Retention-Deployment'!$I:$I,"*4G*",'Retention-Deployment'!$L:$L,'List Table'!$B$10)</f>
        <v>0</v>
      </c>
      <c r="CV99" s="153">
        <f>COUNTIFS('Retention-Deployment'!$F:$F,$G99,'Retention-Deployment'!$I:$I,"*4G*",'Retention-Deployment'!$L:$L,'List Table'!$B$11)</f>
        <v>0</v>
      </c>
      <c r="CW99" s="153">
        <f>COUNTIFS('Retention-Deployment'!$F:$F,$G99,'Retention-Deployment'!$I:$I,"*4G*",'Retention-Deployment'!$L:$L,'List Table'!$B$12)</f>
        <v>0</v>
      </c>
      <c r="CX99" s="153">
        <f>COUNTIFS('Retention-Deployment'!$F:$F,$G99,'Retention-Deployment'!$I:$I,"*4G*",'Retention-Deployment'!$L:$L,'List Table'!$B$13)</f>
        <v>0</v>
      </c>
      <c r="CY99" s="153">
        <f>COUNTIFS('Retention-Deployment'!$F:$F,$G99,'Retention-Deployment'!$I:$I,"*4G*",'Retention-Deployment'!$L:$L,'List Table'!$B$14)</f>
        <v>0</v>
      </c>
      <c r="CZ99" s="153">
        <f>COUNTIFS('Retention-Deployment'!$F:$F,$G99,'Retention-Deployment'!$I:$I,"*4G*",'Retention-Deployment'!$L:$L,'List Table'!$B$15)</f>
        <v>0</v>
      </c>
      <c r="DA99" s="138"/>
      <c r="DB99" s="154">
        <f>COUNTIFS(Licensing!$G:$G,$G99,Licensing!$J:$J,"*2G*")</f>
        <v>1</v>
      </c>
      <c r="DC99" s="154">
        <f>COUNTIFS(Licensing!$G:$G,$G99,Licensing!$J:$J,"*3G*")</f>
        <v>1</v>
      </c>
      <c r="DD99" s="154">
        <f>COUNTIFS(Licensing!$G:$G,$G99,Licensing!$J:$J,"*4G*")</f>
        <v>0</v>
      </c>
      <c r="DE99" s="138"/>
      <c r="DF99" s="155" t="str">
        <f t="shared" si="19"/>
        <v>POROS</v>
      </c>
      <c r="DG99" s="142">
        <f t="shared" si="13"/>
        <v>1</v>
      </c>
      <c r="DH99" s="142">
        <f t="shared" si="14"/>
        <v>1</v>
      </c>
      <c r="DI99" s="142">
        <f t="shared" si="15"/>
        <v>0</v>
      </c>
      <c r="DJ99" s="138"/>
      <c r="DK99" s="138"/>
      <c r="DL99" s="138"/>
      <c r="DM99" s="138"/>
      <c r="DN99" s="138"/>
      <c r="DO99" s="138"/>
      <c r="DP99" s="138"/>
      <c r="DQ99" s="138"/>
      <c r="DR99" s="138"/>
      <c r="DS99" s="138"/>
      <c r="DT99" s="138"/>
      <c r="DU99" s="138"/>
    </row>
    <row r="100" spans="1:125" x14ac:dyDescent="0.25">
      <c r="A100" s="211" t="s">
        <v>327</v>
      </c>
      <c r="B100" s="168">
        <v>1</v>
      </c>
      <c r="C100" s="168">
        <v>0</v>
      </c>
      <c r="D100" s="168">
        <v>0</v>
      </c>
      <c r="E100" s="208">
        <v>38.55568323</v>
      </c>
      <c r="F100" s="208">
        <v>25.60020446</v>
      </c>
      <c r="G100" s="173" t="s">
        <v>386</v>
      </c>
      <c r="H100" s="152">
        <f t="shared" si="16"/>
        <v>0</v>
      </c>
      <c r="I100" s="152">
        <f t="shared" si="17"/>
        <v>0</v>
      </c>
      <c r="J100" s="152">
        <f t="shared" si="18"/>
        <v>0</v>
      </c>
      <c r="K100" s="152">
        <f>COUNTIFS(Operational!$F:$F,$G100,Operational!$I:$I,"*2G*",Operational!$L:$L,'List Table'!$D$2)</f>
        <v>0</v>
      </c>
      <c r="L100" s="152">
        <f>COUNTIFS(Operational!$F:$F,$G100,Operational!$I:$I,"*2G*",Operational!$L:$L,'List Table'!$D$3)</f>
        <v>0</v>
      </c>
      <c r="M100" s="152">
        <f>COUNTIFS(Operational!$F:$F,$G100,Operational!$I:$I,"*2G*",Operational!$L:$L,'List Table'!$D$4)</f>
        <v>0</v>
      </c>
      <c r="N100" s="152">
        <f>COUNTIFS(Operational!$F:$F,$G100,Operational!$I:$I,"*2G*",Operational!$L:$L,'List Table'!$D$5)</f>
        <v>0</v>
      </c>
      <c r="O100" s="152">
        <f>COUNTIFS(Operational!$F:$F,$G100,Operational!$I:$I,"*2G*",Operational!$L:$L,'List Table'!$D$6)</f>
        <v>0</v>
      </c>
      <c r="P100" s="152">
        <f>COUNTIFS(Operational!$F:$F,$G100,Operational!$I:$I,"*2G*",Operational!$L:$L,'List Table'!$D$7)</f>
        <v>0</v>
      </c>
      <c r="Q100" s="152">
        <f>COUNTIFS(Operational!$F:$F,$G100,Operational!$I:$I,"*2G*",Operational!$L:$L,'List Table'!$D$8)</f>
        <v>0</v>
      </c>
      <c r="R100" s="152">
        <f>COUNTIFS(Operational!$F:$F,$G100,Operational!$I:$I,"*2G*",Operational!$L:$L,'List Table'!$D$9)</f>
        <v>0</v>
      </c>
      <c r="S100" s="152">
        <f>COUNTIFS(Operational!$F:$F,$G100,Operational!$I:$I,"*2G*",Operational!$L:$L,'List Table'!$D$10)</f>
        <v>0</v>
      </c>
      <c r="T100" s="152">
        <f>COUNTIFS(Operational!$F:$F,$G100,Operational!$I:$I,"*2G*",Operational!$L:$L,'List Table'!$D$11)</f>
        <v>0</v>
      </c>
      <c r="U100" s="152">
        <f>COUNTIFS(Operational!$F:$F,$G100,Operational!$I:$I,"*2G*",Operational!$L:$L,'List Table'!$D$12)</f>
        <v>0</v>
      </c>
      <c r="V100" s="152">
        <f>COUNTIFS(Operational!$F:$F,$G100,Operational!$I:$I,"*2G*",Operational!$L:$L,'List Table'!$D$13)</f>
        <v>0</v>
      </c>
      <c r="W100" s="152">
        <f>COUNTIFS(Operational!$F:$F,$G100,Operational!$I:$I,"*2G*",Operational!$L:$L,'List Table'!$D$14)</f>
        <v>0</v>
      </c>
      <c r="X100" s="152">
        <f>COUNTIFS(Operational!$F:$F,$G100,Operational!$I:$I,"*2G*",Operational!$L:$L,'List Table'!$D$15)</f>
        <v>0</v>
      </c>
      <c r="Y100" s="152">
        <f>COUNTIFS(Operational!$F:$F,$G100,Operational!$I:$I,"*2G*",Operational!$L:$L,'List Table'!$D$16)</f>
        <v>0</v>
      </c>
      <c r="Z100" s="152">
        <f>COUNTIFS(Operational!$F:$F,$G100,Operational!$I:$I,"*2G*",Operational!$L:$L,'List Table'!$D$17)</f>
        <v>0</v>
      </c>
      <c r="AA100" s="152">
        <f>COUNTIFS(Operational!$F:$F,$G100,Operational!$I:$I,"*3G*",Operational!$L:$L,'List Table'!$D$2)</f>
        <v>0</v>
      </c>
      <c r="AB100" s="152">
        <f>COUNTIFS(Operational!$F:$F,$G100,Operational!$I:$I,"*3G*",Operational!$L:$L,'List Table'!$D$3)</f>
        <v>0</v>
      </c>
      <c r="AC100" s="152">
        <f>COUNTIFS(Operational!$F:$F,$G100,Operational!$I:$I,"*3G*",Operational!$L:$L,'List Table'!$D$4)</f>
        <v>0</v>
      </c>
      <c r="AD100" s="152">
        <f>COUNTIFS(Operational!$F:$F,$G100,Operational!$I:$I,"*3G*",Operational!$L:$L,'List Table'!$D$5)</f>
        <v>0</v>
      </c>
      <c r="AE100" s="152">
        <f>COUNTIFS(Operational!$F:$F,$G100,Operational!$I:$I,"*3G*",Operational!$L:$L,'List Table'!$D$6)</f>
        <v>0</v>
      </c>
      <c r="AF100" s="152">
        <f>COUNTIFS(Operational!$F:$F,$G100,Operational!$I:$I,"*3G*",Operational!$L:$L,'List Table'!$D$7)</f>
        <v>0</v>
      </c>
      <c r="AG100" s="152">
        <f>COUNTIFS(Operational!$F:$F,$G100,Operational!$I:$I,"*3G*",Operational!$L:$L,'List Table'!$D$8)</f>
        <v>0</v>
      </c>
      <c r="AH100" s="152">
        <f>COUNTIFS(Operational!$F:$F,$G100,Operational!$I:$I,"*3G*",Operational!$L:$L,'List Table'!$D$9)</f>
        <v>0</v>
      </c>
      <c r="AI100" s="152">
        <f>COUNTIFS(Operational!$F:$F,$G100,Operational!$I:$I,"*3G*",Operational!$L:$L,'List Table'!$D$10)</f>
        <v>0</v>
      </c>
      <c r="AJ100" s="152">
        <f>COUNTIFS(Operational!$F:$F,$G100,Operational!$I:$I,"*3G*",Operational!$L:$L,'List Table'!$D$11)</f>
        <v>0</v>
      </c>
      <c r="AK100" s="152">
        <f>COUNTIFS(Operational!$F:$F,$G100,Operational!$I:$I,"*3G*",Operational!$L:$L,'List Table'!$D$12)</f>
        <v>0</v>
      </c>
      <c r="AL100" s="152">
        <f>COUNTIFS(Operational!$F:$F,$G100,Operational!$I:$I,"*3G*",Operational!$L:$L,'List Table'!$D$13)</f>
        <v>0</v>
      </c>
      <c r="AM100" s="152">
        <f>COUNTIFS(Operational!$F:$F,$G100,Operational!$I:$I,"*3G*",Operational!$L:$L,'List Table'!$D$14)</f>
        <v>0</v>
      </c>
      <c r="AN100" s="152">
        <f>COUNTIFS(Operational!$F:$F,$G100,Operational!$I:$I,"*3G*",Operational!$L:$L,'List Table'!$D$15)</f>
        <v>0</v>
      </c>
      <c r="AO100" s="152">
        <f>COUNTIFS(Operational!$F:$F,$G100,Operational!$I:$I,"*3G*",Operational!$L:$L,'List Table'!$D$16)</f>
        <v>0</v>
      </c>
      <c r="AP100" s="152">
        <f>COUNTIFS(Operational!$F:$F,$G100,Operational!$I:$I,"*3G*",Operational!$L:$L,'List Table'!$D$17)</f>
        <v>0</v>
      </c>
      <c r="AQ100" s="152">
        <f>COUNTIFS(Operational!$F:$F,$G100,Operational!$I:$I,"*4G*",Operational!$L:$L,'List Table'!$D$2)</f>
        <v>0</v>
      </c>
      <c r="AR100" s="152">
        <f>COUNTIFS(Operational!$F:$F,$G100,Operational!$I:$I,"*4G*",Operational!$L:$L,'List Table'!$D$3)</f>
        <v>0</v>
      </c>
      <c r="AS100" s="152">
        <f>COUNTIFS(Operational!$F:$F,$G100,Operational!$I:$I,"*4G*",Operational!$L:$L,'List Table'!$D$4)</f>
        <v>0</v>
      </c>
      <c r="AT100" s="152">
        <f>COUNTIFS(Operational!$F:$F,$G100,Operational!$I:$I,"*4G*",Operational!$L:$L,'List Table'!$D$5)</f>
        <v>0</v>
      </c>
      <c r="AU100" s="152">
        <f>COUNTIFS(Operational!$F:$F,$G100,Operational!$I:$I,"*4G*",Operational!$L:$L,'List Table'!$D$6)</f>
        <v>0</v>
      </c>
      <c r="AV100" s="152">
        <f>COUNTIFS(Operational!$F:$F,$G100,Operational!$I:$I,"*4G*",Operational!$L:$L,'List Table'!$D$7)</f>
        <v>0</v>
      </c>
      <c r="AW100" s="152">
        <f>COUNTIFS(Operational!$F:$F,$G100,Operational!$I:$I,"*4G*",Operational!$L:$L,'List Table'!$D$8)</f>
        <v>0</v>
      </c>
      <c r="AX100" s="152">
        <f>COUNTIFS(Operational!$F:$F,$G100,Operational!$I:$I,"*4G*",Operational!$L:$L,'List Table'!$D$9)</f>
        <v>0</v>
      </c>
      <c r="AY100" s="152">
        <f>COUNTIFS(Operational!$F:$F,$G100,Operational!$I:$I,"*4G*",Operational!$L:$L,'List Table'!$D$10)</f>
        <v>0</v>
      </c>
      <c r="AZ100" s="152">
        <f>COUNTIFS(Operational!$F:$F,$G100,Operational!$I:$I,"*4G*",Operational!$L:$L,'List Table'!$D$11)</f>
        <v>0</v>
      </c>
      <c r="BA100" s="152">
        <f>COUNTIFS(Operational!$F:$F,$G100,Operational!$I:$I,"*4G*",Operational!$L:$L,'List Table'!$D$12)</f>
        <v>0</v>
      </c>
      <c r="BB100" s="152">
        <f>COUNTIFS(Operational!$F:$F,$G100,Operational!$I:$I,"*4G*",Operational!$L:$L,'List Table'!$D$13)</f>
        <v>0</v>
      </c>
      <c r="BC100" s="152">
        <f>COUNTIFS(Operational!$F:$F,$G100,Operational!$I:$I,"*4G*",Operational!$L:$L,'List Table'!$D$14)</f>
        <v>0</v>
      </c>
      <c r="BD100" s="152">
        <f>COUNTIFS(Operational!$F:$F,$G100,Operational!$I:$I,"*4G*",Operational!$L:$L,'List Table'!$D$15)</f>
        <v>0</v>
      </c>
      <c r="BE100" s="152">
        <f>COUNTIFS(Operational!$F:$F,$G100,Operational!$I:$I,"*4G*",Operational!$L:$L,'List Table'!$D$16)</f>
        <v>0</v>
      </c>
      <c r="BF100" s="152">
        <f>COUNTIFS(Operational!$F:$F,$G100,Operational!$I:$I,"*4G*",Operational!$L:$L,'List Table'!$D$17)</f>
        <v>0</v>
      </c>
      <c r="BG100" s="144"/>
      <c r="BH100" s="153">
        <f t="shared" si="20"/>
        <v>0</v>
      </c>
      <c r="BI100" s="153">
        <f t="shared" si="21"/>
        <v>0</v>
      </c>
      <c r="BJ100" s="153">
        <f t="shared" si="22"/>
        <v>0</v>
      </c>
      <c r="BK100" s="153">
        <f>COUNTIFS('Retention-Deployment'!$F:$F,$G100,'Retention-Deployment'!$I:$I,"*2G*",'Retention-Deployment'!$L:$L,'List Table'!$B$2)</f>
        <v>0</v>
      </c>
      <c r="BL100" s="153">
        <f>COUNTIFS('Retention-Deployment'!$F:$F,$G100,'Retention-Deployment'!$I:$I,"*2G*",'Retention-Deployment'!$L:$L,'List Table'!$B$3)</f>
        <v>0</v>
      </c>
      <c r="BM100" s="153">
        <f>COUNTIFS('Retention-Deployment'!$F:$F,$G100,'Retention-Deployment'!$I:$I,"*2G*",'Retention-Deployment'!$L:$L,'List Table'!$B$4)</f>
        <v>0</v>
      </c>
      <c r="BN100" s="153">
        <f>COUNTIFS('Retention-Deployment'!$F:$F,$G100,'Retention-Deployment'!$I:$I,"*2G*",'Retention-Deployment'!$L:$L,'List Table'!$B$5)</f>
        <v>0</v>
      </c>
      <c r="BO100" s="153">
        <f>COUNTIFS('Retention-Deployment'!$F:$F,$G100,'Retention-Deployment'!$I:$I,"*2G*",'Retention-Deployment'!$L:$L,'List Table'!$B$6)</f>
        <v>0</v>
      </c>
      <c r="BP100" s="153">
        <f>COUNTIFS('Retention-Deployment'!$F:$F,$G100,'Retention-Deployment'!$I:$I,"*2G*",'Retention-Deployment'!$L:$L,'List Table'!$B$7)</f>
        <v>0</v>
      </c>
      <c r="BQ100" s="153">
        <f>COUNTIFS('Retention-Deployment'!$F:$F,$G100,'Retention-Deployment'!$I:$I,"*2G*",'Retention-Deployment'!$L:$L,'List Table'!$B$8)</f>
        <v>0</v>
      </c>
      <c r="BR100" s="153">
        <f>COUNTIFS('Retention-Deployment'!$F:$F,$G100,'Retention-Deployment'!$I:$I,"*2G*",'Retention-Deployment'!$L:$L,'List Table'!$B$9)</f>
        <v>0</v>
      </c>
      <c r="BS100" s="153">
        <f>COUNTIFS('Retention-Deployment'!$F:$F,$G100,'Retention-Deployment'!$I:$I,"*2G*",'Retention-Deployment'!$L:$L,'List Table'!$B$10)</f>
        <v>0</v>
      </c>
      <c r="BT100" s="153">
        <f>COUNTIFS('Retention-Deployment'!$F:$F,$G100,'Retention-Deployment'!$I:$I,"*2G*",'Retention-Deployment'!$L:$L,'List Table'!$B$11)</f>
        <v>0</v>
      </c>
      <c r="BU100" s="153">
        <f>COUNTIFS('Retention-Deployment'!$F:$F,$G100,'Retention-Deployment'!$I:$I,"*2G*",'Retention-Deployment'!$L:$L,'List Table'!$B$12)</f>
        <v>0</v>
      </c>
      <c r="BV100" s="153">
        <f>COUNTIFS('Retention-Deployment'!$F:$F,$G100,'Retention-Deployment'!$I:$I,"*2G*",'Retention-Deployment'!$L:$L,'List Table'!$B$13)</f>
        <v>0</v>
      </c>
      <c r="BW100" s="153">
        <f>COUNTIFS('Retention-Deployment'!$F:$F,$G100,'Retention-Deployment'!$I:$I,"*2G*",'Retention-Deployment'!$L:$L,'List Table'!$B$14)</f>
        <v>0</v>
      </c>
      <c r="BX100" s="153">
        <f>COUNTIFS('Retention-Deployment'!$F:$F,$G100,'Retention-Deployment'!$I:$I,"*2G*",'Retention-Deployment'!$L:$L,'List Table'!$B$15)</f>
        <v>0</v>
      </c>
      <c r="BY100" s="153">
        <f>COUNTIFS('Retention-Deployment'!$F:$F,$G100,'Retention-Deployment'!$I:$I,"*3G*",'Retention-Deployment'!$L:$L,'List Table'!$B$2)</f>
        <v>0</v>
      </c>
      <c r="BZ100" s="153">
        <f>COUNTIFS('Retention-Deployment'!$F:$F,$G100,'Retention-Deployment'!$I:$I,"*3G*",'Retention-Deployment'!$L:$L,'List Table'!$B$3)</f>
        <v>0</v>
      </c>
      <c r="CA100" s="153">
        <f>COUNTIFS('Retention-Deployment'!$F:$F,$G100,'Retention-Deployment'!$I:$I,"*3G*",'Retention-Deployment'!$L:$L,'List Table'!$B$4)</f>
        <v>0</v>
      </c>
      <c r="CB100" s="153">
        <f>COUNTIFS('Retention-Deployment'!$F:$F,$G100,'Retention-Deployment'!$I:$I,"*3G*",'Retention-Deployment'!$L:$L,'List Table'!$B$5)</f>
        <v>0</v>
      </c>
      <c r="CC100" s="153">
        <f>COUNTIFS('Retention-Deployment'!$F:$F,$G100,'Retention-Deployment'!$I:$I,"*3G*",'Retention-Deployment'!$L:$L,'List Table'!$B$6)</f>
        <v>0</v>
      </c>
      <c r="CD100" s="153">
        <f>COUNTIFS('Retention-Deployment'!$F:$F,$G100,'Retention-Deployment'!$I:$I,"*3G*",'Retention-Deployment'!$L:$L,'List Table'!$B$7)</f>
        <v>0</v>
      </c>
      <c r="CE100" s="153">
        <f>COUNTIFS('Retention-Deployment'!$F:$F,$G100,'Retention-Deployment'!$I:$I,"*3G*",'Retention-Deployment'!$L:$L,'List Table'!$B$8)</f>
        <v>0</v>
      </c>
      <c r="CF100" s="153">
        <f>COUNTIFS('Retention-Deployment'!$F:$F,$G100,'Retention-Deployment'!$I:$I,"*3G*",'Retention-Deployment'!$L:$L,'List Table'!$B$9)</f>
        <v>0</v>
      </c>
      <c r="CG100" s="153">
        <f>COUNTIFS('Retention-Deployment'!$F:$F,$G100,'Retention-Deployment'!$I:$I,"*3G*",'Retention-Deployment'!$L:$L,'List Table'!$B$10)</f>
        <v>0</v>
      </c>
      <c r="CH100" s="153">
        <f>COUNTIFS('Retention-Deployment'!$F:$F,$G100,'Retention-Deployment'!$I:$I,"*3G*",'Retention-Deployment'!$L:$L,'List Table'!$B$11)</f>
        <v>0</v>
      </c>
      <c r="CI100" s="153">
        <f>COUNTIFS('Retention-Deployment'!$F:$F,$G100,'Retention-Deployment'!$I:$I,"*3G*",'Retention-Deployment'!$L:$L,'List Table'!$B$12)</f>
        <v>0</v>
      </c>
      <c r="CJ100" s="153">
        <f>COUNTIFS('Retention-Deployment'!$F:$F,$G100,'Retention-Deployment'!$I:$I,"*3G*",'Retention-Deployment'!$L:$L,'List Table'!$B$13)</f>
        <v>0</v>
      </c>
      <c r="CK100" s="153">
        <f>COUNTIFS('Retention-Deployment'!$F:$F,$G100,'Retention-Deployment'!$I:$I,"*3G*",'Retention-Deployment'!$L:$L,'List Table'!$B$14)</f>
        <v>0</v>
      </c>
      <c r="CL100" s="153">
        <f>COUNTIFS('Retention-Deployment'!$F:$F,$G100,'Retention-Deployment'!$I:$I,"*3G*",'Retention-Deployment'!$L:$L,'List Table'!$B$15)</f>
        <v>0</v>
      </c>
      <c r="CM100" s="153">
        <f>COUNTIFS('Retention-Deployment'!$F:$F,$G100,'Retention-Deployment'!$I:$I,"*4G*",'Retention-Deployment'!$L:$L,'List Table'!$B$2)</f>
        <v>0</v>
      </c>
      <c r="CN100" s="153">
        <f>COUNTIFS('Retention-Deployment'!$F:$F,$G100,'Retention-Deployment'!$I:$I,"*4G*",'Retention-Deployment'!$L:$L,'List Table'!$B$3)</f>
        <v>0</v>
      </c>
      <c r="CO100" s="153">
        <f>COUNTIFS('Retention-Deployment'!$F:$F,$G100,'Retention-Deployment'!$I:$I,"*4G*",'Retention-Deployment'!$L:$L,'List Table'!$B$4)</f>
        <v>0</v>
      </c>
      <c r="CP100" s="153">
        <f>COUNTIFS('Retention-Deployment'!$F:$F,$G100,'Retention-Deployment'!$I:$I,"*4G*",'Retention-Deployment'!$L:$L,'List Table'!$B$5)</f>
        <v>0</v>
      </c>
      <c r="CQ100" s="153">
        <f>COUNTIFS('Retention-Deployment'!$F:$F,$G100,'Retention-Deployment'!$I:$I,"*4G*",'Retention-Deployment'!$L:$L,'List Table'!$B$6)</f>
        <v>0</v>
      </c>
      <c r="CR100" s="153">
        <f>COUNTIFS('Retention-Deployment'!$F:$F,$G100,'Retention-Deployment'!$I:$I,"*4G*",'Retention-Deployment'!$L:$L,'List Table'!$B$7)</f>
        <v>0</v>
      </c>
      <c r="CS100" s="153">
        <f>COUNTIFS('Retention-Deployment'!$F:$F,$G100,'Retention-Deployment'!$I:$I,"*4G*",'Retention-Deployment'!$L:$L,'List Table'!$B$8)</f>
        <v>0</v>
      </c>
      <c r="CT100" s="153">
        <f>COUNTIFS('Retention-Deployment'!$F:$F,$G100,'Retention-Deployment'!$I:$I,"*4G*",'Retention-Deployment'!$L:$L,'List Table'!$B$9)</f>
        <v>0</v>
      </c>
      <c r="CU100" s="153">
        <f>COUNTIFS('Retention-Deployment'!$F:$F,$G100,'Retention-Deployment'!$I:$I,"*4G*",'Retention-Deployment'!$L:$L,'List Table'!$B$10)</f>
        <v>0</v>
      </c>
      <c r="CV100" s="153">
        <f>COUNTIFS('Retention-Deployment'!$F:$F,$G100,'Retention-Deployment'!$I:$I,"*4G*",'Retention-Deployment'!$L:$L,'List Table'!$B$11)</f>
        <v>0</v>
      </c>
      <c r="CW100" s="153">
        <f>COUNTIFS('Retention-Deployment'!$F:$F,$G100,'Retention-Deployment'!$I:$I,"*4G*",'Retention-Deployment'!$L:$L,'List Table'!$B$12)</f>
        <v>0</v>
      </c>
      <c r="CX100" s="153">
        <f>COUNTIFS('Retention-Deployment'!$F:$F,$G100,'Retention-Deployment'!$I:$I,"*4G*",'Retention-Deployment'!$L:$L,'List Table'!$B$13)</f>
        <v>0</v>
      </c>
      <c r="CY100" s="153">
        <f>COUNTIFS('Retention-Deployment'!$F:$F,$G100,'Retention-Deployment'!$I:$I,"*4G*",'Retention-Deployment'!$L:$L,'List Table'!$B$14)</f>
        <v>0</v>
      </c>
      <c r="CZ100" s="153">
        <f>COUNTIFS('Retention-Deployment'!$F:$F,$G100,'Retention-Deployment'!$I:$I,"*4G*",'Retention-Deployment'!$L:$L,'List Table'!$B$15)</f>
        <v>0</v>
      </c>
      <c r="DA100" s="138"/>
      <c r="DB100" s="154">
        <f>COUNTIFS(Licensing!$G:$G,$G100,Licensing!$J:$J,"*2G*")</f>
        <v>0</v>
      </c>
      <c r="DC100" s="154">
        <f>COUNTIFS(Licensing!$G:$G,$G100,Licensing!$J:$J,"*3G*")</f>
        <v>0</v>
      </c>
      <c r="DD100" s="154">
        <f>COUNTIFS(Licensing!$G:$G,$G100,Licensing!$J:$J,"*4G*")</f>
        <v>0</v>
      </c>
      <c r="DE100" s="138"/>
      <c r="DF100" s="155" t="str">
        <f t="shared" si="19"/>
        <v>PSARA</v>
      </c>
      <c r="DG100" s="142">
        <f t="shared" si="13"/>
        <v>0</v>
      </c>
      <c r="DH100" s="142">
        <f t="shared" si="14"/>
        <v>0</v>
      </c>
      <c r="DI100" s="142">
        <f t="shared" si="15"/>
        <v>0</v>
      </c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</row>
    <row r="101" spans="1:125" x14ac:dyDescent="0.25">
      <c r="A101" s="211" t="s">
        <v>327</v>
      </c>
      <c r="B101" s="168">
        <v>64</v>
      </c>
      <c r="C101" s="168">
        <v>63</v>
      </c>
      <c r="D101" s="168">
        <v>48</v>
      </c>
      <c r="E101" s="208">
        <v>36.266421331439297</v>
      </c>
      <c r="F101" s="208">
        <v>28.0316162109375</v>
      </c>
      <c r="G101" s="173" t="s">
        <v>159</v>
      </c>
      <c r="H101" s="152">
        <f t="shared" si="16"/>
        <v>1</v>
      </c>
      <c r="I101" s="152">
        <f t="shared" si="17"/>
        <v>1</v>
      </c>
      <c r="J101" s="152">
        <f t="shared" si="18"/>
        <v>1</v>
      </c>
      <c r="K101" s="152">
        <f>COUNTIFS(Operational!$F:$F,$G101,Operational!$I:$I,"*2G*",Operational!$L:$L,'List Table'!$D$2)</f>
        <v>0</v>
      </c>
      <c r="L101" s="152">
        <f>COUNTIFS(Operational!$F:$F,$G101,Operational!$I:$I,"*2G*",Operational!$L:$L,'List Table'!$D$3)</f>
        <v>0</v>
      </c>
      <c r="M101" s="152">
        <f>COUNTIFS(Operational!$F:$F,$G101,Operational!$I:$I,"*2G*",Operational!$L:$L,'List Table'!$D$4)</f>
        <v>0</v>
      </c>
      <c r="N101" s="152">
        <f>COUNTIFS(Operational!$F:$F,$G101,Operational!$I:$I,"*2G*",Operational!$L:$L,'List Table'!$D$5)</f>
        <v>0</v>
      </c>
      <c r="O101" s="152">
        <f>COUNTIFS(Operational!$F:$F,$G101,Operational!$I:$I,"*2G*",Operational!$L:$L,'List Table'!$D$6)</f>
        <v>0</v>
      </c>
      <c r="P101" s="152">
        <f>COUNTIFS(Operational!$F:$F,$G101,Operational!$I:$I,"*2G*",Operational!$L:$L,'List Table'!$D$7)</f>
        <v>1</v>
      </c>
      <c r="Q101" s="152">
        <f>COUNTIFS(Operational!$F:$F,$G101,Operational!$I:$I,"*2G*",Operational!$L:$L,'List Table'!$D$8)</f>
        <v>0</v>
      </c>
      <c r="R101" s="152">
        <f>COUNTIFS(Operational!$F:$F,$G101,Operational!$I:$I,"*2G*",Operational!$L:$L,'List Table'!$D$9)</f>
        <v>0</v>
      </c>
      <c r="S101" s="152">
        <f>COUNTIFS(Operational!$F:$F,$G101,Operational!$I:$I,"*2G*",Operational!$L:$L,'List Table'!$D$10)</f>
        <v>0</v>
      </c>
      <c r="T101" s="152">
        <f>COUNTIFS(Operational!$F:$F,$G101,Operational!$I:$I,"*2G*",Operational!$L:$L,'List Table'!$D$11)</f>
        <v>0</v>
      </c>
      <c r="U101" s="152">
        <f>COUNTIFS(Operational!$F:$F,$G101,Operational!$I:$I,"*2G*",Operational!$L:$L,'List Table'!$D$12)</f>
        <v>0</v>
      </c>
      <c r="V101" s="152">
        <f>COUNTIFS(Operational!$F:$F,$G101,Operational!$I:$I,"*2G*",Operational!$L:$L,'List Table'!$D$13)</f>
        <v>0</v>
      </c>
      <c r="W101" s="152">
        <f>COUNTIFS(Operational!$F:$F,$G101,Operational!$I:$I,"*2G*",Operational!$L:$L,'List Table'!$D$14)</f>
        <v>0</v>
      </c>
      <c r="X101" s="152">
        <f>COUNTIFS(Operational!$F:$F,$G101,Operational!$I:$I,"*2G*",Operational!$L:$L,'List Table'!$D$15)</f>
        <v>0</v>
      </c>
      <c r="Y101" s="152">
        <f>COUNTIFS(Operational!$F:$F,$G101,Operational!$I:$I,"*2G*",Operational!$L:$L,'List Table'!$D$16)</f>
        <v>0</v>
      </c>
      <c r="Z101" s="152">
        <f>COUNTIFS(Operational!$F:$F,$G101,Operational!$I:$I,"*2G*",Operational!$L:$L,'List Table'!$D$17)</f>
        <v>0</v>
      </c>
      <c r="AA101" s="152">
        <f>COUNTIFS(Operational!$F:$F,$G101,Operational!$I:$I,"*3G*",Operational!$L:$L,'List Table'!$D$2)</f>
        <v>0</v>
      </c>
      <c r="AB101" s="152">
        <f>COUNTIFS(Operational!$F:$F,$G101,Operational!$I:$I,"*3G*",Operational!$L:$L,'List Table'!$D$3)</f>
        <v>0</v>
      </c>
      <c r="AC101" s="152">
        <f>COUNTIFS(Operational!$F:$F,$G101,Operational!$I:$I,"*3G*",Operational!$L:$L,'List Table'!$D$4)</f>
        <v>0</v>
      </c>
      <c r="AD101" s="152">
        <f>COUNTIFS(Operational!$F:$F,$G101,Operational!$I:$I,"*3G*",Operational!$L:$L,'List Table'!$D$5)</f>
        <v>0</v>
      </c>
      <c r="AE101" s="152">
        <f>COUNTIFS(Operational!$F:$F,$G101,Operational!$I:$I,"*3G*",Operational!$L:$L,'List Table'!$D$6)</f>
        <v>0</v>
      </c>
      <c r="AF101" s="152">
        <f>COUNTIFS(Operational!$F:$F,$G101,Operational!$I:$I,"*3G*",Operational!$L:$L,'List Table'!$D$7)</f>
        <v>1</v>
      </c>
      <c r="AG101" s="152">
        <f>COUNTIFS(Operational!$F:$F,$G101,Operational!$I:$I,"*3G*",Operational!$L:$L,'List Table'!$D$8)</f>
        <v>0</v>
      </c>
      <c r="AH101" s="152">
        <f>COUNTIFS(Operational!$F:$F,$G101,Operational!$I:$I,"*3G*",Operational!$L:$L,'List Table'!$D$9)</f>
        <v>0</v>
      </c>
      <c r="AI101" s="152">
        <f>COUNTIFS(Operational!$F:$F,$G101,Operational!$I:$I,"*3G*",Operational!$L:$L,'List Table'!$D$10)</f>
        <v>0</v>
      </c>
      <c r="AJ101" s="152">
        <f>COUNTIFS(Operational!$F:$F,$G101,Operational!$I:$I,"*3G*",Operational!$L:$L,'List Table'!$D$11)</f>
        <v>0</v>
      </c>
      <c r="AK101" s="152">
        <f>COUNTIFS(Operational!$F:$F,$G101,Operational!$I:$I,"*3G*",Operational!$L:$L,'List Table'!$D$12)</f>
        <v>0</v>
      </c>
      <c r="AL101" s="152">
        <f>COUNTIFS(Operational!$F:$F,$G101,Operational!$I:$I,"*3G*",Operational!$L:$L,'List Table'!$D$13)</f>
        <v>0</v>
      </c>
      <c r="AM101" s="152">
        <f>COUNTIFS(Operational!$F:$F,$G101,Operational!$I:$I,"*3G*",Operational!$L:$L,'List Table'!$D$14)</f>
        <v>0</v>
      </c>
      <c r="AN101" s="152">
        <f>COUNTIFS(Operational!$F:$F,$G101,Operational!$I:$I,"*3G*",Operational!$L:$L,'List Table'!$D$15)</f>
        <v>0</v>
      </c>
      <c r="AO101" s="152">
        <f>COUNTIFS(Operational!$F:$F,$G101,Operational!$I:$I,"*3G*",Operational!$L:$L,'List Table'!$D$16)</f>
        <v>0</v>
      </c>
      <c r="AP101" s="152">
        <f>COUNTIFS(Operational!$F:$F,$G101,Operational!$I:$I,"*3G*",Operational!$L:$L,'List Table'!$D$17)</f>
        <v>0</v>
      </c>
      <c r="AQ101" s="152">
        <f>COUNTIFS(Operational!$F:$F,$G101,Operational!$I:$I,"*4G*",Operational!$L:$L,'List Table'!$D$2)</f>
        <v>0</v>
      </c>
      <c r="AR101" s="152">
        <f>COUNTIFS(Operational!$F:$F,$G101,Operational!$I:$I,"*4G*",Operational!$L:$L,'List Table'!$D$3)</f>
        <v>0</v>
      </c>
      <c r="AS101" s="152">
        <f>COUNTIFS(Operational!$F:$F,$G101,Operational!$I:$I,"*4G*",Operational!$L:$L,'List Table'!$D$4)</f>
        <v>0</v>
      </c>
      <c r="AT101" s="152">
        <f>COUNTIFS(Operational!$F:$F,$G101,Operational!$I:$I,"*4G*",Operational!$L:$L,'List Table'!$D$5)</f>
        <v>0</v>
      </c>
      <c r="AU101" s="152">
        <f>COUNTIFS(Operational!$F:$F,$G101,Operational!$I:$I,"*4G*",Operational!$L:$L,'List Table'!$D$6)</f>
        <v>0</v>
      </c>
      <c r="AV101" s="152">
        <f>COUNTIFS(Operational!$F:$F,$G101,Operational!$I:$I,"*4G*",Operational!$L:$L,'List Table'!$D$7)</f>
        <v>1</v>
      </c>
      <c r="AW101" s="152">
        <f>COUNTIFS(Operational!$F:$F,$G101,Operational!$I:$I,"*4G*",Operational!$L:$L,'List Table'!$D$8)</f>
        <v>0</v>
      </c>
      <c r="AX101" s="152">
        <f>COUNTIFS(Operational!$F:$F,$G101,Operational!$I:$I,"*4G*",Operational!$L:$L,'List Table'!$D$9)</f>
        <v>0</v>
      </c>
      <c r="AY101" s="152">
        <f>COUNTIFS(Operational!$F:$F,$G101,Operational!$I:$I,"*4G*",Operational!$L:$L,'List Table'!$D$10)</f>
        <v>0</v>
      </c>
      <c r="AZ101" s="152">
        <f>COUNTIFS(Operational!$F:$F,$G101,Operational!$I:$I,"*4G*",Operational!$L:$L,'List Table'!$D$11)</f>
        <v>0</v>
      </c>
      <c r="BA101" s="152">
        <f>COUNTIFS(Operational!$F:$F,$G101,Operational!$I:$I,"*4G*",Operational!$L:$L,'List Table'!$D$12)</f>
        <v>0</v>
      </c>
      <c r="BB101" s="152">
        <f>COUNTIFS(Operational!$F:$F,$G101,Operational!$I:$I,"*4G*",Operational!$L:$L,'List Table'!$D$13)</f>
        <v>0</v>
      </c>
      <c r="BC101" s="152">
        <f>COUNTIFS(Operational!$F:$F,$G101,Operational!$I:$I,"*4G*",Operational!$L:$L,'List Table'!$D$14)</f>
        <v>0</v>
      </c>
      <c r="BD101" s="152">
        <f>COUNTIFS(Operational!$F:$F,$G101,Operational!$I:$I,"*4G*",Operational!$L:$L,'List Table'!$D$15)</f>
        <v>0</v>
      </c>
      <c r="BE101" s="152">
        <f>COUNTIFS(Operational!$F:$F,$G101,Operational!$I:$I,"*4G*",Operational!$L:$L,'List Table'!$D$16)</f>
        <v>0</v>
      </c>
      <c r="BF101" s="152">
        <f>COUNTIFS(Operational!$F:$F,$G101,Operational!$I:$I,"*4G*",Operational!$L:$L,'List Table'!$D$17)</f>
        <v>0</v>
      </c>
      <c r="BG101" s="144"/>
      <c r="BH101" s="153">
        <f t="shared" si="20"/>
        <v>0</v>
      </c>
      <c r="BI101" s="153">
        <f t="shared" si="21"/>
        <v>0</v>
      </c>
      <c r="BJ101" s="153">
        <f t="shared" si="22"/>
        <v>0</v>
      </c>
      <c r="BK101" s="153">
        <f>COUNTIFS('Retention-Deployment'!$F:$F,$G101,'Retention-Deployment'!$I:$I,"*2G*",'Retention-Deployment'!$L:$L,'List Table'!$B$2)</f>
        <v>0</v>
      </c>
      <c r="BL101" s="153">
        <f>COUNTIFS('Retention-Deployment'!$F:$F,$G101,'Retention-Deployment'!$I:$I,"*2G*",'Retention-Deployment'!$L:$L,'List Table'!$B$3)</f>
        <v>0</v>
      </c>
      <c r="BM101" s="153">
        <f>COUNTIFS('Retention-Deployment'!$F:$F,$G101,'Retention-Deployment'!$I:$I,"*2G*",'Retention-Deployment'!$L:$L,'List Table'!$B$4)</f>
        <v>0</v>
      </c>
      <c r="BN101" s="153">
        <f>COUNTIFS('Retention-Deployment'!$F:$F,$G101,'Retention-Deployment'!$I:$I,"*2G*",'Retention-Deployment'!$L:$L,'List Table'!$B$5)</f>
        <v>0</v>
      </c>
      <c r="BO101" s="153">
        <f>COUNTIFS('Retention-Deployment'!$F:$F,$G101,'Retention-Deployment'!$I:$I,"*2G*",'Retention-Deployment'!$L:$L,'List Table'!$B$6)</f>
        <v>0</v>
      </c>
      <c r="BP101" s="153">
        <f>COUNTIFS('Retention-Deployment'!$F:$F,$G101,'Retention-Deployment'!$I:$I,"*2G*",'Retention-Deployment'!$L:$L,'List Table'!$B$7)</f>
        <v>0</v>
      </c>
      <c r="BQ101" s="153">
        <f>COUNTIFS('Retention-Deployment'!$F:$F,$G101,'Retention-Deployment'!$I:$I,"*2G*",'Retention-Deployment'!$L:$L,'List Table'!$B$8)</f>
        <v>0</v>
      </c>
      <c r="BR101" s="153">
        <f>COUNTIFS('Retention-Deployment'!$F:$F,$G101,'Retention-Deployment'!$I:$I,"*2G*",'Retention-Deployment'!$L:$L,'List Table'!$B$9)</f>
        <v>0</v>
      </c>
      <c r="BS101" s="153">
        <f>COUNTIFS('Retention-Deployment'!$F:$F,$G101,'Retention-Deployment'!$I:$I,"*2G*",'Retention-Deployment'!$L:$L,'List Table'!$B$10)</f>
        <v>0</v>
      </c>
      <c r="BT101" s="153">
        <f>COUNTIFS('Retention-Deployment'!$F:$F,$G101,'Retention-Deployment'!$I:$I,"*2G*",'Retention-Deployment'!$L:$L,'List Table'!$B$11)</f>
        <v>0</v>
      </c>
      <c r="BU101" s="153">
        <f>COUNTIFS('Retention-Deployment'!$F:$F,$G101,'Retention-Deployment'!$I:$I,"*2G*",'Retention-Deployment'!$L:$L,'List Table'!$B$12)</f>
        <v>0</v>
      </c>
      <c r="BV101" s="153">
        <f>COUNTIFS('Retention-Deployment'!$F:$F,$G101,'Retention-Deployment'!$I:$I,"*2G*",'Retention-Deployment'!$L:$L,'List Table'!$B$13)</f>
        <v>0</v>
      </c>
      <c r="BW101" s="153">
        <f>COUNTIFS('Retention-Deployment'!$F:$F,$G101,'Retention-Deployment'!$I:$I,"*2G*",'Retention-Deployment'!$L:$L,'List Table'!$B$14)</f>
        <v>0</v>
      </c>
      <c r="BX101" s="153">
        <f>COUNTIFS('Retention-Deployment'!$F:$F,$G101,'Retention-Deployment'!$I:$I,"*2G*",'Retention-Deployment'!$L:$L,'List Table'!$B$15)</f>
        <v>0</v>
      </c>
      <c r="BY101" s="153">
        <f>COUNTIFS('Retention-Deployment'!$F:$F,$G101,'Retention-Deployment'!$I:$I,"*3G*",'Retention-Deployment'!$L:$L,'List Table'!$B$2)</f>
        <v>0</v>
      </c>
      <c r="BZ101" s="153">
        <f>COUNTIFS('Retention-Deployment'!$F:$F,$G101,'Retention-Deployment'!$I:$I,"*3G*",'Retention-Deployment'!$L:$L,'List Table'!$B$3)</f>
        <v>0</v>
      </c>
      <c r="CA101" s="153">
        <f>COUNTIFS('Retention-Deployment'!$F:$F,$G101,'Retention-Deployment'!$I:$I,"*3G*",'Retention-Deployment'!$L:$L,'List Table'!$B$4)</f>
        <v>0</v>
      </c>
      <c r="CB101" s="153">
        <f>COUNTIFS('Retention-Deployment'!$F:$F,$G101,'Retention-Deployment'!$I:$I,"*3G*",'Retention-Deployment'!$L:$L,'List Table'!$B$5)</f>
        <v>0</v>
      </c>
      <c r="CC101" s="153">
        <f>COUNTIFS('Retention-Deployment'!$F:$F,$G101,'Retention-Deployment'!$I:$I,"*3G*",'Retention-Deployment'!$L:$L,'List Table'!$B$6)</f>
        <v>0</v>
      </c>
      <c r="CD101" s="153">
        <f>COUNTIFS('Retention-Deployment'!$F:$F,$G101,'Retention-Deployment'!$I:$I,"*3G*",'Retention-Deployment'!$L:$L,'List Table'!$B$7)</f>
        <v>0</v>
      </c>
      <c r="CE101" s="153">
        <f>COUNTIFS('Retention-Deployment'!$F:$F,$G101,'Retention-Deployment'!$I:$I,"*3G*",'Retention-Deployment'!$L:$L,'List Table'!$B$8)</f>
        <v>0</v>
      </c>
      <c r="CF101" s="153">
        <f>COUNTIFS('Retention-Deployment'!$F:$F,$G101,'Retention-Deployment'!$I:$I,"*3G*",'Retention-Deployment'!$L:$L,'List Table'!$B$9)</f>
        <v>0</v>
      </c>
      <c r="CG101" s="153">
        <f>COUNTIFS('Retention-Deployment'!$F:$F,$G101,'Retention-Deployment'!$I:$I,"*3G*",'Retention-Deployment'!$L:$L,'List Table'!$B$10)</f>
        <v>0</v>
      </c>
      <c r="CH101" s="153">
        <f>COUNTIFS('Retention-Deployment'!$F:$F,$G101,'Retention-Deployment'!$I:$I,"*3G*",'Retention-Deployment'!$L:$L,'List Table'!$B$11)</f>
        <v>0</v>
      </c>
      <c r="CI101" s="153">
        <f>COUNTIFS('Retention-Deployment'!$F:$F,$G101,'Retention-Deployment'!$I:$I,"*3G*",'Retention-Deployment'!$L:$L,'List Table'!$B$12)</f>
        <v>0</v>
      </c>
      <c r="CJ101" s="153">
        <f>COUNTIFS('Retention-Deployment'!$F:$F,$G101,'Retention-Deployment'!$I:$I,"*3G*",'Retention-Deployment'!$L:$L,'List Table'!$B$13)</f>
        <v>0</v>
      </c>
      <c r="CK101" s="153">
        <f>COUNTIFS('Retention-Deployment'!$F:$F,$G101,'Retention-Deployment'!$I:$I,"*3G*",'Retention-Deployment'!$L:$L,'List Table'!$B$14)</f>
        <v>0</v>
      </c>
      <c r="CL101" s="153">
        <f>COUNTIFS('Retention-Deployment'!$F:$F,$G101,'Retention-Deployment'!$I:$I,"*3G*",'Retention-Deployment'!$L:$L,'List Table'!$B$15)</f>
        <v>0</v>
      </c>
      <c r="CM101" s="153">
        <f>COUNTIFS('Retention-Deployment'!$F:$F,$G101,'Retention-Deployment'!$I:$I,"*4G*",'Retention-Deployment'!$L:$L,'List Table'!$B$2)</f>
        <v>0</v>
      </c>
      <c r="CN101" s="153">
        <f>COUNTIFS('Retention-Deployment'!$F:$F,$G101,'Retention-Deployment'!$I:$I,"*4G*",'Retention-Deployment'!$L:$L,'List Table'!$B$3)</f>
        <v>0</v>
      </c>
      <c r="CO101" s="153">
        <f>COUNTIFS('Retention-Deployment'!$F:$F,$G101,'Retention-Deployment'!$I:$I,"*4G*",'Retention-Deployment'!$L:$L,'List Table'!$B$4)</f>
        <v>0</v>
      </c>
      <c r="CP101" s="153">
        <f>COUNTIFS('Retention-Deployment'!$F:$F,$G101,'Retention-Deployment'!$I:$I,"*4G*",'Retention-Deployment'!$L:$L,'List Table'!$B$5)</f>
        <v>0</v>
      </c>
      <c r="CQ101" s="153">
        <f>COUNTIFS('Retention-Deployment'!$F:$F,$G101,'Retention-Deployment'!$I:$I,"*4G*",'Retention-Deployment'!$L:$L,'List Table'!$B$6)</f>
        <v>0</v>
      </c>
      <c r="CR101" s="153">
        <f>COUNTIFS('Retention-Deployment'!$F:$F,$G101,'Retention-Deployment'!$I:$I,"*4G*",'Retention-Deployment'!$L:$L,'List Table'!$B$7)</f>
        <v>0</v>
      </c>
      <c r="CS101" s="153">
        <f>COUNTIFS('Retention-Deployment'!$F:$F,$G101,'Retention-Deployment'!$I:$I,"*4G*",'Retention-Deployment'!$L:$L,'List Table'!$B$8)</f>
        <v>0</v>
      </c>
      <c r="CT101" s="153">
        <f>COUNTIFS('Retention-Deployment'!$F:$F,$G101,'Retention-Deployment'!$I:$I,"*4G*",'Retention-Deployment'!$L:$L,'List Table'!$B$9)</f>
        <v>0</v>
      </c>
      <c r="CU101" s="153">
        <f>COUNTIFS('Retention-Deployment'!$F:$F,$G101,'Retention-Deployment'!$I:$I,"*4G*",'Retention-Deployment'!$L:$L,'List Table'!$B$10)</f>
        <v>0</v>
      </c>
      <c r="CV101" s="153">
        <f>COUNTIFS('Retention-Deployment'!$F:$F,$G101,'Retention-Deployment'!$I:$I,"*4G*",'Retention-Deployment'!$L:$L,'List Table'!$B$11)</f>
        <v>0</v>
      </c>
      <c r="CW101" s="153">
        <f>COUNTIFS('Retention-Deployment'!$F:$F,$G101,'Retention-Deployment'!$I:$I,"*4G*",'Retention-Deployment'!$L:$L,'List Table'!$B$12)</f>
        <v>0</v>
      </c>
      <c r="CX101" s="153">
        <f>COUNTIFS('Retention-Deployment'!$F:$F,$G101,'Retention-Deployment'!$I:$I,"*4G*",'Retention-Deployment'!$L:$L,'List Table'!$B$13)</f>
        <v>0</v>
      </c>
      <c r="CY101" s="153">
        <f>COUNTIFS('Retention-Deployment'!$F:$F,$G101,'Retention-Deployment'!$I:$I,"*4G*",'Retention-Deployment'!$L:$L,'List Table'!$B$14)</f>
        <v>0</v>
      </c>
      <c r="CZ101" s="153">
        <f>COUNTIFS('Retention-Deployment'!$F:$F,$G101,'Retention-Deployment'!$I:$I,"*4G*",'Retention-Deployment'!$L:$L,'List Table'!$B$15)</f>
        <v>0</v>
      </c>
      <c r="DA101" s="138"/>
      <c r="DB101" s="154">
        <f>COUNTIFS(Licensing!$G:$G,$G101,Licensing!$J:$J,"*2G*")</f>
        <v>0</v>
      </c>
      <c r="DC101" s="154">
        <f>COUNTIFS(Licensing!$G:$G,$G101,Licensing!$J:$J,"*3G*")</f>
        <v>0</v>
      </c>
      <c r="DD101" s="154">
        <f>COUNTIFS(Licensing!$G:$G,$G101,Licensing!$J:$J,"*4G*")</f>
        <v>0</v>
      </c>
      <c r="DE101" s="138"/>
      <c r="DF101" s="155" t="str">
        <f t="shared" si="19"/>
        <v>RODOS</v>
      </c>
      <c r="DG101" s="142">
        <f t="shared" si="13"/>
        <v>1</v>
      </c>
      <c r="DH101" s="142">
        <f t="shared" si="14"/>
        <v>1</v>
      </c>
      <c r="DI101" s="142">
        <f t="shared" si="15"/>
        <v>1</v>
      </c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</row>
    <row r="102" spans="1:125" x14ac:dyDescent="0.25">
      <c r="A102" s="211" t="s">
        <v>327</v>
      </c>
      <c r="B102" s="168">
        <v>5</v>
      </c>
      <c r="C102" s="168">
        <v>5</v>
      </c>
      <c r="D102" s="168">
        <v>0</v>
      </c>
      <c r="E102" s="208">
        <v>37.933366790000001</v>
      </c>
      <c r="F102" s="208">
        <v>23.51417541</v>
      </c>
      <c r="G102" s="173" t="s">
        <v>387</v>
      </c>
      <c r="H102" s="152">
        <f t="shared" si="16"/>
        <v>0</v>
      </c>
      <c r="I102" s="152">
        <f t="shared" si="17"/>
        <v>0</v>
      </c>
      <c r="J102" s="152">
        <f t="shared" si="18"/>
        <v>0</v>
      </c>
      <c r="K102" s="152">
        <f>COUNTIFS(Operational!$F:$F,$G102,Operational!$I:$I,"*2G*",Operational!$L:$L,'List Table'!$D$2)</f>
        <v>0</v>
      </c>
      <c r="L102" s="152">
        <f>COUNTIFS(Operational!$F:$F,$G102,Operational!$I:$I,"*2G*",Operational!$L:$L,'List Table'!$D$3)</f>
        <v>0</v>
      </c>
      <c r="M102" s="152">
        <f>COUNTIFS(Operational!$F:$F,$G102,Operational!$I:$I,"*2G*",Operational!$L:$L,'List Table'!$D$4)</f>
        <v>0</v>
      </c>
      <c r="N102" s="152">
        <f>COUNTIFS(Operational!$F:$F,$G102,Operational!$I:$I,"*2G*",Operational!$L:$L,'List Table'!$D$5)</f>
        <v>0</v>
      </c>
      <c r="O102" s="152">
        <f>COUNTIFS(Operational!$F:$F,$G102,Operational!$I:$I,"*2G*",Operational!$L:$L,'List Table'!$D$6)</f>
        <v>0</v>
      </c>
      <c r="P102" s="152">
        <f>COUNTIFS(Operational!$F:$F,$G102,Operational!$I:$I,"*2G*",Operational!$L:$L,'List Table'!$D$7)</f>
        <v>0</v>
      </c>
      <c r="Q102" s="152">
        <f>COUNTIFS(Operational!$F:$F,$G102,Operational!$I:$I,"*2G*",Operational!$L:$L,'List Table'!$D$8)</f>
        <v>0</v>
      </c>
      <c r="R102" s="152">
        <f>COUNTIFS(Operational!$F:$F,$G102,Operational!$I:$I,"*2G*",Operational!$L:$L,'List Table'!$D$9)</f>
        <v>0</v>
      </c>
      <c r="S102" s="152">
        <f>COUNTIFS(Operational!$F:$F,$G102,Operational!$I:$I,"*2G*",Operational!$L:$L,'List Table'!$D$10)</f>
        <v>0</v>
      </c>
      <c r="T102" s="152">
        <f>COUNTIFS(Operational!$F:$F,$G102,Operational!$I:$I,"*2G*",Operational!$L:$L,'List Table'!$D$11)</f>
        <v>0</v>
      </c>
      <c r="U102" s="152">
        <f>COUNTIFS(Operational!$F:$F,$G102,Operational!$I:$I,"*2G*",Operational!$L:$L,'List Table'!$D$12)</f>
        <v>0</v>
      </c>
      <c r="V102" s="152">
        <f>COUNTIFS(Operational!$F:$F,$G102,Operational!$I:$I,"*2G*",Operational!$L:$L,'List Table'!$D$13)</f>
        <v>0</v>
      </c>
      <c r="W102" s="152">
        <f>COUNTIFS(Operational!$F:$F,$G102,Operational!$I:$I,"*2G*",Operational!$L:$L,'List Table'!$D$14)</f>
        <v>0</v>
      </c>
      <c r="X102" s="152">
        <f>COUNTIFS(Operational!$F:$F,$G102,Operational!$I:$I,"*2G*",Operational!$L:$L,'List Table'!$D$15)</f>
        <v>0</v>
      </c>
      <c r="Y102" s="152">
        <f>COUNTIFS(Operational!$F:$F,$G102,Operational!$I:$I,"*2G*",Operational!$L:$L,'List Table'!$D$16)</f>
        <v>0</v>
      </c>
      <c r="Z102" s="152">
        <f>COUNTIFS(Operational!$F:$F,$G102,Operational!$I:$I,"*2G*",Operational!$L:$L,'List Table'!$D$17)</f>
        <v>0</v>
      </c>
      <c r="AA102" s="152">
        <f>COUNTIFS(Operational!$F:$F,$G102,Operational!$I:$I,"*3G*",Operational!$L:$L,'List Table'!$D$2)</f>
        <v>0</v>
      </c>
      <c r="AB102" s="152">
        <f>COUNTIFS(Operational!$F:$F,$G102,Operational!$I:$I,"*3G*",Operational!$L:$L,'List Table'!$D$3)</f>
        <v>0</v>
      </c>
      <c r="AC102" s="152">
        <f>COUNTIFS(Operational!$F:$F,$G102,Operational!$I:$I,"*3G*",Operational!$L:$L,'List Table'!$D$4)</f>
        <v>0</v>
      </c>
      <c r="AD102" s="152">
        <f>COUNTIFS(Operational!$F:$F,$G102,Operational!$I:$I,"*3G*",Operational!$L:$L,'List Table'!$D$5)</f>
        <v>0</v>
      </c>
      <c r="AE102" s="152">
        <f>COUNTIFS(Operational!$F:$F,$G102,Operational!$I:$I,"*3G*",Operational!$L:$L,'List Table'!$D$6)</f>
        <v>0</v>
      </c>
      <c r="AF102" s="152">
        <f>COUNTIFS(Operational!$F:$F,$G102,Operational!$I:$I,"*3G*",Operational!$L:$L,'List Table'!$D$7)</f>
        <v>0</v>
      </c>
      <c r="AG102" s="152">
        <f>COUNTIFS(Operational!$F:$F,$G102,Operational!$I:$I,"*3G*",Operational!$L:$L,'List Table'!$D$8)</f>
        <v>0</v>
      </c>
      <c r="AH102" s="152">
        <f>COUNTIFS(Operational!$F:$F,$G102,Operational!$I:$I,"*3G*",Operational!$L:$L,'List Table'!$D$9)</f>
        <v>0</v>
      </c>
      <c r="AI102" s="152">
        <f>COUNTIFS(Operational!$F:$F,$G102,Operational!$I:$I,"*3G*",Operational!$L:$L,'List Table'!$D$10)</f>
        <v>0</v>
      </c>
      <c r="AJ102" s="152">
        <f>COUNTIFS(Operational!$F:$F,$G102,Operational!$I:$I,"*3G*",Operational!$L:$L,'List Table'!$D$11)</f>
        <v>0</v>
      </c>
      <c r="AK102" s="152">
        <f>COUNTIFS(Operational!$F:$F,$G102,Operational!$I:$I,"*3G*",Operational!$L:$L,'List Table'!$D$12)</f>
        <v>0</v>
      </c>
      <c r="AL102" s="152">
        <f>COUNTIFS(Operational!$F:$F,$G102,Operational!$I:$I,"*3G*",Operational!$L:$L,'List Table'!$D$13)</f>
        <v>0</v>
      </c>
      <c r="AM102" s="152">
        <f>COUNTIFS(Operational!$F:$F,$G102,Operational!$I:$I,"*3G*",Operational!$L:$L,'List Table'!$D$14)</f>
        <v>0</v>
      </c>
      <c r="AN102" s="152">
        <f>COUNTIFS(Operational!$F:$F,$G102,Operational!$I:$I,"*3G*",Operational!$L:$L,'List Table'!$D$15)</f>
        <v>0</v>
      </c>
      <c r="AO102" s="152">
        <f>COUNTIFS(Operational!$F:$F,$G102,Operational!$I:$I,"*3G*",Operational!$L:$L,'List Table'!$D$16)</f>
        <v>0</v>
      </c>
      <c r="AP102" s="152">
        <f>COUNTIFS(Operational!$F:$F,$G102,Operational!$I:$I,"*3G*",Operational!$L:$L,'List Table'!$D$17)</f>
        <v>0</v>
      </c>
      <c r="AQ102" s="152">
        <f>COUNTIFS(Operational!$F:$F,$G102,Operational!$I:$I,"*4G*",Operational!$L:$L,'List Table'!$D$2)</f>
        <v>0</v>
      </c>
      <c r="AR102" s="152">
        <f>COUNTIFS(Operational!$F:$F,$G102,Operational!$I:$I,"*4G*",Operational!$L:$L,'List Table'!$D$3)</f>
        <v>0</v>
      </c>
      <c r="AS102" s="152">
        <f>COUNTIFS(Operational!$F:$F,$G102,Operational!$I:$I,"*4G*",Operational!$L:$L,'List Table'!$D$4)</f>
        <v>0</v>
      </c>
      <c r="AT102" s="152">
        <f>COUNTIFS(Operational!$F:$F,$G102,Operational!$I:$I,"*4G*",Operational!$L:$L,'List Table'!$D$5)</f>
        <v>0</v>
      </c>
      <c r="AU102" s="152">
        <f>COUNTIFS(Operational!$F:$F,$G102,Operational!$I:$I,"*4G*",Operational!$L:$L,'List Table'!$D$6)</f>
        <v>0</v>
      </c>
      <c r="AV102" s="152">
        <f>COUNTIFS(Operational!$F:$F,$G102,Operational!$I:$I,"*4G*",Operational!$L:$L,'List Table'!$D$7)</f>
        <v>0</v>
      </c>
      <c r="AW102" s="152">
        <f>COUNTIFS(Operational!$F:$F,$G102,Operational!$I:$I,"*4G*",Operational!$L:$L,'List Table'!$D$8)</f>
        <v>0</v>
      </c>
      <c r="AX102" s="152">
        <f>COUNTIFS(Operational!$F:$F,$G102,Operational!$I:$I,"*4G*",Operational!$L:$L,'List Table'!$D$9)</f>
        <v>0</v>
      </c>
      <c r="AY102" s="152">
        <f>COUNTIFS(Operational!$F:$F,$G102,Operational!$I:$I,"*4G*",Operational!$L:$L,'List Table'!$D$10)</f>
        <v>0</v>
      </c>
      <c r="AZ102" s="152">
        <f>COUNTIFS(Operational!$F:$F,$G102,Operational!$I:$I,"*4G*",Operational!$L:$L,'List Table'!$D$11)</f>
        <v>0</v>
      </c>
      <c r="BA102" s="152">
        <f>COUNTIFS(Operational!$F:$F,$G102,Operational!$I:$I,"*4G*",Operational!$L:$L,'List Table'!$D$12)</f>
        <v>0</v>
      </c>
      <c r="BB102" s="152">
        <f>COUNTIFS(Operational!$F:$F,$G102,Operational!$I:$I,"*4G*",Operational!$L:$L,'List Table'!$D$13)</f>
        <v>0</v>
      </c>
      <c r="BC102" s="152">
        <f>COUNTIFS(Operational!$F:$F,$G102,Operational!$I:$I,"*4G*",Operational!$L:$L,'List Table'!$D$14)</f>
        <v>0</v>
      </c>
      <c r="BD102" s="152">
        <f>COUNTIFS(Operational!$F:$F,$G102,Operational!$I:$I,"*4G*",Operational!$L:$L,'List Table'!$D$15)</f>
        <v>0</v>
      </c>
      <c r="BE102" s="152">
        <f>COUNTIFS(Operational!$F:$F,$G102,Operational!$I:$I,"*4G*",Operational!$L:$L,'List Table'!$D$16)</f>
        <v>0</v>
      </c>
      <c r="BF102" s="152">
        <f>COUNTIFS(Operational!$F:$F,$G102,Operational!$I:$I,"*4G*",Operational!$L:$L,'List Table'!$D$17)</f>
        <v>0</v>
      </c>
      <c r="BG102" s="144"/>
      <c r="BH102" s="153">
        <f t="shared" si="20"/>
        <v>0</v>
      </c>
      <c r="BI102" s="153">
        <f t="shared" si="21"/>
        <v>0</v>
      </c>
      <c r="BJ102" s="153">
        <f t="shared" si="22"/>
        <v>0</v>
      </c>
      <c r="BK102" s="153">
        <f>COUNTIFS('Retention-Deployment'!$F:$F,$G102,'Retention-Deployment'!$I:$I,"*2G*",'Retention-Deployment'!$L:$L,'List Table'!$B$2)</f>
        <v>0</v>
      </c>
      <c r="BL102" s="153">
        <f>COUNTIFS('Retention-Deployment'!$F:$F,$G102,'Retention-Deployment'!$I:$I,"*2G*",'Retention-Deployment'!$L:$L,'List Table'!$B$3)</f>
        <v>0</v>
      </c>
      <c r="BM102" s="153">
        <f>COUNTIFS('Retention-Deployment'!$F:$F,$G102,'Retention-Deployment'!$I:$I,"*2G*",'Retention-Deployment'!$L:$L,'List Table'!$B$4)</f>
        <v>0</v>
      </c>
      <c r="BN102" s="153">
        <f>COUNTIFS('Retention-Deployment'!$F:$F,$G102,'Retention-Deployment'!$I:$I,"*2G*",'Retention-Deployment'!$L:$L,'List Table'!$B$5)</f>
        <v>0</v>
      </c>
      <c r="BO102" s="153">
        <f>COUNTIFS('Retention-Deployment'!$F:$F,$G102,'Retention-Deployment'!$I:$I,"*2G*",'Retention-Deployment'!$L:$L,'List Table'!$B$6)</f>
        <v>0</v>
      </c>
      <c r="BP102" s="153">
        <f>COUNTIFS('Retention-Deployment'!$F:$F,$G102,'Retention-Deployment'!$I:$I,"*2G*",'Retention-Deployment'!$L:$L,'List Table'!$B$7)</f>
        <v>0</v>
      </c>
      <c r="BQ102" s="153">
        <f>COUNTIFS('Retention-Deployment'!$F:$F,$G102,'Retention-Deployment'!$I:$I,"*2G*",'Retention-Deployment'!$L:$L,'List Table'!$B$8)</f>
        <v>0</v>
      </c>
      <c r="BR102" s="153">
        <f>COUNTIFS('Retention-Deployment'!$F:$F,$G102,'Retention-Deployment'!$I:$I,"*2G*",'Retention-Deployment'!$L:$L,'List Table'!$B$9)</f>
        <v>0</v>
      </c>
      <c r="BS102" s="153">
        <f>COUNTIFS('Retention-Deployment'!$F:$F,$G102,'Retention-Deployment'!$I:$I,"*2G*",'Retention-Deployment'!$L:$L,'List Table'!$B$10)</f>
        <v>0</v>
      </c>
      <c r="BT102" s="153">
        <f>COUNTIFS('Retention-Deployment'!$F:$F,$G102,'Retention-Deployment'!$I:$I,"*2G*",'Retention-Deployment'!$L:$L,'List Table'!$B$11)</f>
        <v>0</v>
      </c>
      <c r="BU102" s="153">
        <f>COUNTIFS('Retention-Deployment'!$F:$F,$G102,'Retention-Deployment'!$I:$I,"*2G*",'Retention-Deployment'!$L:$L,'List Table'!$B$12)</f>
        <v>0</v>
      </c>
      <c r="BV102" s="153">
        <f>COUNTIFS('Retention-Deployment'!$F:$F,$G102,'Retention-Deployment'!$I:$I,"*2G*",'Retention-Deployment'!$L:$L,'List Table'!$B$13)</f>
        <v>0</v>
      </c>
      <c r="BW102" s="153">
        <f>COUNTIFS('Retention-Deployment'!$F:$F,$G102,'Retention-Deployment'!$I:$I,"*2G*",'Retention-Deployment'!$L:$L,'List Table'!$B$14)</f>
        <v>0</v>
      </c>
      <c r="BX102" s="153">
        <f>COUNTIFS('Retention-Deployment'!$F:$F,$G102,'Retention-Deployment'!$I:$I,"*2G*",'Retention-Deployment'!$L:$L,'List Table'!$B$15)</f>
        <v>0</v>
      </c>
      <c r="BY102" s="153">
        <f>COUNTIFS('Retention-Deployment'!$F:$F,$G102,'Retention-Deployment'!$I:$I,"*3G*",'Retention-Deployment'!$L:$L,'List Table'!$B$2)</f>
        <v>0</v>
      </c>
      <c r="BZ102" s="153">
        <f>COUNTIFS('Retention-Deployment'!$F:$F,$G102,'Retention-Deployment'!$I:$I,"*3G*",'Retention-Deployment'!$L:$L,'List Table'!$B$3)</f>
        <v>0</v>
      </c>
      <c r="CA102" s="153">
        <f>COUNTIFS('Retention-Deployment'!$F:$F,$G102,'Retention-Deployment'!$I:$I,"*3G*",'Retention-Deployment'!$L:$L,'List Table'!$B$4)</f>
        <v>0</v>
      </c>
      <c r="CB102" s="153">
        <f>COUNTIFS('Retention-Deployment'!$F:$F,$G102,'Retention-Deployment'!$I:$I,"*3G*",'Retention-Deployment'!$L:$L,'List Table'!$B$5)</f>
        <v>0</v>
      </c>
      <c r="CC102" s="153">
        <f>COUNTIFS('Retention-Deployment'!$F:$F,$G102,'Retention-Deployment'!$I:$I,"*3G*",'Retention-Deployment'!$L:$L,'List Table'!$B$6)</f>
        <v>0</v>
      </c>
      <c r="CD102" s="153">
        <f>COUNTIFS('Retention-Deployment'!$F:$F,$G102,'Retention-Deployment'!$I:$I,"*3G*",'Retention-Deployment'!$L:$L,'List Table'!$B$7)</f>
        <v>0</v>
      </c>
      <c r="CE102" s="153">
        <f>COUNTIFS('Retention-Deployment'!$F:$F,$G102,'Retention-Deployment'!$I:$I,"*3G*",'Retention-Deployment'!$L:$L,'List Table'!$B$8)</f>
        <v>0</v>
      </c>
      <c r="CF102" s="153">
        <f>COUNTIFS('Retention-Deployment'!$F:$F,$G102,'Retention-Deployment'!$I:$I,"*3G*",'Retention-Deployment'!$L:$L,'List Table'!$B$9)</f>
        <v>0</v>
      </c>
      <c r="CG102" s="153">
        <f>COUNTIFS('Retention-Deployment'!$F:$F,$G102,'Retention-Deployment'!$I:$I,"*3G*",'Retention-Deployment'!$L:$L,'List Table'!$B$10)</f>
        <v>0</v>
      </c>
      <c r="CH102" s="153">
        <f>COUNTIFS('Retention-Deployment'!$F:$F,$G102,'Retention-Deployment'!$I:$I,"*3G*",'Retention-Deployment'!$L:$L,'List Table'!$B$11)</f>
        <v>0</v>
      </c>
      <c r="CI102" s="153">
        <f>COUNTIFS('Retention-Deployment'!$F:$F,$G102,'Retention-Deployment'!$I:$I,"*3G*",'Retention-Deployment'!$L:$L,'List Table'!$B$12)</f>
        <v>0</v>
      </c>
      <c r="CJ102" s="153">
        <f>COUNTIFS('Retention-Deployment'!$F:$F,$G102,'Retention-Deployment'!$I:$I,"*3G*",'Retention-Deployment'!$L:$L,'List Table'!$B$13)</f>
        <v>0</v>
      </c>
      <c r="CK102" s="153">
        <f>COUNTIFS('Retention-Deployment'!$F:$F,$G102,'Retention-Deployment'!$I:$I,"*3G*",'Retention-Deployment'!$L:$L,'List Table'!$B$14)</f>
        <v>0</v>
      </c>
      <c r="CL102" s="153">
        <f>COUNTIFS('Retention-Deployment'!$F:$F,$G102,'Retention-Deployment'!$I:$I,"*3G*",'Retention-Deployment'!$L:$L,'List Table'!$B$15)</f>
        <v>0</v>
      </c>
      <c r="CM102" s="153">
        <f>COUNTIFS('Retention-Deployment'!$F:$F,$G102,'Retention-Deployment'!$I:$I,"*4G*",'Retention-Deployment'!$L:$L,'List Table'!$B$2)</f>
        <v>0</v>
      </c>
      <c r="CN102" s="153">
        <f>COUNTIFS('Retention-Deployment'!$F:$F,$G102,'Retention-Deployment'!$I:$I,"*4G*",'Retention-Deployment'!$L:$L,'List Table'!$B$3)</f>
        <v>0</v>
      </c>
      <c r="CO102" s="153">
        <f>COUNTIFS('Retention-Deployment'!$F:$F,$G102,'Retention-Deployment'!$I:$I,"*4G*",'Retention-Deployment'!$L:$L,'List Table'!$B$4)</f>
        <v>0</v>
      </c>
      <c r="CP102" s="153">
        <f>COUNTIFS('Retention-Deployment'!$F:$F,$G102,'Retention-Deployment'!$I:$I,"*4G*",'Retention-Deployment'!$L:$L,'List Table'!$B$5)</f>
        <v>0</v>
      </c>
      <c r="CQ102" s="153">
        <f>COUNTIFS('Retention-Deployment'!$F:$F,$G102,'Retention-Deployment'!$I:$I,"*4G*",'Retention-Deployment'!$L:$L,'List Table'!$B$6)</f>
        <v>0</v>
      </c>
      <c r="CR102" s="153">
        <f>COUNTIFS('Retention-Deployment'!$F:$F,$G102,'Retention-Deployment'!$I:$I,"*4G*",'Retention-Deployment'!$L:$L,'List Table'!$B$7)</f>
        <v>0</v>
      </c>
      <c r="CS102" s="153">
        <f>COUNTIFS('Retention-Deployment'!$F:$F,$G102,'Retention-Deployment'!$I:$I,"*4G*",'Retention-Deployment'!$L:$L,'List Table'!$B$8)</f>
        <v>0</v>
      </c>
      <c r="CT102" s="153">
        <f>COUNTIFS('Retention-Deployment'!$F:$F,$G102,'Retention-Deployment'!$I:$I,"*4G*",'Retention-Deployment'!$L:$L,'List Table'!$B$9)</f>
        <v>0</v>
      </c>
      <c r="CU102" s="153">
        <f>COUNTIFS('Retention-Deployment'!$F:$F,$G102,'Retention-Deployment'!$I:$I,"*4G*",'Retention-Deployment'!$L:$L,'List Table'!$B$10)</f>
        <v>0</v>
      </c>
      <c r="CV102" s="153">
        <f>COUNTIFS('Retention-Deployment'!$F:$F,$G102,'Retention-Deployment'!$I:$I,"*4G*",'Retention-Deployment'!$L:$L,'List Table'!$B$11)</f>
        <v>0</v>
      </c>
      <c r="CW102" s="153">
        <f>COUNTIFS('Retention-Deployment'!$F:$F,$G102,'Retention-Deployment'!$I:$I,"*4G*",'Retention-Deployment'!$L:$L,'List Table'!$B$12)</f>
        <v>0</v>
      </c>
      <c r="CX102" s="153">
        <f>COUNTIFS('Retention-Deployment'!$F:$F,$G102,'Retention-Deployment'!$I:$I,"*4G*",'Retention-Deployment'!$L:$L,'List Table'!$B$13)</f>
        <v>0</v>
      </c>
      <c r="CY102" s="153">
        <f>COUNTIFS('Retention-Deployment'!$F:$F,$G102,'Retention-Deployment'!$I:$I,"*4G*",'Retention-Deployment'!$L:$L,'List Table'!$B$14)</f>
        <v>0</v>
      </c>
      <c r="CZ102" s="153">
        <f>COUNTIFS('Retention-Deployment'!$F:$F,$G102,'Retention-Deployment'!$I:$I,"*4G*",'Retention-Deployment'!$L:$L,'List Table'!$B$15)</f>
        <v>0</v>
      </c>
      <c r="DA102" s="138"/>
      <c r="DB102" s="154">
        <f>COUNTIFS(Licensing!$G:$G,$G102,Licensing!$J:$J,"*2G*")</f>
        <v>1</v>
      </c>
      <c r="DC102" s="154">
        <f>COUNTIFS(Licensing!$G:$G,$G102,Licensing!$J:$J,"*3G*")</f>
        <v>1</v>
      </c>
      <c r="DD102" s="154">
        <f>COUNTIFS(Licensing!$G:$G,$G102,Licensing!$J:$J,"*4G*")</f>
        <v>0</v>
      </c>
      <c r="DE102" s="138"/>
      <c r="DF102" s="155" t="str">
        <f t="shared" si="19"/>
        <v>SALAMINA</v>
      </c>
      <c r="DG102" s="142">
        <f t="shared" si="13"/>
        <v>1</v>
      </c>
      <c r="DH102" s="142">
        <f t="shared" si="14"/>
        <v>1</v>
      </c>
      <c r="DI102" s="142">
        <f t="shared" si="15"/>
        <v>0</v>
      </c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</row>
    <row r="103" spans="1:125" x14ac:dyDescent="0.25">
      <c r="A103" s="211" t="s">
        <v>327</v>
      </c>
      <c r="B103" s="168">
        <v>9</v>
      </c>
      <c r="C103" s="168">
        <v>6</v>
      </c>
      <c r="D103" s="168">
        <v>0</v>
      </c>
      <c r="E103" s="208">
        <v>37.719676620000001</v>
      </c>
      <c r="F103" s="208">
        <v>26.837539670000002</v>
      </c>
      <c r="G103" s="173" t="s">
        <v>160</v>
      </c>
      <c r="H103" s="152">
        <f t="shared" si="16"/>
        <v>0</v>
      </c>
      <c r="I103" s="152">
        <f t="shared" si="17"/>
        <v>0</v>
      </c>
      <c r="J103" s="152">
        <f t="shared" si="18"/>
        <v>0</v>
      </c>
      <c r="K103" s="152">
        <f>COUNTIFS(Operational!$F:$F,$G103,Operational!$I:$I,"*2G*",Operational!$L:$L,'List Table'!$D$2)</f>
        <v>0</v>
      </c>
      <c r="L103" s="152">
        <f>COUNTIFS(Operational!$F:$F,$G103,Operational!$I:$I,"*2G*",Operational!$L:$L,'List Table'!$D$3)</f>
        <v>0</v>
      </c>
      <c r="M103" s="152">
        <f>COUNTIFS(Operational!$F:$F,$G103,Operational!$I:$I,"*2G*",Operational!$L:$L,'List Table'!$D$4)</f>
        <v>0</v>
      </c>
      <c r="N103" s="152">
        <f>COUNTIFS(Operational!$F:$F,$G103,Operational!$I:$I,"*2G*",Operational!$L:$L,'List Table'!$D$5)</f>
        <v>0</v>
      </c>
      <c r="O103" s="152">
        <f>COUNTIFS(Operational!$F:$F,$G103,Operational!$I:$I,"*2G*",Operational!$L:$L,'List Table'!$D$6)</f>
        <v>0</v>
      </c>
      <c r="P103" s="152">
        <f>COUNTIFS(Operational!$F:$F,$G103,Operational!$I:$I,"*2G*",Operational!$L:$L,'List Table'!$D$7)</f>
        <v>0</v>
      </c>
      <c r="Q103" s="152">
        <f>COUNTIFS(Operational!$F:$F,$G103,Operational!$I:$I,"*2G*",Operational!$L:$L,'List Table'!$D$8)</f>
        <v>0</v>
      </c>
      <c r="R103" s="152">
        <f>COUNTIFS(Operational!$F:$F,$G103,Operational!$I:$I,"*2G*",Operational!$L:$L,'List Table'!$D$9)</f>
        <v>0</v>
      </c>
      <c r="S103" s="152">
        <f>COUNTIFS(Operational!$F:$F,$G103,Operational!$I:$I,"*2G*",Operational!$L:$L,'List Table'!$D$10)</f>
        <v>0</v>
      </c>
      <c r="T103" s="152">
        <f>COUNTIFS(Operational!$F:$F,$G103,Operational!$I:$I,"*2G*",Operational!$L:$L,'List Table'!$D$11)</f>
        <v>0</v>
      </c>
      <c r="U103" s="152">
        <f>COUNTIFS(Operational!$F:$F,$G103,Operational!$I:$I,"*2G*",Operational!$L:$L,'List Table'!$D$12)</f>
        <v>0</v>
      </c>
      <c r="V103" s="152">
        <f>COUNTIFS(Operational!$F:$F,$G103,Operational!$I:$I,"*2G*",Operational!$L:$L,'List Table'!$D$13)</f>
        <v>0</v>
      </c>
      <c r="W103" s="152">
        <f>COUNTIFS(Operational!$F:$F,$G103,Operational!$I:$I,"*2G*",Operational!$L:$L,'List Table'!$D$14)</f>
        <v>0</v>
      </c>
      <c r="X103" s="152">
        <f>COUNTIFS(Operational!$F:$F,$G103,Operational!$I:$I,"*2G*",Operational!$L:$L,'List Table'!$D$15)</f>
        <v>0</v>
      </c>
      <c r="Y103" s="152">
        <f>COUNTIFS(Operational!$F:$F,$G103,Operational!$I:$I,"*2G*",Operational!$L:$L,'List Table'!$D$16)</f>
        <v>0</v>
      </c>
      <c r="Z103" s="152">
        <f>COUNTIFS(Operational!$F:$F,$G103,Operational!$I:$I,"*2G*",Operational!$L:$L,'List Table'!$D$17)</f>
        <v>0</v>
      </c>
      <c r="AA103" s="152">
        <f>COUNTIFS(Operational!$F:$F,$G103,Operational!$I:$I,"*3G*",Operational!$L:$L,'List Table'!$D$2)</f>
        <v>0</v>
      </c>
      <c r="AB103" s="152">
        <f>COUNTIFS(Operational!$F:$F,$G103,Operational!$I:$I,"*3G*",Operational!$L:$L,'List Table'!$D$3)</f>
        <v>0</v>
      </c>
      <c r="AC103" s="152">
        <f>COUNTIFS(Operational!$F:$F,$G103,Operational!$I:$I,"*3G*",Operational!$L:$L,'List Table'!$D$4)</f>
        <v>0</v>
      </c>
      <c r="AD103" s="152">
        <f>COUNTIFS(Operational!$F:$F,$G103,Operational!$I:$I,"*3G*",Operational!$L:$L,'List Table'!$D$5)</f>
        <v>0</v>
      </c>
      <c r="AE103" s="152">
        <f>COUNTIFS(Operational!$F:$F,$G103,Operational!$I:$I,"*3G*",Operational!$L:$L,'List Table'!$D$6)</f>
        <v>0</v>
      </c>
      <c r="AF103" s="152">
        <f>COUNTIFS(Operational!$F:$F,$G103,Operational!$I:$I,"*3G*",Operational!$L:$L,'List Table'!$D$7)</f>
        <v>0</v>
      </c>
      <c r="AG103" s="152">
        <f>COUNTIFS(Operational!$F:$F,$G103,Operational!$I:$I,"*3G*",Operational!$L:$L,'List Table'!$D$8)</f>
        <v>0</v>
      </c>
      <c r="AH103" s="152">
        <f>COUNTIFS(Operational!$F:$F,$G103,Operational!$I:$I,"*3G*",Operational!$L:$L,'List Table'!$D$9)</f>
        <v>0</v>
      </c>
      <c r="AI103" s="152">
        <f>COUNTIFS(Operational!$F:$F,$G103,Operational!$I:$I,"*3G*",Operational!$L:$L,'List Table'!$D$10)</f>
        <v>0</v>
      </c>
      <c r="AJ103" s="152">
        <f>COUNTIFS(Operational!$F:$F,$G103,Operational!$I:$I,"*3G*",Operational!$L:$L,'List Table'!$D$11)</f>
        <v>0</v>
      </c>
      <c r="AK103" s="152">
        <f>COUNTIFS(Operational!$F:$F,$G103,Operational!$I:$I,"*3G*",Operational!$L:$L,'List Table'!$D$12)</f>
        <v>0</v>
      </c>
      <c r="AL103" s="152">
        <f>COUNTIFS(Operational!$F:$F,$G103,Operational!$I:$I,"*3G*",Operational!$L:$L,'List Table'!$D$13)</f>
        <v>0</v>
      </c>
      <c r="AM103" s="152">
        <f>COUNTIFS(Operational!$F:$F,$G103,Operational!$I:$I,"*3G*",Operational!$L:$L,'List Table'!$D$14)</f>
        <v>0</v>
      </c>
      <c r="AN103" s="152">
        <f>COUNTIFS(Operational!$F:$F,$G103,Operational!$I:$I,"*3G*",Operational!$L:$L,'List Table'!$D$15)</f>
        <v>0</v>
      </c>
      <c r="AO103" s="152">
        <f>COUNTIFS(Operational!$F:$F,$G103,Operational!$I:$I,"*3G*",Operational!$L:$L,'List Table'!$D$16)</f>
        <v>0</v>
      </c>
      <c r="AP103" s="152">
        <f>COUNTIFS(Operational!$F:$F,$G103,Operational!$I:$I,"*3G*",Operational!$L:$L,'List Table'!$D$17)</f>
        <v>0</v>
      </c>
      <c r="AQ103" s="152">
        <f>COUNTIFS(Operational!$F:$F,$G103,Operational!$I:$I,"*4G*",Operational!$L:$L,'List Table'!$D$2)</f>
        <v>0</v>
      </c>
      <c r="AR103" s="152">
        <f>COUNTIFS(Operational!$F:$F,$G103,Operational!$I:$I,"*4G*",Operational!$L:$L,'List Table'!$D$3)</f>
        <v>0</v>
      </c>
      <c r="AS103" s="152">
        <f>COUNTIFS(Operational!$F:$F,$G103,Operational!$I:$I,"*4G*",Operational!$L:$L,'List Table'!$D$4)</f>
        <v>0</v>
      </c>
      <c r="AT103" s="152">
        <f>COUNTIFS(Operational!$F:$F,$G103,Operational!$I:$I,"*4G*",Operational!$L:$L,'List Table'!$D$5)</f>
        <v>0</v>
      </c>
      <c r="AU103" s="152">
        <f>COUNTIFS(Operational!$F:$F,$G103,Operational!$I:$I,"*4G*",Operational!$L:$L,'List Table'!$D$6)</f>
        <v>0</v>
      </c>
      <c r="AV103" s="152">
        <f>COUNTIFS(Operational!$F:$F,$G103,Operational!$I:$I,"*4G*",Operational!$L:$L,'List Table'!$D$7)</f>
        <v>0</v>
      </c>
      <c r="AW103" s="152">
        <f>COUNTIFS(Operational!$F:$F,$G103,Operational!$I:$I,"*4G*",Operational!$L:$L,'List Table'!$D$8)</f>
        <v>0</v>
      </c>
      <c r="AX103" s="152">
        <f>COUNTIFS(Operational!$F:$F,$G103,Operational!$I:$I,"*4G*",Operational!$L:$L,'List Table'!$D$9)</f>
        <v>0</v>
      </c>
      <c r="AY103" s="152">
        <f>COUNTIFS(Operational!$F:$F,$G103,Operational!$I:$I,"*4G*",Operational!$L:$L,'List Table'!$D$10)</f>
        <v>0</v>
      </c>
      <c r="AZ103" s="152">
        <f>COUNTIFS(Operational!$F:$F,$G103,Operational!$I:$I,"*4G*",Operational!$L:$L,'List Table'!$D$11)</f>
        <v>0</v>
      </c>
      <c r="BA103" s="152">
        <f>COUNTIFS(Operational!$F:$F,$G103,Operational!$I:$I,"*4G*",Operational!$L:$L,'List Table'!$D$12)</f>
        <v>0</v>
      </c>
      <c r="BB103" s="152">
        <f>COUNTIFS(Operational!$F:$F,$G103,Operational!$I:$I,"*4G*",Operational!$L:$L,'List Table'!$D$13)</f>
        <v>0</v>
      </c>
      <c r="BC103" s="152">
        <f>COUNTIFS(Operational!$F:$F,$G103,Operational!$I:$I,"*4G*",Operational!$L:$L,'List Table'!$D$14)</f>
        <v>0</v>
      </c>
      <c r="BD103" s="152">
        <f>COUNTIFS(Operational!$F:$F,$G103,Operational!$I:$I,"*4G*",Operational!$L:$L,'List Table'!$D$15)</f>
        <v>0</v>
      </c>
      <c r="BE103" s="152">
        <f>COUNTIFS(Operational!$F:$F,$G103,Operational!$I:$I,"*4G*",Operational!$L:$L,'List Table'!$D$16)</f>
        <v>0</v>
      </c>
      <c r="BF103" s="152">
        <f>COUNTIFS(Operational!$F:$F,$G103,Operational!$I:$I,"*4G*",Operational!$L:$L,'List Table'!$D$17)</f>
        <v>0</v>
      </c>
      <c r="BG103" s="144"/>
      <c r="BH103" s="153">
        <f t="shared" si="20"/>
        <v>0</v>
      </c>
      <c r="BI103" s="153">
        <f t="shared" si="21"/>
        <v>0</v>
      </c>
      <c r="BJ103" s="153">
        <f t="shared" si="22"/>
        <v>0</v>
      </c>
      <c r="BK103" s="153">
        <f>COUNTIFS('Retention-Deployment'!$F:$F,$G103,'Retention-Deployment'!$I:$I,"*2G*",'Retention-Deployment'!$L:$L,'List Table'!$B$2)</f>
        <v>0</v>
      </c>
      <c r="BL103" s="153">
        <f>COUNTIFS('Retention-Deployment'!$F:$F,$G103,'Retention-Deployment'!$I:$I,"*2G*",'Retention-Deployment'!$L:$L,'List Table'!$B$3)</f>
        <v>0</v>
      </c>
      <c r="BM103" s="153">
        <f>COUNTIFS('Retention-Deployment'!$F:$F,$G103,'Retention-Deployment'!$I:$I,"*2G*",'Retention-Deployment'!$L:$L,'List Table'!$B$4)</f>
        <v>0</v>
      </c>
      <c r="BN103" s="153">
        <f>COUNTIFS('Retention-Deployment'!$F:$F,$G103,'Retention-Deployment'!$I:$I,"*2G*",'Retention-Deployment'!$L:$L,'List Table'!$B$5)</f>
        <v>0</v>
      </c>
      <c r="BO103" s="153">
        <f>COUNTIFS('Retention-Deployment'!$F:$F,$G103,'Retention-Deployment'!$I:$I,"*2G*",'Retention-Deployment'!$L:$L,'List Table'!$B$6)</f>
        <v>0</v>
      </c>
      <c r="BP103" s="153">
        <f>COUNTIFS('Retention-Deployment'!$F:$F,$G103,'Retention-Deployment'!$I:$I,"*2G*",'Retention-Deployment'!$L:$L,'List Table'!$B$7)</f>
        <v>0</v>
      </c>
      <c r="BQ103" s="153">
        <f>COUNTIFS('Retention-Deployment'!$F:$F,$G103,'Retention-Deployment'!$I:$I,"*2G*",'Retention-Deployment'!$L:$L,'List Table'!$B$8)</f>
        <v>0</v>
      </c>
      <c r="BR103" s="153">
        <f>COUNTIFS('Retention-Deployment'!$F:$F,$G103,'Retention-Deployment'!$I:$I,"*2G*",'Retention-Deployment'!$L:$L,'List Table'!$B$9)</f>
        <v>0</v>
      </c>
      <c r="BS103" s="153">
        <f>COUNTIFS('Retention-Deployment'!$F:$F,$G103,'Retention-Deployment'!$I:$I,"*2G*",'Retention-Deployment'!$L:$L,'List Table'!$B$10)</f>
        <v>0</v>
      </c>
      <c r="BT103" s="153">
        <f>COUNTIFS('Retention-Deployment'!$F:$F,$G103,'Retention-Deployment'!$I:$I,"*2G*",'Retention-Deployment'!$L:$L,'List Table'!$B$11)</f>
        <v>0</v>
      </c>
      <c r="BU103" s="153">
        <f>COUNTIFS('Retention-Deployment'!$F:$F,$G103,'Retention-Deployment'!$I:$I,"*2G*",'Retention-Deployment'!$L:$L,'List Table'!$B$12)</f>
        <v>0</v>
      </c>
      <c r="BV103" s="153">
        <f>COUNTIFS('Retention-Deployment'!$F:$F,$G103,'Retention-Deployment'!$I:$I,"*2G*",'Retention-Deployment'!$L:$L,'List Table'!$B$13)</f>
        <v>0</v>
      </c>
      <c r="BW103" s="153">
        <f>COUNTIFS('Retention-Deployment'!$F:$F,$G103,'Retention-Deployment'!$I:$I,"*2G*",'Retention-Deployment'!$L:$L,'List Table'!$B$14)</f>
        <v>0</v>
      </c>
      <c r="BX103" s="153">
        <f>COUNTIFS('Retention-Deployment'!$F:$F,$G103,'Retention-Deployment'!$I:$I,"*2G*",'Retention-Deployment'!$L:$L,'List Table'!$B$15)</f>
        <v>0</v>
      </c>
      <c r="BY103" s="153">
        <f>COUNTIFS('Retention-Deployment'!$F:$F,$G103,'Retention-Deployment'!$I:$I,"*3G*",'Retention-Deployment'!$L:$L,'List Table'!$B$2)</f>
        <v>0</v>
      </c>
      <c r="BZ103" s="153">
        <f>COUNTIFS('Retention-Deployment'!$F:$F,$G103,'Retention-Deployment'!$I:$I,"*3G*",'Retention-Deployment'!$L:$L,'List Table'!$B$3)</f>
        <v>0</v>
      </c>
      <c r="CA103" s="153">
        <f>COUNTIFS('Retention-Deployment'!$F:$F,$G103,'Retention-Deployment'!$I:$I,"*3G*",'Retention-Deployment'!$L:$L,'List Table'!$B$4)</f>
        <v>0</v>
      </c>
      <c r="CB103" s="153">
        <f>COUNTIFS('Retention-Deployment'!$F:$F,$G103,'Retention-Deployment'!$I:$I,"*3G*",'Retention-Deployment'!$L:$L,'List Table'!$B$5)</f>
        <v>0</v>
      </c>
      <c r="CC103" s="153">
        <f>COUNTIFS('Retention-Deployment'!$F:$F,$G103,'Retention-Deployment'!$I:$I,"*3G*",'Retention-Deployment'!$L:$L,'List Table'!$B$6)</f>
        <v>0</v>
      </c>
      <c r="CD103" s="153">
        <f>COUNTIFS('Retention-Deployment'!$F:$F,$G103,'Retention-Deployment'!$I:$I,"*3G*",'Retention-Deployment'!$L:$L,'List Table'!$B$7)</f>
        <v>0</v>
      </c>
      <c r="CE103" s="153">
        <f>COUNTIFS('Retention-Deployment'!$F:$F,$G103,'Retention-Deployment'!$I:$I,"*3G*",'Retention-Deployment'!$L:$L,'List Table'!$B$8)</f>
        <v>0</v>
      </c>
      <c r="CF103" s="153">
        <f>COUNTIFS('Retention-Deployment'!$F:$F,$G103,'Retention-Deployment'!$I:$I,"*3G*",'Retention-Deployment'!$L:$L,'List Table'!$B$9)</f>
        <v>0</v>
      </c>
      <c r="CG103" s="153">
        <f>COUNTIFS('Retention-Deployment'!$F:$F,$G103,'Retention-Deployment'!$I:$I,"*3G*",'Retention-Deployment'!$L:$L,'List Table'!$B$10)</f>
        <v>0</v>
      </c>
      <c r="CH103" s="153">
        <f>COUNTIFS('Retention-Deployment'!$F:$F,$G103,'Retention-Deployment'!$I:$I,"*3G*",'Retention-Deployment'!$L:$L,'List Table'!$B$11)</f>
        <v>0</v>
      </c>
      <c r="CI103" s="153">
        <f>COUNTIFS('Retention-Deployment'!$F:$F,$G103,'Retention-Deployment'!$I:$I,"*3G*",'Retention-Deployment'!$L:$L,'List Table'!$B$12)</f>
        <v>0</v>
      </c>
      <c r="CJ103" s="153">
        <f>COUNTIFS('Retention-Deployment'!$F:$F,$G103,'Retention-Deployment'!$I:$I,"*3G*",'Retention-Deployment'!$L:$L,'List Table'!$B$13)</f>
        <v>0</v>
      </c>
      <c r="CK103" s="153">
        <f>COUNTIFS('Retention-Deployment'!$F:$F,$G103,'Retention-Deployment'!$I:$I,"*3G*",'Retention-Deployment'!$L:$L,'List Table'!$B$14)</f>
        <v>0</v>
      </c>
      <c r="CL103" s="153">
        <f>COUNTIFS('Retention-Deployment'!$F:$F,$G103,'Retention-Deployment'!$I:$I,"*3G*",'Retention-Deployment'!$L:$L,'List Table'!$B$15)</f>
        <v>0</v>
      </c>
      <c r="CM103" s="153">
        <f>COUNTIFS('Retention-Deployment'!$F:$F,$G103,'Retention-Deployment'!$I:$I,"*4G*",'Retention-Deployment'!$L:$L,'List Table'!$B$2)</f>
        <v>0</v>
      </c>
      <c r="CN103" s="153">
        <f>COUNTIFS('Retention-Deployment'!$F:$F,$G103,'Retention-Deployment'!$I:$I,"*4G*",'Retention-Deployment'!$L:$L,'List Table'!$B$3)</f>
        <v>0</v>
      </c>
      <c r="CO103" s="153">
        <f>COUNTIFS('Retention-Deployment'!$F:$F,$G103,'Retention-Deployment'!$I:$I,"*4G*",'Retention-Deployment'!$L:$L,'List Table'!$B$4)</f>
        <v>0</v>
      </c>
      <c r="CP103" s="153">
        <f>COUNTIFS('Retention-Deployment'!$F:$F,$G103,'Retention-Deployment'!$I:$I,"*4G*",'Retention-Deployment'!$L:$L,'List Table'!$B$5)</f>
        <v>0</v>
      </c>
      <c r="CQ103" s="153">
        <f>COUNTIFS('Retention-Deployment'!$F:$F,$G103,'Retention-Deployment'!$I:$I,"*4G*",'Retention-Deployment'!$L:$L,'List Table'!$B$6)</f>
        <v>0</v>
      </c>
      <c r="CR103" s="153">
        <f>COUNTIFS('Retention-Deployment'!$F:$F,$G103,'Retention-Deployment'!$I:$I,"*4G*",'Retention-Deployment'!$L:$L,'List Table'!$B$7)</f>
        <v>0</v>
      </c>
      <c r="CS103" s="153">
        <f>COUNTIFS('Retention-Deployment'!$F:$F,$G103,'Retention-Deployment'!$I:$I,"*4G*",'Retention-Deployment'!$L:$L,'List Table'!$B$8)</f>
        <v>0</v>
      </c>
      <c r="CT103" s="153">
        <f>COUNTIFS('Retention-Deployment'!$F:$F,$G103,'Retention-Deployment'!$I:$I,"*4G*",'Retention-Deployment'!$L:$L,'List Table'!$B$9)</f>
        <v>0</v>
      </c>
      <c r="CU103" s="153">
        <f>COUNTIFS('Retention-Deployment'!$F:$F,$G103,'Retention-Deployment'!$I:$I,"*4G*",'Retention-Deployment'!$L:$L,'List Table'!$B$10)</f>
        <v>0</v>
      </c>
      <c r="CV103" s="153">
        <f>COUNTIFS('Retention-Deployment'!$F:$F,$G103,'Retention-Deployment'!$I:$I,"*4G*",'Retention-Deployment'!$L:$L,'List Table'!$B$11)</f>
        <v>0</v>
      </c>
      <c r="CW103" s="153">
        <f>COUNTIFS('Retention-Deployment'!$F:$F,$G103,'Retention-Deployment'!$I:$I,"*4G*",'Retention-Deployment'!$L:$L,'List Table'!$B$12)</f>
        <v>0</v>
      </c>
      <c r="CX103" s="153">
        <f>COUNTIFS('Retention-Deployment'!$F:$F,$G103,'Retention-Deployment'!$I:$I,"*4G*",'Retention-Deployment'!$L:$L,'List Table'!$B$13)</f>
        <v>0</v>
      </c>
      <c r="CY103" s="153">
        <f>COUNTIFS('Retention-Deployment'!$F:$F,$G103,'Retention-Deployment'!$I:$I,"*4G*",'Retention-Deployment'!$L:$L,'List Table'!$B$14)</f>
        <v>0</v>
      </c>
      <c r="CZ103" s="153">
        <f>COUNTIFS('Retention-Deployment'!$F:$F,$G103,'Retention-Deployment'!$I:$I,"*4G*",'Retention-Deployment'!$L:$L,'List Table'!$B$15)</f>
        <v>0</v>
      </c>
      <c r="DA103" s="138"/>
      <c r="DB103" s="154">
        <f>COUNTIFS(Licensing!$G:$G,$G103,Licensing!$J:$J,"*2G*")</f>
        <v>0</v>
      </c>
      <c r="DC103" s="154">
        <f>COUNTIFS(Licensing!$G:$G,$G103,Licensing!$J:$J,"*3G*")</f>
        <v>0</v>
      </c>
      <c r="DD103" s="154">
        <f>COUNTIFS(Licensing!$G:$G,$G103,Licensing!$J:$J,"*4G*")</f>
        <v>0</v>
      </c>
      <c r="DE103" s="138"/>
      <c r="DF103" s="155" t="str">
        <f t="shared" si="19"/>
        <v>SAMOS</v>
      </c>
      <c r="DG103" s="142">
        <f t="shared" si="13"/>
        <v>0</v>
      </c>
      <c r="DH103" s="142">
        <f t="shared" si="14"/>
        <v>0</v>
      </c>
      <c r="DI103" s="142">
        <f t="shared" si="15"/>
        <v>0</v>
      </c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</row>
    <row r="104" spans="1:125" x14ac:dyDescent="0.25">
      <c r="A104" s="211" t="s">
        <v>327</v>
      </c>
      <c r="B104" s="168">
        <v>5</v>
      </c>
      <c r="C104" s="168">
        <v>5</v>
      </c>
      <c r="D104" s="168">
        <v>0</v>
      </c>
      <c r="E104" s="208">
        <v>40.459486898000002</v>
      </c>
      <c r="F104" s="208">
        <v>25.589218139</v>
      </c>
      <c r="G104" s="173" t="s">
        <v>388</v>
      </c>
      <c r="H104" s="152">
        <f t="shared" si="16"/>
        <v>0</v>
      </c>
      <c r="I104" s="152">
        <f t="shared" si="17"/>
        <v>0</v>
      </c>
      <c r="J104" s="152">
        <f t="shared" si="18"/>
        <v>0</v>
      </c>
      <c r="K104" s="152">
        <f>COUNTIFS(Operational!$F:$F,$G104,Operational!$I:$I,"*2G*",Operational!$L:$L,'List Table'!$D$2)</f>
        <v>0</v>
      </c>
      <c r="L104" s="152">
        <f>COUNTIFS(Operational!$F:$F,$G104,Operational!$I:$I,"*2G*",Operational!$L:$L,'List Table'!$D$3)</f>
        <v>0</v>
      </c>
      <c r="M104" s="152">
        <f>COUNTIFS(Operational!$F:$F,$G104,Operational!$I:$I,"*2G*",Operational!$L:$L,'List Table'!$D$4)</f>
        <v>0</v>
      </c>
      <c r="N104" s="152">
        <f>COUNTIFS(Operational!$F:$F,$G104,Operational!$I:$I,"*2G*",Operational!$L:$L,'List Table'!$D$5)</f>
        <v>0</v>
      </c>
      <c r="O104" s="152">
        <f>COUNTIFS(Operational!$F:$F,$G104,Operational!$I:$I,"*2G*",Operational!$L:$L,'List Table'!$D$6)</f>
        <v>0</v>
      </c>
      <c r="P104" s="152">
        <f>COUNTIFS(Operational!$F:$F,$G104,Operational!$I:$I,"*2G*",Operational!$L:$L,'List Table'!$D$7)</f>
        <v>0</v>
      </c>
      <c r="Q104" s="152">
        <f>COUNTIFS(Operational!$F:$F,$G104,Operational!$I:$I,"*2G*",Operational!$L:$L,'List Table'!$D$8)</f>
        <v>0</v>
      </c>
      <c r="R104" s="152">
        <f>COUNTIFS(Operational!$F:$F,$G104,Operational!$I:$I,"*2G*",Operational!$L:$L,'List Table'!$D$9)</f>
        <v>0</v>
      </c>
      <c r="S104" s="152">
        <f>COUNTIFS(Operational!$F:$F,$G104,Operational!$I:$I,"*2G*",Operational!$L:$L,'List Table'!$D$10)</f>
        <v>0</v>
      </c>
      <c r="T104" s="152">
        <f>COUNTIFS(Operational!$F:$F,$G104,Operational!$I:$I,"*2G*",Operational!$L:$L,'List Table'!$D$11)</f>
        <v>0</v>
      </c>
      <c r="U104" s="152">
        <f>COUNTIFS(Operational!$F:$F,$G104,Operational!$I:$I,"*2G*",Operational!$L:$L,'List Table'!$D$12)</f>
        <v>0</v>
      </c>
      <c r="V104" s="152">
        <f>COUNTIFS(Operational!$F:$F,$G104,Operational!$I:$I,"*2G*",Operational!$L:$L,'List Table'!$D$13)</f>
        <v>0</v>
      </c>
      <c r="W104" s="152">
        <f>COUNTIFS(Operational!$F:$F,$G104,Operational!$I:$I,"*2G*",Operational!$L:$L,'List Table'!$D$14)</f>
        <v>0</v>
      </c>
      <c r="X104" s="152">
        <f>COUNTIFS(Operational!$F:$F,$G104,Operational!$I:$I,"*2G*",Operational!$L:$L,'List Table'!$D$15)</f>
        <v>0</v>
      </c>
      <c r="Y104" s="152">
        <f>COUNTIFS(Operational!$F:$F,$G104,Operational!$I:$I,"*2G*",Operational!$L:$L,'List Table'!$D$16)</f>
        <v>0</v>
      </c>
      <c r="Z104" s="152">
        <f>COUNTIFS(Operational!$F:$F,$G104,Operational!$I:$I,"*2G*",Operational!$L:$L,'List Table'!$D$17)</f>
        <v>0</v>
      </c>
      <c r="AA104" s="152">
        <f>COUNTIFS(Operational!$F:$F,$G104,Operational!$I:$I,"*3G*",Operational!$L:$L,'List Table'!$D$2)</f>
        <v>0</v>
      </c>
      <c r="AB104" s="152">
        <f>COUNTIFS(Operational!$F:$F,$G104,Operational!$I:$I,"*3G*",Operational!$L:$L,'List Table'!$D$3)</f>
        <v>0</v>
      </c>
      <c r="AC104" s="152">
        <f>COUNTIFS(Operational!$F:$F,$G104,Operational!$I:$I,"*3G*",Operational!$L:$L,'List Table'!$D$4)</f>
        <v>0</v>
      </c>
      <c r="AD104" s="152">
        <f>COUNTIFS(Operational!$F:$F,$G104,Operational!$I:$I,"*3G*",Operational!$L:$L,'List Table'!$D$5)</f>
        <v>0</v>
      </c>
      <c r="AE104" s="152">
        <f>COUNTIFS(Operational!$F:$F,$G104,Operational!$I:$I,"*3G*",Operational!$L:$L,'List Table'!$D$6)</f>
        <v>0</v>
      </c>
      <c r="AF104" s="152">
        <f>COUNTIFS(Operational!$F:$F,$G104,Operational!$I:$I,"*3G*",Operational!$L:$L,'List Table'!$D$7)</f>
        <v>0</v>
      </c>
      <c r="AG104" s="152">
        <f>COUNTIFS(Operational!$F:$F,$G104,Operational!$I:$I,"*3G*",Operational!$L:$L,'List Table'!$D$8)</f>
        <v>0</v>
      </c>
      <c r="AH104" s="152">
        <f>COUNTIFS(Operational!$F:$F,$G104,Operational!$I:$I,"*3G*",Operational!$L:$L,'List Table'!$D$9)</f>
        <v>0</v>
      </c>
      <c r="AI104" s="152">
        <f>COUNTIFS(Operational!$F:$F,$G104,Operational!$I:$I,"*3G*",Operational!$L:$L,'List Table'!$D$10)</f>
        <v>0</v>
      </c>
      <c r="AJ104" s="152">
        <f>COUNTIFS(Operational!$F:$F,$G104,Operational!$I:$I,"*3G*",Operational!$L:$L,'List Table'!$D$11)</f>
        <v>0</v>
      </c>
      <c r="AK104" s="152">
        <f>COUNTIFS(Operational!$F:$F,$G104,Operational!$I:$I,"*3G*",Operational!$L:$L,'List Table'!$D$12)</f>
        <v>0</v>
      </c>
      <c r="AL104" s="152">
        <f>COUNTIFS(Operational!$F:$F,$G104,Operational!$I:$I,"*3G*",Operational!$L:$L,'List Table'!$D$13)</f>
        <v>0</v>
      </c>
      <c r="AM104" s="152">
        <f>COUNTIFS(Operational!$F:$F,$G104,Operational!$I:$I,"*3G*",Operational!$L:$L,'List Table'!$D$14)</f>
        <v>0</v>
      </c>
      <c r="AN104" s="152">
        <f>COUNTIFS(Operational!$F:$F,$G104,Operational!$I:$I,"*3G*",Operational!$L:$L,'List Table'!$D$15)</f>
        <v>0</v>
      </c>
      <c r="AO104" s="152">
        <f>COUNTIFS(Operational!$F:$F,$G104,Operational!$I:$I,"*3G*",Operational!$L:$L,'List Table'!$D$16)</f>
        <v>0</v>
      </c>
      <c r="AP104" s="152">
        <f>COUNTIFS(Operational!$F:$F,$G104,Operational!$I:$I,"*3G*",Operational!$L:$L,'List Table'!$D$17)</f>
        <v>0</v>
      </c>
      <c r="AQ104" s="152">
        <f>COUNTIFS(Operational!$F:$F,$G104,Operational!$I:$I,"*4G*",Operational!$L:$L,'List Table'!$D$2)</f>
        <v>0</v>
      </c>
      <c r="AR104" s="152">
        <f>COUNTIFS(Operational!$F:$F,$G104,Operational!$I:$I,"*4G*",Operational!$L:$L,'List Table'!$D$3)</f>
        <v>0</v>
      </c>
      <c r="AS104" s="152">
        <f>COUNTIFS(Operational!$F:$F,$G104,Operational!$I:$I,"*4G*",Operational!$L:$L,'List Table'!$D$4)</f>
        <v>0</v>
      </c>
      <c r="AT104" s="152">
        <f>COUNTIFS(Operational!$F:$F,$G104,Operational!$I:$I,"*4G*",Operational!$L:$L,'List Table'!$D$5)</f>
        <v>0</v>
      </c>
      <c r="AU104" s="152">
        <f>COUNTIFS(Operational!$F:$F,$G104,Operational!$I:$I,"*4G*",Operational!$L:$L,'List Table'!$D$6)</f>
        <v>0</v>
      </c>
      <c r="AV104" s="152">
        <f>COUNTIFS(Operational!$F:$F,$G104,Operational!$I:$I,"*4G*",Operational!$L:$L,'List Table'!$D$7)</f>
        <v>0</v>
      </c>
      <c r="AW104" s="152">
        <f>COUNTIFS(Operational!$F:$F,$G104,Operational!$I:$I,"*4G*",Operational!$L:$L,'List Table'!$D$8)</f>
        <v>0</v>
      </c>
      <c r="AX104" s="152">
        <f>COUNTIFS(Operational!$F:$F,$G104,Operational!$I:$I,"*4G*",Operational!$L:$L,'List Table'!$D$9)</f>
        <v>0</v>
      </c>
      <c r="AY104" s="152">
        <f>COUNTIFS(Operational!$F:$F,$G104,Operational!$I:$I,"*4G*",Operational!$L:$L,'List Table'!$D$10)</f>
        <v>0</v>
      </c>
      <c r="AZ104" s="152">
        <f>COUNTIFS(Operational!$F:$F,$G104,Operational!$I:$I,"*4G*",Operational!$L:$L,'List Table'!$D$11)</f>
        <v>0</v>
      </c>
      <c r="BA104" s="152">
        <f>COUNTIFS(Operational!$F:$F,$G104,Operational!$I:$I,"*4G*",Operational!$L:$L,'List Table'!$D$12)</f>
        <v>0</v>
      </c>
      <c r="BB104" s="152">
        <f>COUNTIFS(Operational!$F:$F,$G104,Operational!$I:$I,"*4G*",Operational!$L:$L,'List Table'!$D$13)</f>
        <v>0</v>
      </c>
      <c r="BC104" s="152">
        <f>COUNTIFS(Operational!$F:$F,$G104,Operational!$I:$I,"*4G*",Operational!$L:$L,'List Table'!$D$14)</f>
        <v>0</v>
      </c>
      <c r="BD104" s="152">
        <f>COUNTIFS(Operational!$F:$F,$G104,Operational!$I:$I,"*4G*",Operational!$L:$L,'List Table'!$D$15)</f>
        <v>0</v>
      </c>
      <c r="BE104" s="152">
        <f>COUNTIFS(Operational!$F:$F,$G104,Operational!$I:$I,"*4G*",Operational!$L:$L,'List Table'!$D$16)</f>
        <v>0</v>
      </c>
      <c r="BF104" s="152">
        <f>COUNTIFS(Operational!$F:$F,$G104,Operational!$I:$I,"*4G*",Operational!$L:$L,'List Table'!$D$17)</f>
        <v>0</v>
      </c>
      <c r="BG104" s="144"/>
      <c r="BH104" s="153">
        <f t="shared" si="20"/>
        <v>0</v>
      </c>
      <c r="BI104" s="153">
        <f t="shared" si="21"/>
        <v>0</v>
      </c>
      <c r="BJ104" s="153">
        <f t="shared" si="22"/>
        <v>0</v>
      </c>
      <c r="BK104" s="153">
        <f>COUNTIFS('Retention-Deployment'!$F:$F,$G104,'Retention-Deployment'!$I:$I,"*2G*",'Retention-Deployment'!$L:$L,'List Table'!$B$2)</f>
        <v>0</v>
      </c>
      <c r="BL104" s="153">
        <f>COUNTIFS('Retention-Deployment'!$F:$F,$G104,'Retention-Deployment'!$I:$I,"*2G*",'Retention-Deployment'!$L:$L,'List Table'!$B$3)</f>
        <v>0</v>
      </c>
      <c r="BM104" s="153">
        <f>COUNTIFS('Retention-Deployment'!$F:$F,$G104,'Retention-Deployment'!$I:$I,"*2G*",'Retention-Deployment'!$L:$L,'List Table'!$B$4)</f>
        <v>0</v>
      </c>
      <c r="BN104" s="153">
        <f>COUNTIFS('Retention-Deployment'!$F:$F,$G104,'Retention-Deployment'!$I:$I,"*2G*",'Retention-Deployment'!$L:$L,'List Table'!$B$5)</f>
        <v>0</v>
      </c>
      <c r="BO104" s="153">
        <f>COUNTIFS('Retention-Deployment'!$F:$F,$G104,'Retention-Deployment'!$I:$I,"*2G*",'Retention-Deployment'!$L:$L,'List Table'!$B$6)</f>
        <v>0</v>
      </c>
      <c r="BP104" s="153">
        <f>COUNTIFS('Retention-Deployment'!$F:$F,$G104,'Retention-Deployment'!$I:$I,"*2G*",'Retention-Deployment'!$L:$L,'List Table'!$B$7)</f>
        <v>0</v>
      </c>
      <c r="BQ104" s="153">
        <f>COUNTIFS('Retention-Deployment'!$F:$F,$G104,'Retention-Deployment'!$I:$I,"*2G*",'Retention-Deployment'!$L:$L,'List Table'!$B$8)</f>
        <v>0</v>
      </c>
      <c r="BR104" s="153">
        <f>COUNTIFS('Retention-Deployment'!$F:$F,$G104,'Retention-Deployment'!$I:$I,"*2G*",'Retention-Deployment'!$L:$L,'List Table'!$B$9)</f>
        <v>0</v>
      </c>
      <c r="BS104" s="153">
        <f>COUNTIFS('Retention-Deployment'!$F:$F,$G104,'Retention-Deployment'!$I:$I,"*2G*",'Retention-Deployment'!$L:$L,'List Table'!$B$10)</f>
        <v>0</v>
      </c>
      <c r="BT104" s="153">
        <f>COUNTIFS('Retention-Deployment'!$F:$F,$G104,'Retention-Deployment'!$I:$I,"*2G*",'Retention-Deployment'!$L:$L,'List Table'!$B$11)</f>
        <v>0</v>
      </c>
      <c r="BU104" s="153">
        <f>COUNTIFS('Retention-Deployment'!$F:$F,$G104,'Retention-Deployment'!$I:$I,"*2G*",'Retention-Deployment'!$L:$L,'List Table'!$B$12)</f>
        <v>0</v>
      </c>
      <c r="BV104" s="153">
        <f>COUNTIFS('Retention-Deployment'!$F:$F,$G104,'Retention-Deployment'!$I:$I,"*2G*",'Retention-Deployment'!$L:$L,'List Table'!$B$13)</f>
        <v>0</v>
      </c>
      <c r="BW104" s="153">
        <f>COUNTIFS('Retention-Deployment'!$F:$F,$G104,'Retention-Deployment'!$I:$I,"*2G*",'Retention-Deployment'!$L:$L,'List Table'!$B$14)</f>
        <v>0</v>
      </c>
      <c r="BX104" s="153">
        <f>COUNTIFS('Retention-Deployment'!$F:$F,$G104,'Retention-Deployment'!$I:$I,"*2G*",'Retention-Deployment'!$L:$L,'List Table'!$B$15)</f>
        <v>0</v>
      </c>
      <c r="BY104" s="153">
        <f>COUNTIFS('Retention-Deployment'!$F:$F,$G104,'Retention-Deployment'!$I:$I,"*3G*",'Retention-Deployment'!$L:$L,'List Table'!$B$2)</f>
        <v>0</v>
      </c>
      <c r="BZ104" s="153">
        <f>COUNTIFS('Retention-Deployment'!$F:$F,$G104,'Retention-Deployment'!$I:$I,"*3G*",'Retention-Deployment'!$L:$L,'List Table'!$B$3)</f>
        <v>0</v>
      </c>
      <c r="CA104" s="153">
        <f>COUNTIFS('Retention-Deployment'!$F:$F,$G104,'Retention-Deployment'!$I:$I,"*3G*",'Retention-Deployment'!$L:$L,'List Table'!$B$4)</f>
        <v>0</v>
      </c>
      <c r="CB104" s="153">
        <f>COUNTIFS('Retention-Deployment'!$F:$F,$G104,'Retention-Deployment'!$I:$I,"*3G*",'Retention-Deployment'!$L:$L,'List Table'!$B$5)</f>
        <v>0</v>
      </c>
      <c r="CC104" s="153">
        <f>COUNTIFS('Retention-Deployment'!$F:$F,$G104,'Retention-Deployment'!$I:$I,"*3G*",'Retention-Deployment'!$L:$L,'List Table'!$B$6)</f>
        <v>0</v>
      </c>
      <c r="CD104" s="153">
        <f>COUNTIFS('Retention-Deployment'!$F:$F,$G104,'Retention-Deployment'!$I:$I,"*3G*",'Retention-Deployment'!$L:$L,'List Table'!$B$7)</f>
        <v>0</v>
      </c>
      <c r="CE104" s="153">
        <f>COUNTIFS('Retention-Deployment'!$F:$F,$G104,'Retention-Deployment'!$I:$I,"*3G*",'Retention-Deployment'!$L:$L,'List Table'!$B$8)</f>
        <v>0</v>
      </c>
      <c r="CF104" s="153">
        <f>COUNTIFS('Retention-Deployment'!$F:$F,$G104,'Retention-Deployment'!$I:$I,"*3G*",'Retention-Deployment'!$L:$L,'List Table'!$B$9)</f>
        <v>0</v>
      </c>
      <c r="CG104" s="153">
        <f>COUNTIFS('Retention-Deployment'!$F:$F,$G104,'Retention-Deployment'!$I:$I,"*3G*",'Retention-Deployment'!$L:$L,'List Table'!$B$10)</f>
        <v>0</v>
      </c>
      <c r="CH104" s="153">
        <f>COUNTIFS('Retention-Deployment'!$F:$F,$G104,'Retention-Deployment'!$I:$I,"*3G*",'Retention-Deployment'!$L:$L,'List Table'!$B$11)</f>
        <v>0</v>
      </c>
      <c r="CI104" s="153">
        <f>COUNTIFS('Retention-Deployment'!$F:$F,$G104,'Retention-Deployment'!$I:$I,"*3G*",'Retention-Deployment'!$L:$L,'List Table'!$B$12)</f>
        <v>0</v>
      </c>
      <c r="CJ104" s="153">
        <f>COUNTIFS('Retention-Deployment'!$F:$F,$G104,'Retention-Deployment'!$I:$I,"*3G*",'Retention-Deployment'!$L:$L,'List Table'!$B$13)</f>
        <v>0</v>
      </c>
      <c r="CK104" s="153">
        <f>COUNTIFS('Retention-Deployment'!$F:$F,$G104,'Retention-Deployment'!$I:$I,"*3G*",'Retention-Deployment'!$L:$L,'List Table'!$B$14)</f>
        <v>0</v>
      </c>
      <c r="CL104" s="153">
        <f>COUNTIFS('Retention-Deployment'!$F:$F,$G104,'Retention-Deployment'!$I:$I,"*3G*",'Retention-Deployment'!$L:$L,'List Table'!$B$15)</f>
        <v>0</v>
      </c>
      <c r="CM104" s="153">
        <f>COUNTIFS('Retention-Deployment'!$F:$F,$G104,'Retention-Deployment'!$I:$I,"*4G*",'Retention-Deployment'!$L:$L,'List Table'!$B$2)</f>
        <v>0</v>
      </c>
      <c r="CN104" s="153">
        <f>COUNTIFS('Retention-Deployment'!$F:$F,$G104,'Retention-Deployment'!$I:$I,"*4G*",'Retention-Deployment'!$L:$L,'List Table'!$B$3)</f>
        <v>0</v>
      </c>
      <c r="CO104" s="153">
        <f>COUNTIFS('Retention-Deployment'!$F:$F,$G104,'Retention-Deployment'!$I:$I,"*4G*",'Retention-Deployment'!$L:$L,'List Table'!$B$4)</f>
        <v>0</v>
      </c>
      <c r="CP104" s="153">
        <f>COUNTIFS('Retention-Deployment'!$F:$F,$G104,'Retention-Deployment'!$I:$I,"*4G*",'Retention-Deployment'!$L:$L,'List Table'!$B$5)</f>
        <v>0</v>
      </c>
      <c r="CQ104" s="153">
        <f>COUNTIFS('Retention-Deployment'!$F:$F,$G104,'Retention-Deployment'!$I:$I,"*4G*",'Retention-Deployment'!$L:$L,'List Table'!$B$6)</f>
        <v>0</v>
      </c>
      <c r="CR104" s="153">
        <f>COUNTIFS('Retention-Deployment'!$F:$F,$G104,'Retention-Deployment'!$I:$I,"*4G*",'Retention-Deployment'!$L:$L,'List Table'!$B$7)</f>
        <v>0</v>
      </c>
      <c r="CS104" s="153">
        <f>COUNTIFS('Retention-Deployment'!$F:$F,$G104,'Retention-Deployment'!$I:$I,"*4G*",'Retention-Deployment'!$L:$L,'List Table'!$B$8)</f>
        <v>0</v>
      </c>
      <c r="CT104" s="153">
        <f>COUNTIFS('Retention-Deployment'!$F:$F,$G104,'Retention-Deployment'!$I:$I,"*4G*",'Retention-Deployment'!$L:$L,'List Table'!$B$9)</f>
        <v>0</v>
      </c>
      <c r="CU104" s="153">
        <f>COUNTIFS('Retention-Deployment'!$F:$F,$G104,'Retention-Deployment'!$I:$I,"*4G*",'Retention-Deployment'!$L:$L,'List Table'!$B$10)</f>
        <v>0</v>
      </c>
      <c r="CV104" s="153">
        <f>COUNTIFS('Retention-Deployment'!$F:$F,$G104,'Retention-Deployment'!$I:$I,"*4G*",'Retention-Deployment'!$L:$L,'List Table'!$B$11)</f>
        <v>0</v>
      </c>
      <c r="CW104" s="153">
        <f>COUNTIFS('Retention-Deployment'!$F:$F,$G104,'Retention-Deployment'!$I:$I,"*4G*",'Retention-Deployment'!$L:$L,'List Table'!$B$12)</f>
        <v>0</v>
      </c>
      <c r="CX104" s="153">
        <f>COUNTIFS('Retention-Deployment'!$F:$F,$G104,'Retention-Deployment'!$I:$I,"*4G*",'Retention-Deployment'!$L:$L,'List Table'!$B$13)</f>
        <v>0</v>
      </c>
      <c r="CY104" s="153">
        <f>COUNTIFS('Retention-Deployment'!$F:$F,$G104,'Retention-Deployment'!$I:$I,"*4G*",'Retention-Deployment'!$L:$L,'List Table'!$B$14)</f>
        <v>0</v>
      </c>
      <c r="CZ104" s="153">
        <f>COUNTIFS('Retention-Deployment'!$F:$F,$G104,'Retention-Deployment'!$I:$I,"*4G*",'Retention-Deployment'!$L:$L,'List Table'!$B$15)</f>
        <v>0</v>
      </c>
      <c r="DA104" s="138"/>
      <c r="DB104" s="154">
        <f>COUNTIFS(Licensing!$G:$G,$G104,Licensing!$J:$J,"*2G*")</f>
        <v>0</v>
      </c>
      <c r="DC104" s="154">
        <f>COUNTIFS(Licensing!$G:$G,$G104,Licensing!$J:$J,"*3G*")</f>
        <v>0</v>
      </c>
      <c r="DD104" s="154">
        <f>COUNTIFS(Licensing!$G:$G,$G104,Licensing!$J:$J,"*4G*")</f>
        <v>0</v>
      </c>
      <c r="DE104" s="138"/>
      <c r="DF104" s="155" t="str">
        <f t="shared" si="19"/>
        <v>SAMOTHRAKI</v>
      </c>
      <c r="DG104" s="142">
        <f t="shared" si="13"/>
        <v>0</v>
      </c>
      <c r="DH104" s="142">
        <f t="shared" si="14"/>
        <v>0</v>
      </c>
      <c r="DI104" s="142">
        <f t="shared" si="15"/>
        <v>0</v>
      </c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</row>
    <row r="105" spans="1:125" x14ac:dyDescent="0.25">
      <c r="A105" s="211" t="s">
        <v>327</v>
      </c>
      <c r="B105" s="168">
        <v>13</v>
      </c>
      <c r="C105" s="168">
        <v>13</v>
      </c>
      <c r="D105" s="168">
        <v>13</v>
      </c>
      <c r="E105" s="208">
        <v>36.394756699873803</v>
      </c>
      <c r="F105" s="208">
        <v>25.4566955566406</v>
      </c>
      <c r="G105" s="173" t="s">
        <v>161</v>
      </c>
      <c r="H105" s="152">
        <f t="shared" si="16"/>
        <v>0</v>
      </c>
      <c r="I105" s="152">
        <f t="shared" si="17"/>
        <v>0</v>
      </c>
      <c r="J105" s="152">
        <f t="shared" si="18"/>
        <v>0</v>
      </c>
      <c r="K105" s="152">
        <f>COUNTIFS(Operational!$F:$F,$G105,Operational!$I:$I,"*2G*",Operational!$L:$L,'List Table'!$D$2)</f>
        <v>0</v>
      </c>
      <c r="L105" s="152">
        <f>COUNTIFS(Operational!$F:$F,$G105,Operational!$I:$I,"*2G*",Operational!$L:$L,'List Table'!$D$3)</f>
        <v>0</v>
      </c>
      <c r="M105" s="152">
        <f>COUNTIFS(Operational!$F:$F,$G105,Operational!$I:$I,"*2G*",Operational!$L:$L,'List Table'!$D$4)</f>
        <v>0</v>
      </c>
      <c r="N105" s="152">
        <f>COUNTIFS(Operational!$F:$F,$G105,Operational!$I:$I,"*2G*",Operational!$L:$L,'List Table'!$D$5)</f>
        <v>0</v>
      </c>
      <c r="O105" s="152">
        <f>COUNTIFS(Operational!$F:$F,$G105,Operational!$I:$I,"*2G*",Operational!$L:$L,'List Table'!$D$6)</f>
        <v>0</v>
      </c>
      <c r="P105" s="152">
        <f>COUNTIFS(Operational!$F:$F,$G105,Operational!$I:$I,"*2G*",Operational!$L:$L,'List Table'!$D$7)</f>
        <v>0</v>
      </c>
      <c r="Q105" s="152">
        <f>COUNTIFS(Operational!$F:$F,$G105,Operational!$I:$I,"*2G*",Operational!$L:$L,'List Table'!$D$8)</f>
        <v>0</v>
      </c>
      <c r="R105" s="152">
        <f>COUNTIFS(Operational!$F:$F,$G105,Operational!$I:$I,"*2G*",Operational!$L:$L,'List Table'!$D$9)</f>
        <v>0</v>
      </c>
      <c r="S105" s="152">
        <f>COUNTIFS(Operational!$F:$F,$G105,Operational!$I:$I,"*2G*",Operational!$L:$L,'List Table'!$D$10)</f>
        <v>0</v>
      </c>
      <c r="T105" s="152">
        <f>COUNTIFS(Operational!$F:$F,$G105,Operational!$I:$I,"*2G*",Operational!$L:$L,'List Table'!$D$11)</f>
        <v>0</v>
      </c>
      <c r="U105" s="152">
        <f>COUNTIFS(Operational!$F:$F,$G105,Operational!$I:$I,"*2G*",Operational!$L:$L,'List Table'!$D$12)</f>
        <v>0</v>
      </c>
      <c r="V105" s="152">
        <f>COUNTIFS(Operational!$F:$F,$G105,Operational!$I:$I,"*2G*",Operational!$L:$L,'List Table'!$D$13)</f>
        <v>0</v>
      </c>
      <c r="W105" s="152">
        <f>COUNTIFS(Operational!$F:$F,$G105,Operational!$I:$I,"*2G*",Operational!$L:$L,'List Table'!$D$14)</f>
        <v>0</v>
      </c>
      <c r="X105" s="152">
        <f>COUNTIFS(Operational!$F:$F,$G105,Operational!$I:$I,"*2G*",Operational!$L:$L,'List Table'!$D$15)</f>
        <v>0</v>
      </c>
      <c r="Y105" s="152">
        <f>COUNTIFS(Operational!$F:$F,$G105,Operational!$I:$I,"*2G*",Operational!$L:$L,'List Table'!$D$16)</f>
        <v>0</v>
      </c>
      <c r="Z105" s="152">
        <f>COUNTIFS(Operational!$F:$F,$G105,Operational!$I:$I,"*2G*",Operational!$L:$L,'List Table'!$D$17)</f>
        <v>0</v>
      </c>
      <c r="AA105" s="152">
        <f>COUNTIFS(Operational!$F:$F,$G105,Operational!$I:$I,"*3G*",Operational!$L:$L,'List Table'!$D$2)</f>
        <v>0</v>
      </c>
      <c r="AB105" s="152">
        <f>COUNTIFS(Operational!$F:$F,$G105,Operational!$I:$I,"*3G*",Operational!$L:$L,'List Table'!$D$3)</f>
        <v>0</v>
      </c>
      <c r="AC105" s="152">
        <f>COUNTIFS(Operational!$F:$F,$G105,Operational!$I:$I,"*3G*",Operational!$L:$L,'List Table'!$D$4)</f>
        <v>0</v>
      </c>
      <c r="AD105" s="152">
        <f>COUNTIFS(Operational!$F:$F,$G105,Operational!$I:$I,"*3G*",Operational!$L:$L,'List Table'!$D$5)</f>
        <v>0</v>
      </c>
      <c r="AE105" s="152">
        <f>COUNTIFS(Operational!$F:$F,$G105,Operational!$I:$I,"*3G*",Operational!$L:$L,'List Table'!$D$6)</f>
        <v>0</v>
      </c>
      <c r="AF105" s="152">
        <f>COUNTIFS(Operational!$F:$F,$G105,Operational!$I:$I,"*3G*",Operational!$L:$L,'List Table'!$D$7)</f>
        <v>0</v>
      </c>
      <c r="AG105" s="152">
        <f>COUNTIFS(Operational!$F:$F,$G105,Operational!$I:$I,"*3G*",Operational!$L:$L,'List Table'!$D$8)</f>
        <v>0</v>
      </c>
      <c r="AH105" s="152">
        <f>COUNTIFS(Operational!$F:$F,$G105,Operational!$I:$I,"*3G*",Operational!$L:$L,'List Table'!$D$9)</f>
        <v>0</v>
      </c>
      <c r="AI105" s="152">
        <f>COUNTIFS(Operational!$F:$F,$G105,Operational!$I:$I,"*3G*",Operational!$L:$L,'List Table'!$D$10)</f>
        <v>0</v>
      </c>
      <c r="AJ105" s="152">
        <f>COUNTIFS(Operational!$F:$F,$G105,Operational!$I:$I,"*3G*",Operational!$L:$L,'List Table'!$D$11)</f>
        <v>0</v>
      </c>
      <c r="AK105" s="152">
        <f>COUNTIFS(Operational!$F:$F,$G105,Operational!$I:$I,"*3G*",Operational!$L:$L,'List Table'!$D$12)</f>
        <v>0</v>
      </c>
      <c r="AL105" s="152">
        <f>COUNTIFS(Operational!$F:$F,$G105,Operational!$I:$I,"*3G*",Operational!$L:$L,'List Table'!$D$13)</f>
        <v>0</v>
      </c>
      <c r="AM105" s="152">
        <f>COUNTIFS(Operational!$F:$F,$G105,Operational!$I:$I,"*3G*",Operational!$L:$L,'List Table'!$D$14)</f>
        <v>0</v>
      </c>
      <c r="AN105" s="152">
        <f>COUNTIFS(Operational!$F:$F,$G105,Operational!$I:$I,"*3G*",Operational!$L:$L,'List Table'!$D$15)</f>
        <v>0</v>
      </c>
      <c r="AO105" s="152">
        <f>COUNTIFS(Operational!$F:$F,$G105,Operational!$I:$I,"*3G*",Operational!$L:$L,'List Table'!$D$16)</f>
        <v>0</v>
      </c>
      <c r="AP105" s="152">
        <f>COUNTIFS(Operational!$F:$F,$G105,Operational!$I:$I,"*3G*",Operational!$L:$L,'List Table'!$D$17)</f>
        <v>0</v>
      </c>
      <c r="AQ105" s="152">
        <f>COUNTIFS(Operational!$F:$F,$G105,Operational!$I:$I,"*4G*",Operational!$L:$L,'List Table'!$D$2)</f>
        <v>0</v>
      </c>
      <c r="AR105" s="152">
        <f>COUNTIFS(Operational!$F:$F,$G105,Operational!$I:$I,"*4G*",Operational!$L:$L,'List Table'!$D$3)</f>
        <v>0</v>
      </c>
      <c r="AS105" s="152">
        <f>COUNTIFS(Operational!$F:$F,$G105,Operational!$I:$I,"*4G*",Operational!$L:$L,'List Table'!$D$4)</f>
        <v>0</v>
      </c>
      <c r="AT105" s="152">
        <f>COUNTIFS(Operational!$F:$F,$G105,Operational!$I:$I,"*4G*",Operational!$L:$L,'List Table'!$D$5)</f>
        <v>0</v>
      </c>
      <c r="AU105" s="152">
        <f>COUNTIFS(Operational!$F:$F,$G105,Operational!$I:$I,"*4G*",Operational!$L:$L,'List Table'!$D$6)</f>
        <v>0</v>
      </c>
      <c r="AV105" s="152">
        <f>COUNTIFS(Operational!$F:$F,$G105,Operational!$I:$I,"*4G*",Operational!$L:$L,'List Table'!$D$7)</f>
        <v>0</v>
      </c>
      <c r="AW105" s="152">
        <f>COUNTIFS(Operational!$F:$F,$G105,Operational!$I:$I,"*4G*",Operational!$L:$L,'List Table'!$D$8)</f>
        <v>0</v>
      </c>
      <c r="AX105" s="152">
        <f>COUNTIFS(Operational!$F:$F,$G105,Operational!$I:$I,"*4G*",Operational!$L:$L,'List Table'!$D$9)</f>
        <v>0</v>
      </c>
      <c r="AY105" s="152">
        <f>COUNTIFS(Operational!$F:$F,$G105,Operational!$I:$I,"*4G*",Operational!$L:$L,'List Table'!$D$10)</f>
        <v>0</v>
      </c>
      <c r="AZ105" s="152">
        <f>COUNTIFS(Operational!$F:$F,$G105,Operational!$I:$I,"*4G*",Operational!$L:$L,'List Table'!$D$11)</f>
        <v>0</v>
      </c>
      <c r="BA105" s="152">
        <f>COUNTIFS(Operational!$F:$F,$G105,Operational!$I:$I,"*4G*",Operational!$L:$L,'List Table'!$D$12)</f>
        <v>0</v>
      </c>
      <c r="BB105" s="152">
        <f>COUNTIFS(Operational!$F:$F,$G105,Operational!$I:$I,"*4G*",Operational!$L:$L,'List Table'!$D$13)</f>
        <v>0</v>
      </c>
      <c r="BC105" s="152">
        <f>COUNTIFS(Operational!$F:$F,$G105,Operational!$I:$I,"*4G*",Operational!$L:$L,'List Table'!$D$14)</f>
        <v>0</v>
      </c>
      <c r="BD105" s="152">
        <f>COUNTIFS(Operational!$F:$F,$G105,Operational!$I:$I,"*4G*",Operational!$L:$L,'List Table'!$D$15)</f>
        <v>0</v>
      </c>
      <c r="BE105" s="152">
        <f>COUNTIFS(Operational!$F:$F,$G105,Operational!$I:$I,"*4G*",Operational!$L:$L,'List Table'!$D$16)</f>
        <v>0</v>
      </c>
      <c r="BF105" s="152">
        <f>COUNTIFS(Operational!$F:$F,$G105,Operational!$I:$I,"*4G*",Operational!$L:$L,'List Table'!$D$17)</f>
        <v>0</v>
      </c>
      <c r="BG105" s="144"/>
      <c r="BH105" s="153">
        <f t="shared" si="20"/>
        <v>0</v>
      </c>
      <c r="BI105" s="153">
        <f t="shared" si="21"/>
        <v>0</v>
      </c>
      <c r="BJ105" s="153">
        <f t="shared" si="22"/>
        <v>0</v>
      </c>
      <c r="BK105" s="153">
        <f>COUNTIFS('Retention-Deployment'!$F:$F,$G105,'Retention-Deployment'!$I:$I,"*2G*",'Retention-Deployment'!$L:$L,'List Table'!$B$2)</f>
        <v>0</v>
      </c>
      <c r="BL105" s="153">
        <f>COUNTIFS('Retention-Deployment'!$F:$F,$G105,'Retention-Deployment'!$I:$I,"*2G*",'Retention-Deployment'!$L:$L,'List Table'!$B$3)</f>
        <v>0</v>
      </c>
      <c r="BM105" s="153">
        <f>COUNTIFS('Retention-Deployment'!$F:$F,$G105,'Retention-Deployment'!$I:$I,"*2G*",'Retention-Deployment'!$L:$L,'List Table'!$B$4)</f>
        <v>0</v>
      </c>
      <c r="BN105" s="153">
        <f>COUNTIFS('Retention-Deployment'!$F:$F,$G105,'Retention-Deployment'!$I:$I,"*2G*",'Retention-Deployment'!$L:$L,'List Table'!$B$5)</f>
        <v>0</v>
      </c>
      <c r="BO105" s="153">
        <f>COUNTIFS('Retention-Deployment'!$F:$F,$G105,'Retention-Deployment'!$I:$I,"*2G*",'Retention-Deployment'!$L:$L,'List Table'!$B$6)</f>
        <v>0</v>
      </c>
      <c r="BP105" s="153">
        <f>COUNTIFS('Retention-Deployment'!$F:$F,$G105,'Retention-Deployment'!$I:$I,"*2G*",'Retention-Deployment'!$L:$L,'List Table'!$B$7)</f>
        <v>0</v>
      </c>
      <c r="BQ105" s="153">
        <f>COUNTIFS('Retention-Deployment'!$F:$F,$G105,'Retention-Deployment'!$I:$I,"*2G*",'Retention-Deployment'!$L:$L,'List Table'!$B$8)</f>
        <v>0</v>
      </c>
      <c r="BR105" s="153">
        <f>COUNTIFS('Retention-Deployment'!$F:$F,$G105,'Retention-Deployment'!$I:$I,"*2G*",'Retention-Deployment'!$L:$L,'List Table'!$B$9)</f>
        <v>0</v>
      </c>
      <c r="BS105" s="153">
        <f>COUNTIFS('Retention-Deployment'!$F:$F,$G105,'Retention-Deployment'!$I:$I,"*2G*",'Retention-Deployment'!$L:$L,'List Table'!$B$10)</f>
        <v>0</v>
      </c>
      <c r="BT105" s="153">
        <f>COUNTIFS('Retention-Deployment'!$F:$F,$G105,'Retention-Deployment'!$I:$I,"*2G*",'Retention-Deployment'!$L:$L,'List Table'!$B$11)</f>
        <v>0</v>
      </c>
      <c r="BU105" s="153">
        <f>COUNTIFS('Retention-Deployment'!$F:$F,$G105,'Retention-Deployment'!$I:$I,"*2G*",'Retention-Deployment'!$L:$L,'List Table'!$B$12)</f>
        <v>0</v>
      </c>
      <c r="BV105" s="153">
        <f>COUNTIFS('Retention-Deployment'!$F:$F,$G105,'Retention-Deployment'!$I:$I,"*2G*",'Retention-Deployment'!$L:$L,'List Table'!$B$13)</f>
        <v>0</v>
      </c>
      <c r="BW105" s="153">
        <f>COUNTIFS('Retention-Deployment'!$F:$F,$G105,'Retention-Deployment'!$I:$I,"*2G*",'Retention-Deployment'!$L:$L,'List Table'!$B$14)</f>
        <v>0</v>
      </c>
      <c r="BX105" s="153">
        <f>COUNTIFS('Retention-Deployment'!$F:$F,$G105,'Retention-Deployment'!$I:$I,"*2G*",'Retention-Deployment'!$L:$L,'List Table'!$B$15)</f>
        <v>0</v>
      </c>
      <c r="BY105" s="153">
        <f>COUNTIFS('Retention-Deployment'!$F:$F,$G105,'Retention-Deployment'!$I:$I,"*3G*",'Retention-Deployment'!$L:$L,'List Table'!$B$2)</f>
        <v>0</v>
      </c>
      <c r="BZ105" s="153">
        <f>COUNTIFS('Retention-Deployment'!$F:$F,$G105,'Retention-Deployment'!$I:$I,"*3G*",'Retention-Deployment'!$L:$L,'List Table'!$B$3)</f>
        <v>0</v>
      </c>
      <c r="CA105" s="153">
        <f>COUNTIFS('Retention-Deployment'!$F:$F,$G105,'Retention-Deployment'!$I:$I,"*3G*",'Retention-Deployment'!$L:$L,'List Table'!$B$4)</f>
        <v>0</v>
      </c>
      <c r="CB105" s="153">
        <f>COUNTIFS('Retention-Deployment'!$F:$F,$G105,'Retention-Deployment'!$I:$I,"*3G*",'Retention-Deployment'!$L:$L,'List Table'!$B$5)</f>
        <v>0</v>
      </c>
      <c r="CC105" s="153">
        <f>COUNTIFS('Retention-Deployment'!$F:$F,$G105,'Retention-Deployment'!$I:$I,"*3G*",'Retention-Deployment'!$L:$L,'List Table'!$B$6)</f>
        <v>0</v>
      </c>
      <c r="CD105" s="153">
        <f>COUNTIFS('Retention-Deployment'!$F:$F,$G105,'Retention-Deployment'!$I:$I,"*3G*",'Retention-Deployment'!$L:$L,'List Table'!$B$7)</f>
        <v>0</v>
      </c>
      <c r="CE105" s="153">
        <f>COUNTIFS('Retention-Deployment'!$F:$F,$G105,'Retention-Deployment'!$I:$I,"*3G*",'Retention-Deployment'!$L:$L,'List Table'!$B$8)</f>
        <v>0</v>
      </c>
      <c r="CF105" s="153">
        <f>COUNTIFS('Retention-Deployment'!$F:$F,$G105,'Retention-Deployment'!$I:$I,"*3G*",'Retention-Deployment'!$L:$L,'List Table'!$B$9)</f>
        <v>0</v>
      </c>
      <c r="CG105" s="153">
        <f>COUNTIFS('Retention-Deployment'!$F:$F,$G105,'Retention-Deployment'!$I:$I,"*3G*",'Retention-Deployment'!$L:$L,'List Table'!$B$10)</f>
        <v>0</v>
      </c>
      <c r="CH105" s="153">
        <f>COUNTIFS('Retention-Deployment'!$F:$F,$G105,'Retention-Deployment'!$I:$I,"*3G*",'Retention-Deployment'!$L:$L,'List Table'!$B$11)</f>
        <v>0</v>
      </c>
      <c r="CI105" s="153">
        <f>COUNTIFS('Retention-Deployment'!$F:$F,$G105,'Retention-Deployment'!$I:$I,"*3G*",'Retention-Deployment'!$L:$L,'List Table'!$B$12)</f>
        <v>0</v>
      </c>
      <c r="CJ105" s="153">
        <f>COUNTIFS('Retention-Deployment'!$F:$F,$G105,'Retention-Deployment'!$I:$I,"*3G*",'Retention-Deployment'!$L:$L,'List Table'!$B$13)</f>
        <v>0</v>
      </c>
      <c r="CK105" s="153">
        <f>COUNTIFS('Retention-Deployment'!$F:$F,$G105,'Retention-Deployment'!$I:$I,"*3G*",'Retention-Deployment'!$L:$L,'List Table'!$B$14)</f>
        <v>0</v>
      </c>
      <c r="CL105" s="153">
        <f>COUNTIFS('Retention-Deployment'!$F:$F,$G105,'Retention-Deployment'!$I:$I,"*3G*",'Retention-Deployment'!$L:$L,'List Table'!$B$15)</f>
        <v>0</v>
      </c>
      <c r="CM105" s="153">
        <f>COUNTIFS('Retention-Deployment'!$F:$F,$G105,'Retention-Deployment'!$I:$I,"*4G*",'Retention-Deployment'!$L:$L,'List Table'!$B$2)</f>
        <v>0</v>
      </c>
      <c r="CN105" s="153">
        <f>COUNTIFS('Retention-Deployment'!$F:$F,$G105,'Retention-Deployment'!$I:$I,"*4G*",'Retention-Deployment'!$L:$L,'List Table'!$B$3)</f>
        <v>0</v>
      </c>
      <c r="CO105" s="153">
        <f>COUNTIFS('Retention-Deployment'!$F:$F,$G105,'Retention-Deployment'!$I:$I,"*4G*",'Retention-Deployment'!$L:$L,'List Table'!$B$4)</f>
        <v>0</v>
      </c>
      <c r="CP105" s="153">
        <f>COUNTIFS('Retention-Deployment'!$F:$F,$G105,'Retention-Deployment'!$I:$I,"*4G*",'Retention-Deployment'!$L:$L,'List Table'!$B$5)</f>
        <v>0</v>
      </c>
      <c r="CQ105" s="153">
        <f>COUNTIFS('Retention-Deployment'!$F:$F,$G105,'Retention-Deployment'!$I:$I,"*4G*",'Retention-Deployment'!$L:$L,'List Table'!$B$6)</f>
        <v>0</v>
      </c>
      <c r="CR105" s="153">
        <f>COUNTIFS('Retention-Deployment'!$F:$F,$G105,'Retention-Deployment'!$I:$I,"*4G*",'Retention-Deployment'!$L:$L,'List Table'!$B$7)</f>
        <v>0</v>
      </c>
      <c r="CS105" s="153">
        <f>COUNTIFS('Retention-Deployment'!$F:$F,$G105,'Retention-Deployment'!$I:$I,"*4G*",'Retention-Deployment'!$L:$L,'List Table'!$B$8)</f>
        <v>0</v>
      </c>
      <c r="CT105" s="153">
        <f>COUNTIFS('Retention-Deployment'!$F:$F,$G105,'Retention-Deployment'!$I:$I,"*4G*",'Retention-Deployment'!$L:$L,'List Table'!$B$9)</f>
        <v>0</v>
      </c>
      <c r="CU105" s="153">
        <f>COUNTIFS('Retention-Deployment'!$F:$F,$G105,'Retention-Deployment'!$I:$I,"*4G*",'Retention-Deployment'!$L:$L,'List Table'!$B$10)</f>
        <v>0</v>
      </c>
      <c r="CV105" s="153">
        <f>COUNTIFS('Retention-Deployment'!$F:$F,$G105,'Retention-Deployment'!$I:$I,"*4G*",'Retention-Deployment'!$L:$L,'List Table'!$B$11)</f>
        <v>0</v>
      </c>
      <c r="CW105" s="153">
        <f>COUNTIFS('Retention-Deployment'!$F:$F,$G105,'Retention-Deployment'!$I:$I,"*4G*",'Retention-Deployment'!$L:$L,'List Table'!$B$12)</f>
        <v>0</v>
      </c>
      <c r="CX105" s="153">
        <f>COUNTIFS('Retention-Deployment'!$F:$F,$G105,'Retention-Deployment'!$I:$I,"*4G*",'Retention-Deployment'!$L:$L,'List Table'!$B$13)</f>
        <v>0</v>
      </c>
      <c r="CY105" s="153">
        <f>COUNTIFS('Retention-Deployment'!$F:$F,$G105,'Retention-Deployment'!$I:$I,"*4G*",'Retention-Deployment'!$L:$L,'List Table'!$B$14)</f>
        <v>0</v>
      </c>
      <c r="CZ105" s="153">
        <f>COUNTIFS('Retention-Deployment'!$F:$F,$G105,'Retention-Deployment'!$I:$I,"*4G*",'Retention-Deployment'!$L:$L,'List Table'!$B$15)</f>
        <v>0</v>
      </c>
      <c r="DA105" s="138"/>
      <c r="DB105" s="154">
        <f>COUNTIFS(Licensing!$G:$G,$G105,Licensing!$J:$J,"*2G*")</f>
        <v>1</v>
      </c>
      <c r="DC105" s="154">
        <f>COUNTIFS(Licensing!$G:$G,$G105,Licensing!$J:$J,"*3G*")</f>
        <v>1</v>
      </c>
      <c r="DD105" s="154">
        <f>COUNTIFS(Licensing!$G:$G,$G105,Licensing!$J:$J,"*4G*")</f>
        <v>1</v>
      </c>
      <c r="DE105" s="138"/>
      <c r="DF105" s="155" t="str">
        <f t="shared" si="19"/>
        <v>SANTORINI</v>
      </c>
      <c r="DG105" s="142">
        <f t="shared" si="13"/>
        <v>1</v>
      </c>
      <c r="DH105" s="142">
        <f t="shared" si="14"/>
        <v>1</v>
      </c>
      <c r="DI105" s="142">
        <f t="shared" si="15"/>
        <v>1</v>
      </c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</row>
    <row r="106" spans="1:125" x14ac:dyDescent="0.25">
      <c r="A106" s="211" t="s">
        <v>327</v>
      </c>
      <c r="B106" s="168">
        <v>3</v>
      </c>
      <c r="C106" s="168">
        <v>3</v>
      </c>
      <c r="D106" s="168">
        <v>3</v>
      </c>
      <c r="E106" s="208">
        <v>37.160600000000002</v>
      </c>
      <c r="F106" s="208">
        <v>24.476900000000001</v>
      </c>
      <c r="G106" s="173" t="s">
        <v>162</v>
      </c>
      <c r="H106" s="152">
        <f t="shared" si="16"/>
        <v>0</v>
      </c>
      <c r="I106" s="152">
        <f t="shared" si="17"/>
        <v>0</v>
      </c>
      <c r="J106" s="152">
        <f t="shared" si="18"/>
        <v>0</v>
      </c>
      <c r="K106" s="152">
        <f>COUNTIFS(Operational!$F:$F,$G106,Operational!$I:$I,"*2G*",Operational!$L:$L,'List Table'!$D$2)</f>
        <v>0</v>
      </c>
      <c r="L106" s="152">
        <f>COUNTIFS(Operational!$F:$F,$G106,Operational!$I:$I,"*2G*",Operational!$L:$L,'List Table'!$D$3)</f>
        <v>0</v>
      </c>
      <c r="M106" s="152">
        <f>COUNTIFS(Operational!$F:$F,$G106,Operational!$I:$I,"*2G*",Operational!$L:$L,'List Table'!$D$4)</f>
        <v>0</v>
      </c>
      <c r="N106" s="152">
        <f>COUNTIFS(Operational!$F:$F,$G106,Operational!$I:$I,"*2G*",Operational!$L:$L,'List Table'!$D$5)</f>
        <v>0</v>
      </c>
      <c r="O106" s="152">
        <f>COUNTIFS(Operational!$F:$F,$G106,Operational!$I:$I,"*2G*",Operational!$L:$L,'List Table'!$D$6)</f>
        <v>0</v>
      </c>
      <c r="P106" s="152">
        <f>COUNTIFS(Operational!$F:$F,$G106,Operational!$I:$I,"*2G*",Operational!$L:$L,'List Table'!$D$7)</f>
        <v>0</v>
      </c>
      <c r="Q106" s="152">
        <f>COUNTIFS(Operational!$F:$F,$G106,Operational!$I:$I,"*2G*",Operational!$L:$L,'List Table'!$D$8)</f>
        <v>0</v>
      </c>
      <c r="R106" s="152">
        <f>COUNTIFS(Operational!$F:$F,$G106,Operational!$I:$I,"*2G*",Operational!$L:$L,'List Table'!$D$9)</f>
        <v>0</v>
      </c>
      <c r="S106" s="152">
        <f>COUNTIFS(Operational!$F:$F,$G106,Operational!$I:$I,"*2G*",Operational!$L:$L,'List Table'!$D$10)</f>
        <v>0</v>
      </c>
      <c r="T106" s="152">
        <f>COUNTIFS(Operational!$F:$F,$G106,Operational!$I:$I,"*2G*",Operational!$L:$L,'List Table'!$D$11)</f>
        <v>0</v>
      </c>
      <c r="U106" s="152">
        <f>COUNTIFS(Operational!$F:$F,$G106,Operational!$I:$I,"*2G*",Operational!$L:$L,'List Table'!$D$12)</f>
        <v>0</v>
      </c>
      <c r="V106" s="152">
        <f>COUNTIFS(Operational!$F:$F,$G106,Operational!$I:$I,"*2G*",Operational!$L:$L,'List Table'!$D$13)</f>
        <v>0</v>
      </c>
      <c r="W106" s="152">
        <f>COUNTIFS(Operational!$F:$F,$G106,Operational!$I:$I,"*2G*",Operational!$L:$L,'List Table'!$D$14)</f>
        <v>0</v>
      </c>
      <c r="X106" s="152">
        <f>COUNTIFS(Operational!$F:$F,$G106,Operational!$I:$I,"*2G*",Operational!$L:$L,'List Table'!$D$15)</f>
        <v>0</v>
      </c>
      <c r="Y106" s="152">
        <f>COUNTIFS(Operational!$F:$F,$G106,Operational!$I:$I,"*2G*",Operational!$L:$L,'List Table'!$D$16)</f>
        <v>0</v>
      </c>
      <c r="Z106" s="152">
        <f>COUNTIFS(Operational!$F:$F,$G106,Operational!$I:$I,"*2G*",Operational!$L:$L,'List Table'!$D$17)</f>
        <v>0</v>
      </c>
      <c r="AA106" s="152">
        <f>COUNTIFS(Operational!$F:$F,$G106,Operational!$I:$I,"*3G*",Operational!$L:$L,'List Table'!$D$2)</f>
        <v>0</v>
      </c>
      <c r="AB106" s="152">
        <f>COUNTIFS(Operational!$F:$F,$G106,Operational!$I:$I,"*3G*",Operational!$L:$L,'List Table'!$D$3)</f>
        <v>0</v>
      </c>
      <c r="AC106" s="152">
        <f>COUNTIFS(Operational!$F:$F,$G106,Operational!$I:$I,"*3G*",Operational!$L:$L,'List Table'!$D$4)</f>
        <v>0</v>
      </c>
      <c r="AD106" s="152">
        <f>COUNTIFS(Operational!$F:$F,$G106,Operational!$I:$I,"*3G*",Operational!$L:$L,'List Table'!$D$5)</f>
        <v>0</v>
      </c>
      <c r="AE106" s="152">
        <f>COUNTIFS(Operational!$F:$F,$G106,Operational!$I:$I,"*3G*",Operational!$L:$L,'List Table'!$D$6)</f>
        <v>0</v>
      </c>
      <c r="AF106" s="152">
        <f>COUNTIFS(Operational!$F:$F,$G106,Operational!$I:$I,"*3G*",Operational!$L:$L,'List Table'!$D$7)</f>
        <v>0</v>
      </c>
      <c r="AG106" s="152">
        <f>COUNTIFS(Operational!$F:$F,$G106,Operational!$I:$I,"*3G*",Operational!$L:$L,'List Table'!$D$8)</f>
        <v>0</v>
      </c>
      <c r="AH106" s="152">
        <f>COUNTIFS(Operational!$F:$F,$G106,Operational!$I:$I,"*3G*",Operational!$L:$L,'List Table'!$D$9)</f>
        <v>0</v>
      </c>
      <c r="AI106" s="152">
        <f>COUNTIFS(Operational!$F:$F,$G106,Operational!$I:$I,"*3G*",Operational!$L:$L,'List Table'!$D$10)</f>
        <v>0</v>
      </c>
      <c r="AJ106" s="152">
        <f>COUNTIFS(Operational!$F:$F,$G106,Operational!$I:$I,"*3G*",Operational!$L:$L,'List Table'!$D$11)</f>
        <v>0</v>
      </c>
      <c r="AK106" s="152">
        <f>COUNTIFS(Operational!$F:$F,$G106,Operational!$I:$I,"*3G*",Operational!$L:$L,'List Table'!$D$12)</f>
        <v>0</v>
      </c>
      <c r="AL106" s="152">
        <f>COUNTIFS(Operational!$F:$F,$G106,Operational!$I:$I,"*3G*",Operational!$L:$L,'List Table'!$D$13)</f>
        <v>0</v>
      </c>
      <c r="AM106" s="152">
        <f>COUNTIFS(Operational!$F:$F,$G106,Operational!$I:$I,"*3G*",Operational!$L:$L,'List Table'!$D$14)</f>
        <v>0</v>
      </c>
      <c r="AN106" s="152">
        <f>COUNTIFS(Operational!$F:$F,$G106,Operational!$I:$I,"*3G*",Operational!$L:$L,'List Table'!$D$15)</f>
        <v>0</v>
      </c>
      <c r="AO106" s="152">
        <f>COUNTIFS(Operational!$F:$F,$G106,Operational!$I:$I,"*3G*",Operational!$L:$L,'List Table'!$D$16)</f>
        <v>0</v>
      </c>
      <c r="AP106" s="152">
        <f>COUNTIFS(Operational!$F:$F,$G106,Operational!$I:$I,"*3G*",Operational!$L:$L,'List Table'!$D$17)</f>
        <v>0</v>
      </c>
      <c r="AQ106" s="152">
        <f>COUNTIFS(Operational!$F:$F,$G106,Operational!$I:$I,"*4G*",Operational!$L:$L,'List Table'!$D$2)</f>
        <v>0</v>
      </c>
      <c r="AR106" s="152">
        <f>COUNTIFS(Operational!$F:$F,$G106,Operational!$I:$I,"*4G*",Operational!$L:$L,'List Table'!$D$3)</f>
        <v>0</v>
      </c>
      <c r="AS106" s="152">
        <f>COUNTIFS(Operational!$F:$F,$G106,Operational!$I:$I,"*4G*",Operational!$L:$L,'List Table'!$D$4)</f>
        <v>0</v>
      </c>
      <c r="AT106" s="152">
        <f>COUNTIFS(Operational!$F:$F,$G106,Operational!$I:$I,"*4G*",Operational!$L:$L,'List Table'!$D$5)</f>
        <v>0</v>
      </c>
      <c r="AU106" s="152">
        <f>COUNTIFS(Operational!$F:$F,$G106,Operational!$I:$I,"*4G*",Operational!$L:$L,'List Table'!$D$6)</f>
        <v>0</v>
      </c>
      <c r="AV106" s="152">
        <f>COUNTIFS(Operational!$F:$F,$G106,Operational!$I:$I,"*4G*",Operational!$L:$L,'List Table'!$D$7)</f>
        <v>0</v>
      </c>
      <c r="AW106" s="152">
        <f>COUNTIFS(Operational!$F:$F,$G106,Operational!$I:$I,"*4G*",Operational!$L:$L,'List Table'!$D$8)</f>
        <v>0</v>
      </c>
      <c r="AX106" s="152">
        <f>COUNTIFS(Operational!$F:$F,$G106,Operational!$I:$I,"*4G*",Operational!$L:$L,'List Table'!$D$9)</f>
        <v>0</v>
      </c>
      <c r="AY106" s="152">
        <f>COUNTIFS(Operational!$F:$F,$G106,Operational!$I:$I,"*4G*",Operational!$L:$L,'List Table'!$D$10)</f>
        <v>0</v>
      </c>
      <c r="AZ106" s="152">
        <f>COUNTIFS(Operational!$F:$F,$G106,Operational!$I:$I,"*4G*",Operational!$L:$L,'List Table'!$D$11)</f>
        <v>0</v>
      </c>
      <c r="BA106" s="152">
        <f>COUNTIFS(Operational!$F:$F,$G106,Operational!$I:$I,"*4G*",Operational!$L:$L,'List Table'!$D$12)</f>
        <v>0</v>
      </c>
      <c r="BB106" s="152">
        <f>COUNTIFS(Operational!$F:$F,$G106,Operational!$I:$I,"*4G*",Operational!$L:$L,'List Table'!$D$13)</f>
        <v>0</v>
      </c>
      <c r="BC106" s="152">
        <f>COUNTIFS(Operational!$F:$F,$G106,Operational!$I:$I,"*4G*",Operational!$L:$L,'List Table'!$D$14)</f>
        <v>0</v>
      </c>
      <c r="BD106" s="152">
        <f>COUNTIFS(Operational!$F:$F,$G106,Operational!$I:$I,"*4G*",Operational!$L:$L,'List Table'!$D$15)</f>
        <v>0</v>
      </c>
      <c r="BE106" s="152">
        <f>COUNTIFS(Operational!$F:$F,$G106,Operational!$I:$I,"*4G*",Operational!$L:$L,'List Table'!$D$16)</f>
        <v>0</v>
      </c>
      <c r="BF106" s="152">
        <f>COUNTIFS(Operational!$F:$F,$G106,Operational!$I:$I,"*4G*",Operational!$L:$L,'List Table'!$D$17)</f>
        <v>0</v>
      </c>
      <c r="BG106" s="144"/>
      <c r="BH106" s="153">
        <f t="shared" si="20"/>
        <v>0</v>
      </c>
      <c r="BI106" s="153">
        <f t="shared" si="21"/>
        <v>0</v>
      </c>
      <c r="BJ106" s="153">
        <f t="shared" si="22"/>
        <v>0</v>
      </c>
      <c r="BK106" s="153">
        <f>COUNTIFS('Retention-Deployment'!$F:$F,$G106,'Retention-Deployment'!$I:$I,"*2G*",'Retention-Deployment'!$L:$L,'List Table'!$B$2)</f>
        <v>0</v>
      </c>
      <c r="BL106" s="153">
        <f>COUNTIFS('Retention-Deployment'!$F:$F,$G106,'Retention-Deployment'!$I:$I,"*2G*",'Retention-Deployment'!$L:$L,'List Table'!$B$3)</f>
        <v>0</v>
      </c>
      <c r="BM106" s="153">
        <f>COUNTIFS('Retention-Deployment'!$F:$F,$G106,'Retention-Deployment'!$I:$I,"*2G*",'Retention-Deployment'!$L:$L,'List Table'!$B$4)</f>
        <v>0</v>
      </c>
      <c r="BN106" s="153">
        <f>COUNTIFS('Retention-Deployment'!$F:$F,$G106,'Retention-Deployment'!$I:$I,"*2G*",'Retention-Deployment'!$L:$L,'List Table'!$B$5)</f>
        <v>0</v>
      </c>
      <c r="BO106" s="153">
        <f>COUNTIFS('Retention-Deployment'!$F:$F,$G106,'Retention-Deployment'!$I:$I,"*2G*",'Retention-Deployment'!$L:$L,'List Table'!$B$6)</f>
        <v>0</v>
      </c>
      <c r="BP106" s="153">
        <f>COUNTIFS('Retention-Deployment'!$F:$F,$G106,'Retention-Deployment'!$I:$I,"*2G*",'Retention-Deployment'!$L:$L,'List Table'!$B$7)</f>
        <v>0</v>
      </c>
      <c r="BQ106" s="153">
        <f>COUNTIFS('Retention-Deployment'!$F:$F,$G106,'Retention-Deployment'!$I:$I,"*2G*",'Retention-Deployment'!$L:$L,'List Table'!$B$8)</f>
        <v>0</v>
      </c>
      <c r="BR106" s="153">
        <f>COUNTIFS('Retention-Deployment'!$F:$F,$G106,'Retention-Deployment'!$I:$I,"*2G*",'Retention-Deployment'!$L:$L,'List Table'!$B$9)</f>
        <v>0</v>
      </c>
      <c r="BS106" s="153">
        <f>COUNTIFS('Retention-Deployment'!$F:$F,$G106,'Retention-Deployment'!$I:$I,"*2G*",'Retention-Deployment'!$L:$L,'List Table'!$B$10)</f>
        <v>0</v>
      </c>
      <c r="BT106" s="153">
        <f>COUNTIFS('Retention-Deployment'!$F:$F,$G106,'Retention-Deployment'!$I:$I,"*2G*",'Retention-Deployment'!$L:$L,'List Table'!$B$11)</f>
        <v>0</v>
      </c>
      <c r="BU106" s="153">
        <f>COUNTIFS('Retention-Deployment'!$F:$F,$G106,'Retention-Deployment'!$I:$I,"*2G*",'Retention-Deployment'!$L:$L,'List Table'!$B$12)</f>
        <v>0</v>
      </c>
      <c r="BV106" s="153">
        <f>COUNTIFS('Retention-Deployment'!$F:$F,$G106,'Retention-Deployment'!$I:$I,"*2G*",'Retention-Deployment'!$L:$L,'List Table'!$B$13)</f>
        <v>0</v>
      </c>
      <c r="BW106" s="153">
        <f>COUNTIFS('Retention-Deployment'!$F:$F,$G106,'Retention-Deployment'!$I:$I,"*2G*",'Retention-Deployment'!$L:$L,'List Table'!$B$14)</f>
        <v>0</v>
      </c>
      <c r="BX106" s="153">
        <f>COUNTIFS('Retention-Deployment'!$F:$F,$G106,'Retention-Deployment'!$I:$I,"*2G*",'Retention-Deployment'!$L:$L,'List Table'!$B$15)</f>
        <v>0</v>
      </c>
      <c r="BY106" s="153">
        <f>COUNTIFS('Retention-Deployment'!$F:$F,$G106,'Retention-Deployment'!$I:$I,"*3G*",'Retention-Deployment'!$L:$L,'List Table'!$B$2)</f>
        <v>0</v>
      </c>
      <c r="BZ106" s="153">
        <f>COUNTIFS('Retention-Deployment'!$F:$F,$G106,'Retention-Deployment'!$I:$I,"*3G*",'Retention-Deployment'!$L:$L,'List Table'!$B$3)</f>
        <v>0</v>
      </c>
      <c r="CA106" s="153">
        <f>COUNTIFS('Retention-Deployment'!$F:$F,$G106,'Retention-Deployment'!$I:$I,"*3G*",'Retention-Deployment'!$L:$L,'List Table'!$B$4)</f>
        <v>0</v>
      </c>
      <c r="CB106" s="153">
        <f>COUNTIFS('Retention-Deployment'!$F:$F,$G106,'Retention-Deployment'!$I:$I,"*3G*",'Retention-Deployment'!$L:$L,'List Table'!$B$5)</f>
        <v>0</v>
      </c>
      <c r="CC106" s="153">
        <f>COUNTIFS('Retention-Deployment'!$F:$F,$G106,'Retention-Deployment'!$I:$I,"*3G*",'Retention-Deployment'!$L:$L,'List Table'!$B$6)</f>
        <v>0</v>
      </c>
      <c r="CD106" s="153">
        <f>COUNTIFS('Retention-Deployment'!$F:$F,$G106,'Retention-Deployment'!$I:$I,"*3G*",'Retention-Deployment'!$L:$L,'List Table'!$B$7)</f>
        <v>0</v>
      </c>
      <c r="CE106" s="153">
        <f>COUNTIFS('Retention-Deployment'!$F:$F,$G106,'Retention-Deployment'!$I:$I,"*3G*",'Retention-Deployment'!$L:$L,'List Table'!$B$8)</f>
        <v>0</v>
      </c>
      <c r="CF106" s="153">
        <f>COUNTIFS('Retention-Deployment'!$F:$F,$G106,'Retention-Deployment'!$I:$I,"*3G*",'Retention-Deployment'!$L:$L,'List Table'!$B$9)</f>
        <v>0</v>
      </c>
      <c r="CG106" s="153">
        <f>COUNTIFS('Retention-Deployment'!$F:$F,$G106,'Retention-Deployment'!$I:$I,"*3G*",'Retention-Deployment'!$L:$L,'List Table'!$B$10)</f>
        <v>0</v>
      </c>
      <c r="CH106" s="153">
        <f>COUNTIFS('Retention-Deployment'!$F:$F,$G106,'Retention-Deployment'!$I:$I,"*3G*",'Retention-Deployment'!$L:$L,'List Table'!$B$11)</f>
        <v>0</v>
      </c>
      <c r="CI106" s="153">
        <f>COUNTIFS('Retention-Deployment'!$F:$F,$G106,'Retention-Deployment'!$I:$I,"*3G*",'Retention-Deployment'!$L:$L,'List Table'!$B$12)</f>
        <v>0</v>
      </c>
      <c r="CJ106" s="153">
        <f>COUNTIFS('Retention-Deployment'!$F:$F,$G106,'Retention-Deployment'!$I:$I,"*3G*",'Retention-Deployment'!$L:$L,'List Table'!$B$13)</f>
        <v>0</v>
      </c>
      <c r="CK106" s="153">
        <f>COUNTIFS('Retention-Deployment'!$F:$F,$G106,'Retention-Deployment'!$I:$I,"*3G*",'Retention-Deployment'!$L:$L,'List Table'!$B$14)</f>
        <v>0</v>
      </c>
      <c r="CL106" s="153">
        <f>COUNTIFS('Retention-Deployment'!$F:$F,$G106,'Retention-Deployment'!$I:$I,"*3G*",'Retention-Deployment'!$L:$L,'List Table'!$B$15)</f>
        <v>0</v>
      </c>
      <c r="CM106" s="153">
        <f>COUNTIFS('Retention-Deployment'!$F:$F,$G106,'Retention-Deployment'!$I:$I,"*4G*",'Retention-Deployment'!$L:$L,'List Table'!$B$2)</f>
        <v>0</v>
      </c>
      <c r="CN106" s="153">
        <f>COUNTIFS('Retention-Deployment'!$F:$F,$G106,'Retention-Deployment'!$I:$I,"*4G*",'Retention-Deployment'!$L:$L,'List Table'!$B$3)</f>
        <v>0</v>
      </c>
      <c r="CO106" s="153">
        <f>COUNTIFS('Retention-Deployment'!$F:$F,$G106,'Retention-Deployment'!$I:$I,"*4G*",'Retention-Deployment'!$L:$L,'List Table'!$B$4)</f>
        <v>0</v>
      </c>
      <c r="CP106" s="153">
        <f>COUNTIFS('Retention-Deployment'!$F:$F,$G106,'Retention-Deployment'!$I:$I,"*4G*",'Retention-Deployment'!$L:$L,'List Table'!$B$5)</f>
        <v>0</v>
      </c>
      <c r="CQ106" s="153">
        <f>COUNTIFS('Retention-Deployment'!$F:$F,$G106,'Retention-Deployment'!$I:$I,"*4G*",'Retention-Deployment'!$L:$L,'List Table'!$B$6)</f>
        <v>0</v>
      </c>
      <c r="CR106" s="153">
        <f>COUNTIFS('Retention-Deployment'!$F:$F,$G106,'Retention-Deployment'!$I:$I,"*4G*",'Retention-Deployment'!$L:$L,'List Table'!$B$7)</f>
        <v>0</v>
      </c>
      <c r="CS106" s="153">
        <f>COUNTIFS('Retention-Deployment'!$F:$F,$G106,'Retention-Deployment'!$I:$I,"*4G*",'Retention-Deployment'!$L:$L,'List Table'!$B$8)</f>
        <v>0</v>
      </c>
      <c r="CT106" s="153">
        <f>COUNTIFS('Retention-Deployment'!$F:$F,$G106,'Retention-Deployment'!$I:$I,"*4G*",'Retention-Deployment'!$L:$L,'List Table'!$B$9)</f>
        <v>0</v>
      </c>
      <c r="CU106" s="153">
        <f>COUNTIFS('Retention-Deployment'!$F:$F,$G106,'Retention-Deployment'!$I:$I,"*4G*",'Retention-Deployment'!$L:$L,'List Table'!$B$10)</f>
        <v>0</v>
      </c>
      <c r="CV106" s="153">
        <f>COUNTIFS('Retention-Deployment'!$F:$F,$G106,'Retention-Deployment'!$I:$I,"*4G*",'Retention-Deployment'!$L:$L,'List Table'!$B$11)</f>
        <v>0</v>
      </c>
      <c r="CW106" s="153">
        <f>COUNTIFS('Retention-Deployment'!$F:$F,$G106,'Retention-Deployment'!$I:$I,"*4G*",'Retention-Deployment'!$L:$L,'List Table'!$B$12)</f>
        <v>0</v>
      </c>
      <c r="CX106" s="153">
        <f>COUNTIFS('Retention-Deployment'!$F:$F,$G106,'Retention-Deployment'!$I:$I,"*4G*",'Retention-Deployment'!$L:$L,'List Table'!$B$13)</f>
        <v>0</v>
      </c>
      <c r="CY106" s="153">
        <f>COUNTIFS('Retention-Deployment'!$F:$F,$G106,'Retention-Deployment'!$I:$I,"*4G*",'Retention-Deployment'!$L:$L,'List Table'!$B$14)</f>
        <v>0</v>
      </c>
      <c r="CZ106" s="153">
        <f>COUNTIFS('Retention-Deployment'!$F:$F,$G106,'Retention-Deployment'!$I:$I,"*4G*",'Retention-Deployment'!$L:$L,'List Table'!$B$15)</f>
        <v>0</v>
      </c>
      <c r="DA106" s="138"/>
      <c r="DB106" s="154">
        <f>COUNTIFS(Licensing!$G:$G,$G106,Licensing!$J:$J,"*2G*")</f>
        <v>0</v>
      </c>
      <c r="DC106" s="154">
        <f>COUNTIFS(Licensing!$G:$G,$G106,Licensing!$J:$J,"*3G*")</f>
        <v>0</v>
      </c>
      <c r="DD106" s="154">
        <f>COUNTIFS(Licensing!$G:$G,$G106,Licensing!$J:$J,"*4G*")</f>
        <v>0</v>
      </c>
      <c r="DE106" s="138"/>
      <c r="DF106" s="155" t="str">
        <f t="shared" si="19"/>
        <v>SERIFOS</v>
      </c>
      <c r="DG106" s="142">
        <f t="shared" si="13"/>
        <v>0</v>
      </c>
      <c r="DH106" s="142">
        <f t="shared" si="14"/>
        <v>0</v>
      </c>
      <c r="DI106" s="142">
        <f t="shared" si="15"/>
        <v>0</v>
      </c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</row>
    <row r="107" spans="1:125" x14ac:dyDescent="0.25">
      <c r="A107" s="211" t="s">
        <v>327</v>
      </c>
      <c r="B107" s="168">
        <v>3</v>
      </c>
      <c r="C107" s="168">
        <v>3</v>
      </c>
      <c r="D107" s="168">
        <v>3</v>
      </c>
      <c r="E107" s="208">
        <v>36.954281585675901</v>
      </c>
      <c r="F107" s="208">
        <v>24.7151184082031</v>
      </c>
      <c r="G107" s="173" t="s">
        <v>164</v>
      </c>
      <c r="H107" s="152">
        <f t="shared" si="16"/>
        <v>0</v>
      </c>
      <c r="I107" s="152">
        <f t="shared" si="17"/>
        <v>0</v>
      </c>
      <c r="J107" s="152">
        <f t="shared" si="18"/>
        <v>0</v>
      </c>
      <c r="K107" s="152">
        <f>COUNTIFS(Operational!$F:$F,$G107,Operational!$I:$I,"*2G*",Operational!$L:$L,'List Table'!$D$2)</f>
        <v>0</v>
      </c>
      <c r="L107" s="152">
        <f>COUNTIFS(Operational!$F:$F,$G107,Operational!$I:$I,"*2G*",Operational!$L:$L,'List Table'!$D$3)</f>
        <v>0</v>
      </c>
      <c r="M107" s="152">
        <f>COUNTIFS(Operational!$F:$F,$G107,Operational!$I:$I,"*2G*",Operational!$L:$L,'List Table'!$D$4)</f>
        <v>0</v>
      </c>
      <c r="N107" s="152">
        <f>COUNTIFS(Operational!$F:$F,$G107,Operational!$I:$I,"*2G*",Operational!$L:$L,'List Table'!$D$5)</f>
        <v>0</v>
      </c>
      <c r="O107" s="152">
        <f>COUNTIFS(Operational!$F:$F,$G107,Operational!$I:$I,"*2G*",Operational!$L:$L,'List Table'!$D$6)</f>
        <v>0</v>
      </c>
      <c r="P107" s="152">
        <f>COUNTIFS(Operational!$F:$F,$G107,Operational!$I:$I,"*2G*",Operational!$L:$L,'List Table'!$D$7)</f>
        <v>0</v>
      </c>
      <c r="Q107" s="152">
        <f>COUNTIFS(Operational!$F:$F,$G107,Operational!$I:$I,"*2G*",Operational!$L:$L,'List Table'!$D$8)</f>
        <v>0</v>
      </c>
      <c r="R107" s="152">
        <f>COUNTIFS(Operational!$F:$F,$G107,Operational!$I:$I,"*2G*",Operational!$L:$L,'List Table'!$D$9)</f>
        <v>0</v>
      </c>
      <c r="S107" s="152">
        <f>COUNTIFS(Operational!$F:$F,$G107,Operational!$I:$I,"*2G*",Operational!$L:$L,'List Table'!$D$10)</f>
        <v>0</v>
      </c>
      <c r="T107" s="152">
        <f>COUNTIFS(Operational!$F:$F,$G107,Operational!$I:$I,"*2G*",Operational!$L:$L,'List Table'!$D$11)</f>
        <v>0</v>
      </c>
      <c r="U107" s="152">
        <f>COUNTIFS(Operational!$F:$F,$G107,Operational!$I:$I,"*2G*",Operational!$L:$L,'List Table'!$D$12)</f>
        <v>0</v>
      </c>
      <c r="V107" s="152">
        <f>COUNTIFS(Operational!$F:$F,$G107,Operational!$I:$I,"*2G*",Operational!$L:$L,'List Table'!$D$13)</f>
        <v>0</v>
      </c>
      <c r="W107" s="152">
        <f>COUNTIFS(Operational!$F:$F,$G107,Operational!$I:$I,"*2G*",Operational!$L:$L,'List Table'!$D$14)</f>
        <v>0</v>
      </c>
      <c r="X107" s="152">
        <f>COUNTIFS(Operational!$F:$F,$G107,Operational!$I:$I,"*2G*",Operational!$L:$L,'List Table'!$D$15)</f>
        <v>0</v>
      </c>
      <c r="Y107" s="152">
        <f>COUNTIFS(Operational!$F:$F,$G107,Operational!$I:$I,"*2G*",Operational!$L:$L,'List Table'!$D$16)</f>
        <v>0</v>
      </c>
      <c r="Z107" s="152">
        <f>COUNTIFS(Operational!$F:$F,$G107,Operational!$I:$I,"*2G*",Operational!$L:$L,'List Table'!$D$17)</f>
        <v>0</v>
      </c>
      <c r="AA107" s="152">
        <f>COUNTIFS(Operational!$F:$F,$G107,Operational!$I:$I,"*3G*",Operational!$L:$L,'List Table'!$D$2)</f>
        <v>0</v>
      </c>
      <c r="AB107" s="152">
        <f>COUNTIFS(Operational!$F:$F,$G107,Operational!$I:$I,"*3G*",Operational!$L:$L,'List Table'!$D$3)</f>
        <v>0</v>
      </c>
      <c r="AC107" s="152">
        <f>COUNTIFS(Operational!$F:$F,$G107,Operational!$I:$I,"*3G*",Operational!$L:$L,'List Table'!$D$4)</f>
        <v>0</v>
      </c>
      <c r="AD107" s="152">
        <f>COUNTIFS(Operational!$F:$F,$G107,Operational!$I:$I,"*3G*",Operational!$L:$L,'List Table'!$D$5)</f>
        <v>0</v>
      </c>
      <c r="AE107" s="152">
        <f>COUNTIFS(Operational!$F:$F,$G107,Operational!$I:$I,"*3G*",Operational!$L:$L,'List Table'!$D$6)</f>
        <v>0</v>
      </c>
      <c r="AF107" s="152">
        <f>COUNTIFS(Operational!$F:$F,$G107,Operational!$I:$I,"*3G*",Operational!$L:$L,'List Table'!$D$7)</f>
        <v>0</v>
      </c>
      <c r="AG107" s="152">
        <f>COUNTIFS(Operational!$F:$F,$G107,Operational!$I:$I,"*3G*",Operational!$L:$L,'List Table'!$D$8)</f>
        <v>0</v>
      </c>
      <c r="AH107" s="152">
        <f>COUNTIFS(Operational!$F:$F,$G107,Operational!$I:$I,"*3G*",Operational!$L:$L,'List Table'!$D$9)</f>
        <v>0</v>
      </c>
      <c r="AI107" s="152">
        <f>COUNTIFS(Operational!$F:$F,$G107,Operational!$I:$I,"*3G*",Operational!$L:$L,'List Table'!$D$10)</f>
        <v>0</v>
      </c>
      <c r="AJ107" s="152">
        <f>COUNTIFS(Operational!$F:$F,$G107,Operational!$I:$I,"*3G*",Operational!$L:$L,'List Table'!$D$11)</f>
        <v>0</v>
      </c>
      <c r="AK107" s="152">
        <f>COUNTIFS(Operational!$F:$F,$G107,Operational!$I:$I,"*3G*",Operational!$L:$L,'List Table'!$D$12)</f>
        <v>0</v>
      </c>
      <c r="AL107" s="152">
        <f>COUNTIFS(Operational!$F:$F,$G107,Operational!$I:$I,"*3G*",Operational!$L:$L,'List Table'!$D$13)</f>
        <v>0</v>
      </c>
      <c r="AM107" s="152">
        <f>COUNTIFS(Operational!$F:$F,$G107,Operational!$I:$I,"*3G*",Operational!$L:$L,'List Table'!$D$14)</f>
        <v>0</v>
      </c>
      <c r="AN107" s="152">
        <f>COUNTIFS(Operational!$F:$F,$G107,Operational!$I:$I,"*3G*",Operational!$L:$L,'List Table'!$D$15)</f>
        <v>0</v>
      </c>
      <c r="AO107" s="152">
        <f>COUNTIFS(Operational!$F:$F,$G107,Operational!$I:$I,"*3G*",Operational!$L:$L,'List Table'!$D$16)</f>
        <v>0</v>
      </c>
      <c r="AP107" s="152">
        <f>COUNTIFS(Operational!$F:$F,$G107,Operational!$I:$I,"*3G*",Operational!$L:$L,'List Table'!$D$17)</f>
        <v>0</v>
      </c>
      <c r="AQ107" s="152">
        <f>COUNTIFS(Operational!$F:$F,$G107,Operational!$I:$I,"*4G*",Operational!$L:$L,'List Table'!$D$2)</f>
        <v>0</v>
      </c>
      <c r="AR107" s="152">
        <f>COUNTIFS(Operational!$F:$F,$G107,Operational!$I:$I,"*4G*",Operational!$L:$L,'List Table'!$D$3)</f>
        <v>0</v>
      </c>
      <c r="AS107" s="152">
        <f>COUNTIFS(Operational!$F:$F,$G107,Operational!$I:$I,"*4G*",Operational!$L:$L,'List Table'!$D$4)</f>
        <v>0</v>
      </c>
      <c r="AT107" s="152">
        <f>COUNTIFS(Operational!$F:$F,$G107,Operational!$I:$I,"*4G*",Operational!$L:$L,'List Table'!$D$5)</f>
        <v>0</v>
      </c>
      <c r="AU107" s="152">
        <f>COUNTIFS(Operational!$F:$F,$G107,Operational!$I:$I,"*4G*",Operational!$L:$L,'List Table'!$D$6)</f>
        <v>0</v>
      </c>
      <c r="AV107" s="152">
        <f>COUNTIFS(Operational!$F:$F,$G107,Operational!$I:$I,"*4G*",Operational!$L:$L,'List Table'!$D$7)</f>
        <v>0</v>
      </c>
      <c r="AW107" s="152">
        <f>COUNTIFS(Operational!$F:$F,$G107,Operational!$I:$I,"*4G*",Operational!$L:$L,'List Table'!$D$8)</f>
        <v>0</v>
      </c>
      <c r="AX107" s="152">
        <f>COUNTIFS(Operational!$F:$F,$G107,Operational!$I:$I,"*4G*",Operational!$L:$L,'List Table'!$D$9)</f>
        <v>0</v>
      </c>
      <c r="AY107" s="152">
        <f>COUNTIFS(Operational!$F:$F,$G107,Operational!$I:$I,"*4G*",Operational!$L:$L,'List Table'!$D$10)</f>
        <v>0</v>
      </c>
      <c r="AZ107" s="152">
        <f>COUNTIFS(Operational!$F:$F,$G107,Operational!$I:$I,"*4G*",Operational!$L:$L,'List Table'!$D$11)</f>
        <v>0</v>
      </c>
      <c r="BA107" s="152">
        <f>COUNTIFS(Operational!$F:$F,$G107,Operational!$I:$I,"*4G*",Operational!$L:$L,'List Table'!$D$12)</f>
        <v>0</v>
      </c>
      <c r="BB107" s="152">
        <f>COUNTIFS(Operational!$F:$F,$G107,Operational!$I:$I,"*4G*",Operational!$L:$L,'List Table'!$D$13)</f>
        <v>0</v>
      </c>
      <c r="BC107" s="152">
        <f>COUNTIFS(Operational!$F:$F,$G107,Operational!$I:$I,"*4G*",Operational!$L:$L,'List Table'!$D$14)</f>
        <v>0</v>
      </c>
      <c r="BD107" s="152">
        <f>COUNTIFS(Operational!$F:$F,$G107,Operational!$I:$I,"*4G*",Operational!$L:$L,'List Table'!$D$15)</f>
        <v>0</v>
      </c>
      <c r="BE107" s="152">
        <f>COUNTIFS(Operational!$F:$F,$G107,Operational!$I:$I,"*4G*",Operational!$L:$L,'List Table'!$D$16)</f>
        <v>0</v>
      </c>
      <c r="BF107" s="152">
        <f>COUNTIFS(Operational!$F:$F,$G107,Operational!$I:$I,"*4G*",Operational!$L:$L,'List Table'!$D$17)</f>
        <v>0</v>
      </c>
      <c r="BG107" s="144"/>
      <c r="BH107" s="153">
        <f t="shared" si="20"/>
        <v>0</v>
      </c>
      <c r="BI107" s="153">
        <f t="shared" si="21"/>
        <v>0</v>
      </c>
      <c r="BJ107" s="153">
        <f t="shared" si="22"/>
        <v>0</v>
      </c>
      <c r="BK107" s="153">
        <f>COUNTIFS('Retention-Deployment'!$F:$F,$G107,'Retention-Deployment'!$I:$I,"*2G*",'Retention-Deployment'!$L:$L,'List Table'!$B$2)</f>
        <v>0</v>
      </c>
      <c r="BL107" s="153">
        <f>COUNTIFS('Retention-Deployment'!$F:$F,$G107,'Retention-Deployment'!$I:$I,"*2G*",'Retention-Deployment'!$L:$L,'List Table'!$B$3)</f>
        <v>0</v>
      </c>
      <c r="BM107" s="153">
        <f>COUNTIFS('Retention-Deployment'!$F:$F,$G107,'Retention-Deployment'!$I:$I,"*2G*",'Retention-Deployment'!$L:$L,'List Table'!$B$4)</f>
        <v>0</v>
      </c>
      <c r="BN107" s="153">
        <f>COUNTIFS('Retention-Deployment'!$F:$F,$G107,'Retention-Deployment'!$I:$I,"*2G*",'Retention-Deployment'!$L:$L,'List Table'!$B$5)</f>
        <v>0</v>
      </c>
      <c r="BO107" s="153">
        <f>COUNTIFS('Retention-Deployment'!$F:$F,$G107,'Retention-Deployment'!$I:$I,"*2G*",'Retention-Deployment'!$L:$L,'List Table'!$B$6)</f>
        <v>0</v>
      </c>
      <c r="BP107" s="153">
        <f>COUNTIFS('Retention-Deployment'!$F:$F,$G107,'Retention-Deployment'!$I:$I,"*2G*",'Retention-Deployment'!$L:$L,'List Table'!$B$7)</f>
        <v>0</v>
      </c>
      <c r="BQ107" s="153">
        <f>COUNTIFS('Retention-Deployment'!$F:$F,$G107,'Retention-Deployment'!$I:$I,"*2G*",'Retention-Deployment'!$L:$L,'List Table'!$B$8)</f>
        <v>0</v>
      </c>
      <c r="BR107" s="153">
        <f>COUNTIFS('Retention-Deployment'!$F:$F,$G107,'Retention-Deployment'!$I:$I,"*2G*",'Retention-Deployment'!$L:$L,'List Table'!$B$9)</f>
        <v>0</v>
      </c>
      <c r="BS107" s="153">
        <f>COUNTIFS('Retention-Deployment'!$F:$F,$G107,'Retention-Deployment'!$I:$I,"*2G*",'Retention-Deployment'!$L:$L,'List Table'!$B$10)</f>
        <v>0</v>
      </c>
      <c r="BT107" s="153">
        <f>COUNTIFS('Retention-Deployment'!$F:$F,$G107,'Retention-Deployment'!$I:$I,"*2G*",'Retention-Deployment'!$L:$L,'List Table'!$B$11)</f>
        <v>0</v>
      </c>
      <c r="BU107" s="153">
        <f>COUNTIFS('Retention-Deployment'!$F:$F,$G107,'Retention-Deployment'!$I:$I,"*2G*",'Retention-Deployment'!$L:$L,'List Table'!$B$12)</f>
        <v>0</v>
      </c>
      <c r="BV107" s="153">
        <f>COUNTIFS('Retention-Deployment'!$F:$F,$G107,'Retention-Deployment'!$I:$I,"*2G*",'Retention-Deployment'!$L:$L,'List Table'!$B$13)</f>
        <v>0</v>
      </c>
      <c r="BW107" s="153">
        <f>COUNTIFS('Retention-Deployment'!$F:$F,$G107,'Retention-Deployment'!$I:$I,"*2G*",'Retention-Deployment'!$L:$L,'List Table'!$B$14)</f>
        <v>0</v>
      </c>
      <c r="BX107" s="153">
        <f>COUNTIFS('Retention-Deployment'!$F:$F,$G107,'Retention-Deployment'!$I:$I,"*2G*",'Retention-Deployment'!$L:$L,'List Table'!$B$15)</f>
        <v>0</v>
      </c>
      <c r="BY107" s="153">
        <f>COUNTIFS('Retention-Deployment'!$F:$F,$G107,'Retention-Deployment'!$I:$I,"*3G*",'Retention-Deployment'!$L:$L,'List Table'!$B$2)</f>
        <v>0</v>
      </c>
      <c r="BZ107" s="153">
        <f>COUNTIFS('Retention-Deployment'!$F:$F,$G107,'Retention-Deployment'!$I:$I,"*3G*",'Retention-Deployment'!$L:$L,'List Table'!$B$3)</f>
        <v>0</v>
      </c>
      <c r="CA107" s="153">
        <f>COUNTIFS('Retention-Deployment'!$F:$F,$G107,'Retention-Deployment'!$I:$I,"*3G*",'Retention-Deployment'!$L:$L,'List Table'!$B$4)</f>
        <v>0</v>
      </c>
      <c r="CB107" s="153">
        <f>COUNTIFS('Retention-Deployment'!$F:$F,$G107,'Retention-Deployment'!$I:$I,"*3G*",'Retention-Deployment'!$L:$L,'List Table'!$B$5)</f>
        <v>0</v>
      </c>
      <c r="CC107" s="153">
        <f>COUNTIFS('Retention-Deployment'!$F:$F,$G107,'Retention-Deployment'!$I:$I,"*3G*",'Retention-Deployment'!$L:$L,'List Table'!$B$6)</f>
        <v>0</v>
      </c>
      <c r="CD107" s="153">
        <f>COUNTIFS('Retention-Deployment'!$F:$F,$G107,'Retention-Deployment'!$I:$I,"*3G*",'Retention-Deployment'!$L:$L,'List Table'!$B$7)</f>
        <v>0</v>
      </c>
      <c r="CE107" s="153">
        <f>COUNTIFS('Retention-Deployment'!$F:$F,$G107,'Retention-Deployment'!$I:$I,"*3G*",'Retention-Deployment'!$L:$L,'List Table'!$B$8)</f>
        <v>0</v>
      </c>
      <c r="CF107" s="153">
        <f>COUNTIFS('Retention-Deployment'!$F:$F,$G107,'Retention-Deployment'!$I:$I,"*3G*",'Retention-Deployment'!$L:$L,'List Table'!$B$9)</f>
        <v>0</v>
      </c>
      <c r="CG107" s="153">
        <f>COUNTIFS('Retention-Deployment'!$F:$F,$G107,'Retention-Deployment'!$I:$I,"*3G*",'Retention-Deployment'!$L:$L,'List Table'!$B$10)</f>
        <v>0</v>
      </c>
      <c r="CH107" s="153">
        <f>COUNTIFS('Retention-Deployment'!$F:$F,$G107,'Retention-Deployment'!$I:$I,"*3G*",'Retention-Deployment'!$L:$L,'List Table'!$B$11)</f>
        <v>0</v>
      </c>
      <c r="CI107" s="153">
        <f>COUNTIFS('Retention-Deployment'!$F:$F,$G107,'Retention-Deployment'!$I:$I,"*3G*",'Retention-Deployment'!$L:$L,'List Table'!$B$12)</f>
        <v>0</v>
      </c>
      <c r="CJ107" s="153">
        <f>COUNTIFS('Retention-Deployment'!$F:$F,$G107,'Retention-Deployment'!$I:$I,"*3G*",'Retention-Deployment'!$L:$L,'List Table'!$B$13)</f>
        <v>0</v>
      </c>
      <c r="CK107" s="153">
        <f>COUNTIFS('Retention-Deployment'!$F:$F,$G107,'Retention-Deployment'!$I:$I,"*3G*",'Retention-Deployment'!$L:$L,'List Table'!$B$14)</f>
        <v>0</v>
      </c>
      <c r="CL107" s="153">
        <f>COUNTIFS('Retention-Deployment'!$F:$F,$G107,'Retention-Deployment'!$I:$I,"*3G*",'Retention-Deployment'!$L:$L,'List Table'!$B$15)</f>
        <v>0</v>
      </c>
      <c r="CM107" s="153">
        <f>COUNTIFS('Retention-Deployment'!$F:$F,$G107,'Retention-Deployment'!$I:$I,"*4G*",'Retention-Deployment'!$L:$L,'List Table'!$B$2)</f>
        <v>0</v>
      </c>
      <c r="CN107" s="153">
        <f>COUNTIFS('Retention-Deployment'!$F:$F,$G107,'Retention-Deployment'!$I:$I,"*4G*",'Retention-Deployment'!$L:$L,'List Table'!$B$3)</f>
        <v>0</v>
      </c>
      <c r="CO107" s="153">
        <f>COUNTIFS('Retention-Deployment'!$F:$F,$G107,'Retention-Deployment'!$I:$I,"*4G*",'Retention-Deployment'!$L:$L,'List Table'!$B$4)</f>
        <v>0</v>
      </c>
      <c r="CP107" s="153">
        <f>COUNTIFS('Retention-Deployment'!$F:$F,$G107,'Retention-Deployment'!$I:$I,"*4G*",'Retention-Deployment'!$L:$L,'List Table'!$B$5)</f>
        <v>0</v>
      </c>
      <c r="CQ107" s="153">
        <f>COUNTIFS('Retention-Deployment'!$F:$F,$G107,'Retention-Deployment'!$I:$I,"*4G*",'Retention-Deployment'!$L:$L,'List Table'!$B$6)</f>
        <v>0</v>
      </c>
      <c r="CR107" s="153">
        <f>COUNTIFS('Retention-Deployment'!$F:$F,$G107,'Retention-Deployment'!$I:$I,"*4G*",'Retention-Deployment'!$L:$L,'List Table'!$B$7)</f>
        <v>0</v>
      </c>
      <c r="CS107" s="153">
        <f>COUNTIFS('Retention-Deployment'!$F:$F,$G107,'Retention-Deployment'!$I:$I,"*4G*",'Retention-Deployment'!$L:$L,'List Table'!$B$8)</f>
        <v>0</v>
      </c>
      <c r="CT107" s="153">
        <f>COUNTIFS('Retention-Deployment'!$F:$F,$G107,'Retention-Deployment'!$I:$I,"*4G*",'Retention-Deployment'!$L:$L,'List Table'!$B$9)</f>
        <v>0</v>
      </c>
      <c r="CU107" s="153">
        <f>COUNTIFS('Retention-Deployment'!$F:$F,$G107,'Retention-Deployment'!$I:$I,"*4G*",'Retention-Deployment'!$L:$L,'List Table'!$B$10)</f>
        <v>0</v>
      </c>
      <c r="CV107" s="153">
        <f>COUNTIFS('Retention-Deployment'!$F:$F,$G107,'Retention-Deployment'!$I:$I,"*4G*",'Retention-Deployment'!$L:$L,'List Table'!$B$11)</f>
        <v>0</v>
      </c>
      <c r="CW107" s="153">
        <f>COUNTIFS('Retention-Deployment'!$F:$F,$G107,'Retention-Deployment'!$I:$I,"*4G*",'Retention-Deployment'!$L:$L,'List Table'!$B$12)</f>
        <v>0</v>
      </c>
      <c r="CX107" s="153">
        <f>COUNTIFS('Retention-Deployment'!$F:$F,$G107,'Retention-Deployment'!$I:$I,"*4G*",'Retention-Deployment'!$L:$L,'List Table'!$B$13)</f>
        <v>0</v>
      </c>
      <c r="CY107" s="153">
        <f>COUNTIFS('Retention-Deployment'!$F:$F,$G107,'Retention-Deployment'!$I:$I,"*4G*",'Retention-Deployment'!$L:$L,'List Table'!$B$14)</f>
        <v>0</v>
      </c>
      <c r="CZ107" s="153">
        <f>COUNTIFS('Retention-Deployment'!$F:$F,$G107,'Retention-Deployment'!$I:$I,"*4G*",'Retention-Deployment'!$L:$L,'List Table'!$B$15)</f>
        <v>0</v>
      </c>
      <c r="DA107" s="138"/>
      <c r="DB107" s="154">
        <f>COUNTIFS(Licensing!$G:$G,$G107,Licensing!$J:$J,"*2G*")</f>
        <v>0</v>
      </c>
      <c r="DC107" s="154">
        <f>COUNTIFS(Licensing!$G:$G,$G107,Licensing!$J:$J,"*3G*")</f>
        <v>0</v>
      </c>
      <c r="DD107" s="154">
        <f>COUNTIFS(Licensing!$G:$G,$G107,Licensing!$J:$J,"*4G*")</f>
        <v>0</v>
      </c>
      <c r="DE107" s="138"/>
      <c r="DF107" s="155" t="str">
        <f t="shared" si="19"/>
        <v>SIFNOS</v>
      </c>
      <c r="DG107" s="142">
        <f t="shared" si="13"/>
        <v>0</v>
      </c>
      <c r="DH107" s="142">
        <f t="shared" si="14"/>
        <v>0</v>
      </c>
      <c r="DI107" s="142">
        <f t="shared" si="15"/>
        <v>0</v>
      </c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</row>
    <row r="108" spans="1:125" x14ac:dyDescent="0.25">
      <c r="A108" s="211" t="s">
        <v>327</v>
      </c>
      <c r="B108" s="168">
        <v>1</v>
      </c>
      <c r="C108" s="168">
        <v>1</v>
      </c>
      <c r="D108" s="168">
        <v>1</v>
      </c>
      <c r="E108" s="208">
        <v>36.670621934401296</v>
      </c>
      <c r="F108" s="208">
        <v>25.11474609375</v>
      </c>
      <c r="G108" s="173" t="s">
        <v>165</v>
      </c>
      <c r="H108" s="152">
        <f t="shared" si="16"/>
        <v>0</v>
      </c>
      <c r="I108" s="152">
        <f t="shared" si="17"/>
        <v>0</v>
      </c>
      <c r="J108" s="152">
        <f t="shared" si="18"/>
        <v>0</v>
      </c>
      <c r="K108" s="152">
        <f>COUNTIFS(Operational!$F:$F,$G108,Operational!$I:$I,"*2G*",Operational!$L:$L,'List Table'!$D$2)</f>
        <v>0</v>
      </c>
      <c r="L108" s="152">
        <f>COUNTIFS(Operational!$F:$F,$G108,Operational!$I:$I,"*2G*",Operational!$L:$L,'List Table'!$D$3)</f>
        <v>0</v>
      </c>
      <c r="M108" s="152">
        <f>COUNTIFS(Operational!$F:$F,$G108,Operational!$I:$I,"*2G*",Operational!$L:$L,'List Table'!$D$4)</f>
        <v>0</v>
      </c>
      <c r="N108" s="152">
        <f>COUNTIFS(Operational!$F:$F,$G108,Operational!$I:$I,"*2G*",Operational!$L:$L,'List Table'!$D$5)</f>
        <v>0</v>
      </c>
      <c r="O108" s="152">
        <f>COUNTIFS(Operational!$F:$F,$G108,Operational!$I:$I,"*2G*",Operational!$L:$L,'List Table'!$D$6)</f>
        <v>0</v>
      </c>
      <c r="P108" s="152">
        <f>COUNTIFS(Operational!$F:$F,$G108,Operational!$I:$I,"*2G*",Operational!$L:$L,'List Table'!$D$7)</f>
        <v>0</v>
      </c>
      <c r="Q108" s="152">
        <f>COUNTIFS(Operational!$F:$F,$G108,Operational!$I:$I,"*2G*",Operational!$L:$L,'List Table'!$D$8)</f>
        <v>0</v>
      </c>
      <c r="R108" s="152">
        <f>COUNTIFS(Operational!$F:$F,$G108,Operational!$I:$I,"*2G*",Operational!$L:$L,'List Table'!$D$9)</f>
        <v>0</v>
      </c>
      <c r="S108" s="152">
        <f>COUNTIFS(Operational!$F:$F,$G108,Operational!$I:$I,"*2G*",Operational!$L:$L,'List Table'!$D$10)</f>
        <v>0</v>
      </c>
      <c r="T108" s="152">
        <f>COUNTIFS(Operational!$F:$F,$G108,Operational!$I:$I,"*2G*",Operational!$L:$L,'List Table'!$D$11)</f>
        <v>0</v>
      </c>
      <c r="U108" s="152">
        <f>COUNTIFS(Operational!$F:$F,$G108,Operational!$I:$I,"*2G*",Operational!$L:$L,'List Table'!$D$12)</f>
        <v>0</v>
      </c>
      <c r="V108" s="152">
        <f>COUNTIFS(Operational!$F:$F,$G108,Operational!$I:$I,"*2G*",Operational!$L:$L,'List Table'!$D$13)</f>
        <v>0</v>
      </c>
      <c r="W108" s="152">
        <f>COUNTIFS(Operational!$F:$F,$G108,Operational!$I:$I,"*2G*",Operational!$L:$L,'List Table'!$D$14)</f>
        <v>0</v>
      </c>
      <c r="X108" s="152">
        <f>COUNTIFS(Operational!$F:$F,$G108,Operational!$I:$I,"*2G*",Operational!$L:$L,'List Table'!$D$15)</f>
        <v>0</v>
      </c>
      <c r="Y108" s="152">
        <f>COUNTIFS(Operational!$F:$F,$G108,Operational!$I:$I,"*2G*",Operational!$L:$L,'List Table'!$D$16)</f>
        <v>0</v>
      </c>
      <c r="Z108" s="152">
        <f>COUNTIFS(Operational!$F:$F,$G108,Operational!$I:$I,"*2G*",Operational!$L:$L,'List Table'!$D$17)</f>
        <v>0</v>
      </c>
      <c r="AA108" s="152">
        <f>COUNTIFS(Operational!$F:$F,$G108,Operational!$I:$I,"*3G*",Operational!$L:$L,'List Table'!$D$2)</f>
        <v>0</v>
      </c>
      <c r="AB108" s="152">
        <f>COUNTIFS(Operational!$F:$F,$G108,Operational!$I:$I,"*3G*",Operational!$L:$L,'List Table'!$D$3)</f>
        <v>0</v>
      </c>
      <c r="AC108" s="152">
        <f>COUNTIFS(Operational!$F:$F,$G108,Operational!$I:$I,"*3G*",Operational!$L:$L,'List Table'!$D$4)</f>
        <v>0</v>
      </c>
      <c r="AD108" s="152">
        <f>COUNTIFS(Operational!$F:$F,$G108,Operational!$I:$I,"*3G*",Operational!$L:$L,'List Table'!$D$5)</f>
        <v>0</v>
      </c>
      <c r="AE108" s="152">
        <f>COUNTIFS(Operational!$F:$F,$G108,Operational!$I:$I,"*3G*",Operational!$L:$L,'List Table'!$D$6)</f>
        <v>0</v>
      </c>
      <c r="AF108" s="152">
        <f>COUNTIFS(Operational!$F:$F,$G108,Operational!$I:$I,"*3G*",Operational!$L:$L,'List Table'!$D$7)</f>
        <v>0</v>
      </c>
      <c r="AG108" s="152">
        <f>COUNTIFS(Operational!$F:$F,$G108,Operational!$I:$I,"*3G*",Operational!$L:$L,'List Table'!$D$8)</f>
        <v>0</v>
      </c>
      <c r="AH108" s="152">
        <f>COUNTIFS(Operational!$F:$F,$G108,Operational!$I:$I,"*3G*",Operational!$L:$L,'List Table'!$D$9)</f>
        <v>0</v>
      </c>
      <c r="AI108" s="152">
        <f>COUNTIFS(Operational!$F:$F,$G108,Operational!$I:$I,"*3G*",Operational!$L:$L,'List Table'!$D$10)</f>
        <v>0</v>
      </c>
      <c r="AJ108" s="152">
        <f>COUNTIFS(Operational!$F:$F,$G108,Operational!$I:$I,"*3G*",Operational!$L:$L,'List Table'!$D$11)</f>
        <v>0</v>
      </c>
      <c r="AK108" s="152">
        <f>COUNTIFS(Operational!$F:$F,$G108,Operational!$I:$I,"*3G*",Operational!$L:$L,'List Table'!$D$12)</f>
        <v>0</v>
      </c>
      <c r="AL108" s="152">
        <f>COUNTIFS(Operational!$F:$F,$G108,Operational!$I:$I,"*3G*",Operational!$L:$L,'List Table'!$D$13)</f>
        <v>0</v>
      </c>
      <c r="AM108" s="152">
        <f>COUNTIFS(Operational!$F:$F,$G108,Operational!$I:$I,"*3G*",Operational!$L:$L,'List Table'!$D$14)</f>
        <v>0</v>
      </c>
      <c r="AN108" s="152">
        <f>COUNTIFS(Operational!$F:$F,$G108,Operational!$I:$I,"*3G*",Operational!$L:$L,'List Table'!$D$15)</f>
        <v>0</v>
      </c>
      <c r="AO108" s="152">
        <f>COUNTIFS(Operational!$F:$F,$G108,Operational!$I:$I,"*3G*",Operational!$L:$L,'List Table'!$D$16)</f>
        <v>0</v>
      </c>
      <c r="AP108" s="152">
        <f>COUNTIFS(Operational!$F:$F,$G108,Operational!$I:$I,"*3G*",Operational!$L:$L,'List Table'!$D$17)</f>
        <v>0</v>
      </c>
      <c r="AQ108" s="152">
        <f>COUNTIFS(Operational!$F:$F,$G108,Operational!$I:$I,"*4G*",Operational!$L:$L,'List Table'!$D$2)</f>
        <v>0</v>
      </c>
      <c r="AR108" s="152">
        <f>COUNTIFS(Operational!$F:$F,$G108,Operational!$I:$I,"*4G*",Operational!$L:$L,'List Table'!$D$3)</f>
        <v>0</v>
      </c>
      <c r="AS108" s="152">
        <f>COUNTIFS(Operational!$F:$F,$G108,Operational!$I:$I,"*4G*",Operational!$L:$L,'List Table'!$D$4)</f>
        <v>0</v>
      </c>
      <c r="AT108" s="152">
        <f>COUNTIFS(Operational!$F:$F,$G108,Operational!$I:$I,"*4G*",Operational!$L:$L,'List Table'!$D$5)</f>
        <v>0</v>
      </c>
      <c r="AU108" s="152">
        <f>COUNTIFS(Operational!$F:$F,$G108,Operational!$I:$I,"*4G*",Operational!$L:$L,'List Table'!$D$6)</f>
        <v>0</v>
      </c>
      <c r="AV108" s="152">
        <f>COUNTIFS(Operational!$F:$F,$G108,Operational!$I:$I,"*4G*",Operational!$L:$L,'List Table'!$D$7)</f>
        <v>0</v>
      </c>
      <c r="AW108" s="152">
        <f>COUNTIFS(Operational!$F:$F,$G108,Operational!$I:$I,"*4G*",Operational!$L:$L,'List Table'!$D$8)</f>
        <v>0</v>
      </c>
      <c r="AX108" s="152">
        <f>COUNTIFS(Operational!$F:$F,$G108,Operational!$I:$I,"*4G*",Operational!$L:$L,'List Table'!$D$9)</f>
        <v>0</v>
      </c>
      <c r="AY108" s="152">
        <f>COUNTIFS(Operational!$F:$F,$G108,Operational!$I:$I,"*4G*",Operational!$L:$L,'List Table'!$D$10)</f>
        <v>0</v>
      </c>
      <c r="AZ108" s="152">
        <f>COUNTIFS(Operational!$F:$F,$G108,Operational!$I:$I,"*4G*",Operational!$L:$L,'List Table'!$D$11)</f>
        <v>0</v>
      </c>
      <c r="BA108" s="152">
        <f>COUNTIFS(Operational!$F:$F,$G108,Operational!$I:$I,"*4G*",Operational!$L:$L,'List Table'!$D$12)</f>
        <v>0</v>
      </c>
      <c r="BB108" s="152">
        <f>COUNTIFS(Operational!$F:$F,$G108,Operational!$I:$I,"*4G*",Operational!$L:$L,'List Table'!$D$13)</f>
        <v>0</v>
      </c>
      <c r="BC108" s="152">
        <f>COUNTIFS(Operational!$F:$F,$G108,Operational!$I:$I,"*4G*",Operational!$L:$L,'List Table'!$D$14)</f>
        <v>0</v>
      </c>
      <c r="BD108" s="152">
        <f>COUNTIFS(Operational!$F:$F,$G108,Operational!$I:$I,"*4G*",Operational!$L:$L,'List Table'!$D$15)</f>
        <v>0</v>
      </c>
      <c r="BE108" s="152">
        <f>COUNTIFS(Operational!$F:$F,$G108,Operational!$I:$I,"*4G*",Operational!$L:$L,'List Table'!$D$16)</f>
        <v>0</v>
      </c>
      <c r="BF108" s="152">
        <f>COUNTIFS(Operational!$F:$F,$G108,Operational!$I:$I,"*4G*",Operational!$L:$L,'List Table'!$D$17)</f>
        <v>0</v>
      </c>
      <c r="BG108" s="144"/>
      <c r="BH108" s="153">
        <f t="shared" si="20"/>
        <v>0</v>
      </c>
      <c r="BI108" s="153">
        <f t="shared" si="21"/>
        <v>0</v>
      </c>
      <c r="BJ108" s="153">
        <f t="shared" si="22"/>
        <v>0</v>
      </c>
      <c r="BK108" s="153">
        <f>COUNTIFS('Retention-Deployment'!$F:$F,$G108,'Retention-Deployment'!$I:$I,"*2G*",'Retention-Deployment'!$L:$L,'List Table'!$B$2)</f>
        <v>0</v>
      </c>
      <c r="BL108" s="153">
        <f>COUNTIFS('Retention-Deployment'!$F:$F,$G108,'Retention-Deployment'!$I:$I,"*2G*",'Retention-Deployment'!$L:$L,'List Table'!$B$3)</f>
        <v>0</v>
      </c>
      <c r="BM108" s="153">
        <f>COUNTIFS('Retention-Deployment'!$F:$F,$G108,'Retention-Deployment'!$I:$I,"*2G*",'Retention-Deployment'!$L:$L,'List Table'!$B$4)</f>
        <v>0</v>
      </c>
      <c r="BN108" s="153">
        <f>COUNTIFS('Retention-Deployment'!$F:$F,$G108,'Retention-Deployment'!$I:$I,"*2G*",'Retention-Deployment'!$L:$L,'List Table'!$B$5)</f>
        <v>0</v>
      </c>
      <c r="BO108" s="153">
        <f>COUNTIFS('Retention-Deployment'!$F:$F,$G108,'Retention-Deployment'!$I:$I,"*2G*",'Retention-Deployment'!$L:$L,'List Table'!$B$6)</f>
        <v>0</v>
      </c>
      <c r="BP108" s="153">
        <f>COUNTIFS('Retention-Deployment'!$F:$F,$G108,'Retention-Deployment'!$I:$I,"*2G*",'Retention-Deployment'!$L:$L,'List Table'!$B$7)</f>
        <v>0</v>
      </c>
      <c r="BQ108" s="153">
        <f>COUNTIFS('Retention-Deployment'!$F:$F,$G108,'Retention-Deployment'!$I:$I,"*2G*",'Retention-Deployment'!$L:$L,'List Table'!$B$8)</f>
        <v>0</v>
      </c>
      <c r="BR108" s="153">
        <f>COUNTIFS('Retention-Deployment'!$F:$F,$G108,'Retention-Deployment'!$I:$I,"*2G*",'Retention-Deployment'!$L:$L,'List Table'!$B$9)</f>
        <v>0</v>
      </c>
      <c r="BS108" s="153">
        <f>COUNTIFS('Retention-Deployment'!$F:$F,$G108,'Retention-Deployment'!$I:$I,"*2G*",'Retention-Deployment'!$L:$L,'List Table'!$B$10)</f>
        <v>0</v>
      </c>
      <c r="BT108" s="153">
        <f>COUNTIFS('Retention-Deployment'!$F:$F,$G108,'Retention-Deployment'!$I:$I,"*2G*",'Retention-Deployment'!$L:$L,'List Table'!$B$11)</f>
        <v>0</v>
      </c>
      <c r="BU108" s="153">
        <f>COUNTIFS('Retention-Deployment'!$F:$F,$G108,'Retention-Deployment'!$I:$I,"*2G*",'Retention-Deployment'!$L:$L,'List Table'!$B$12)</f>
        <v>0</v>
      </c>
      <c r="BV108" s="153">
        <f>COUNTIFS('Retention-Deployment'!$F:$F,$G108,'Retention-Deployment'!$I:$I,"*2G*",'Retention-Deployment'!$L:$L,'List Table'!$B$13)</f>
        <v>0</v>
      </c>
      <c r="BW108" s="153">
        <f>COUNTIFS('Retention-Deployment'!$F:$F,$G108,'Retention-Deployment'!$I:$I,"*2G*",'Retention-Deployment'!$L:$L,'List Table'!$B$14)</f>
        <v>0</v>
      </c>
      <c r="BX108" s="153">
        <f>COUNTIFS('Retention-Deployment'!$F:$F,$G108,'Retention-Deployment'!$I:$I,"*2G*",'Retention-Deployment'!$L:$L,'List Table'!$B$15)</f>
        <v>0</v>
      </c>
      <c r="BY108" s="153">
        <f>COUNTIFS('Retention-Deployment'!$F:$F,$G108,'Retention-Deployment'!$I:$I,"*3G*",'Retention-Deployment'!$L:$L,'List Table'!$B$2)</f>
        <v>0</v>
      </c>
      <c r="BZ108" s="153">
        <f>COUNTIFS('Retention-Deployment'!$F:$F,$G108,'Retention-Deployment'!$I:$I,"*3G*",'Retention-Deployment'!$L:$L,'List Table'!$B$3)</f>
        <v>0</v>
      </c>
      <c r="CA108" s="153">
        <f>COUNTIFS('Retention-Deployment'!$F:$F,$G108,'Retention-Deployment'!$I:$I,"*3G*",'Retention-Deployment'!$L:$L,'List Table'!$B$4)</f>
        <v>0</v>
      </c>
      <c r="CB108" s="153">
        <f>COUNTIFS('Retention-Deployment'!$F:$F,$G108,'Retention-Deployment'!$I:$I,"*3G*",'Retention-Deployment'!$L:$L,'List Table'!$B$5)</f>
        <v>0</v>
      </c>
      <c r="CC108" s="153">
        <f>COUNTIFS('Retention-Deployment'!$F:$F,$G108,'Retention-Deployment'!$I:$I,"*3G*",'Retention-Deployment'!$L:$L,'List Table'!$B$6)</f>
        <v>0</v>
      </c>
      <c r="CD108" s="153">
        <f>COUNTIFS('Retention-Deployment'!$F:$F,$G108,'Retention-Deployment'!$I:$I,"*3G*",'Retention-Deployment'!$L:$L,'List Table'!$B$7)</f>
        <v>0</v>
      </c>
      <c r="CE108" s="153">
        <f>COUNTIFS('Retention-Deployment'!$F:$F,$G108,'Retention-Deployment'!$I:$I,"*3G*",'Retention-Deployment'!$L:$L,'List Table'!$B$8)</f>
        <v>0</v>
      </c>
      <c r="CF108" s="153">
        <f>COUNTIFS('Retention-Deployment'!$F:$F,$G108,'Retention-Deployment'!$I:$I,"*3G*",'Retention-Deployment'!$L:$L,'List Table'!$B$9)</f>
        <v>0</v>
      </c>
      <c r="CG108" s="153">
        <f>COUNTIFS('Retention-Deployment'!$F:$F,$G108,'Retention-Deployment'!$I:$I,"*3G*",'Retention-Deployment'!$L:$L,'List Table'!$B$10)</f>
        <v>0</v>
      </c>
      <c r="CH108" s="153">
        <f>COUNTIFS('Retention-Deployment'!$F:$F,$G108,'Retention-Deployment'!$I:$I,"*3G*",'Retention-Deployment'!$L:$L,'List Table'!$B$11)</f>
        <v>0</v>
      </c>
      <c r="CI108" s="153">
        <f>COUNTIFS('Retention-Deployment'!$F:$F,$G108,'Retention-Deployment'!$I:$I,"*3G*",'Retention-Deployment'!$L:$L,'List Table'!$B$12)</f>
        <v>0</v>
      </c>
      <c r="CJ108" s="153">
        <f>COUNTIFS('Retention-Deployment'!$F:$F,$G108,'Retention-Deployment'!$I:$I,"*3G*",'Retention-Deployment'!$L:$L,'List Table'!$B$13)</f>
        <v>0</v>
      </c>
      <c r="CK108" s="153">
        <f>COUNTIFS('Retention-Deployment'!$F:$F,$G108,'Retention-Deployment'!$I:$I,"*3G*",'Retention-Deployment'!$L:$L,'List Table'!$B$14)</f>
        <v>0</v>
      </c>
      <c r="CL108" s="153">
        <f>COUNTIFS('Retention-Deployment'!$F:$F,$G108,'Retention-Deployment'!$I:$I,"*3G*",'Retention-Deployment'!$L:$L,'List Table'!$B$15)</f>
        <v>0</v>
      </c>
      <c r="CM108" s="153">
        <f>COUNTIFS('Retention-Deployment'!$F:$F,$G108,'Retention-Deployment'!$I:$I,"*4G*",'Retention-Deployment'!$L:$L,'List Table'!$B$2)</f>
        <v>0</v>
      </c>
      <c r="CN108" s="153">
        <f>COUNTIFS('Retention-Deployment'!$F:$F,$G108,'Retention-Deployment'!$I:$I,"*4G*",'Retention-Deployment'!$L:$L,'List Table'!$B$3)</f>
        <v>0</v>
      </c>
      <c r="CO108" s="153">
        <f>COUNTIFS('Retention-Deployment'!$F:$F,$G108,'Retention-Deployment'!$I:$I,"*4G*",'Retention-Deployment'!$L:$L,'List Table'!$B$4)</f>
        <v>0</v>
      </c>
      <c r="CP108" s="153">
        <f>COUNTIFS('Retention-Deployment'!$F:$F,$G108,'Retention-Deployment'!$I:$I,"*4G*",'Retention-Deployment'!$L:$L,'List Table'!$B$5)</f>
        <v>0</v>
      </c>
      <c r="CQ108" s="153">
        <f>COUNTIFS('Retention-Deployment'!$F:$F,$G108,'Retention-Deployment'!$I:$I,"*4G*",'Retention-Deployment'!$L:$L,'List Table'!$B$6)</f>
        <v>0</v>
      </c>
      <c r="CR108" s="153">
        <f>COUNTIFS('Retention-Deployment'!$F:$F,$G108,'Retention-Deployment'!$I:$I,"*4G*",'Retention-Deployment'!$L:$L,'List Table'!$B$7)</f>
        <v>0</v>
      </c>
      <c r="CS108" s="153">
        <f>COUNTIFS('Retention-Deployment'!$F:$F,$G108,'Retention-Deployment'!$I:$I,"*4G*",'Retention-Deployment'!$L:$L,'List Table'!$B$8)</f>
        <v>0</v>
      </c>
      <c r="CT108" s="153">
        <f>COUNTIFS('Retention-Deployment'!$F:$F,$G108,'Retention-Deployment'!$I:$I,"*4G*",'Retention-Deployment'!$L:$L,'List Table'!$B$9)</f>
        <v>0</v>
      </c>
      <c r="CU108" s="153">
        <f>COUNTIFS('Retention-Deployment'!$F:$F,$G108,'Retention-Deployment'!$I:$I,"*4G*",'Retention-Deployment'!$L:$L,'List Table'!$B$10)</f>
        <v>0</v>
      </c>
      <c r="CV108" s="153">
        <f>COUNTIFS('Retention-Deployment'!$F:$F,$G108,'Retention-Deployment'!$I:$I,"*4G*",'Retention-Deployment'!$L:$L,'List Table'!$B$11)</f>
        <v>0</v>
      </c>
      <c r="CW108" s="153">
        <f>COUNTIFS('Retention-Deployment'!$F:$F,$G108,'Retention-Deployment'!$I:$I,"*4G*",'Retention-Deployment'!$L:$L,'List Table'!$B$12)</f>
        <v>0</v>
      </c>
      <c r="CX108" s="153">
        <f>COUNTIFS('Retention-Deployment'!$F:$F,$G108,'Retention-Deployment'!$I:$I,"*4G*",'Retention-Deployment'!$L:$L,'List Table'!$B$13)</f>
        <v>0</v>
      </c>
      <c r="CY108" s="153">
        <f>COUNTIFS('Retention-Deployment'!$F:$F,$G108,'Retention-Deployment'!$I:$I,"*4G*",'Retention-Deployment'!$L:$L,'List Table'!$B$14)</f>
        <v>0</v>
      </c>
      <c r="CZ108" s="153">
        <f>COUNTIFS('Retention-Deployment'!$F:$F,$G108,'Retention-Deployment'!$I:$I,"*4G*",'Retention-Deployment'!$L:$L,'List Table'!$B$15)</f>
        <v>0</v>
      </c>
      <c r="DA108" s="138"/>
      <c r="DB108" s="154">
        <f>COUNTIFS(Licensing!$G:$G,$G108,Licensing!$J:$J,"*2G*")</f>
        <v>0</v>
      </c>
      <c r="DC108" s="154">
        <f>COUNTIFS(Licensing!$G:$G,$G108,Licensing!$J:$J,"*3G*")</f>
        <v>0</v>
      </c>
      <c r="DD108" s="154">
        <f>COUNTIFS(Licensing!$G:$G,$G108,Licensing!$J:$J,"*4G*")</f>
        <v>0</v>
      </c>
      <c r="DE108" s="138"/>
      <c r="DF108" s="155" t="str">
        <f t="shared" si="19"/>
        <v>SIKINOS</v>
      </c>
      <c r="DG108" s="142">
        <f t="shared" si="13"/>
        <v>0</v>
      </c>
      <c r="DH108" s="142">
        <f t="shared" si="14"/>
        <v>0</v>
      </c>
      <c r="DI108" s="142">
        <f t="shared" si="15"/>
        <v>0</v>
      </c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</row>
    <row r="109" spans="1:125" x14ac:dyDescent="0.25">
      <c r="A109" s="211" t="s">
        <v>327</v>
      </c>
      <c r="B109" s="168">
        <v>3</v>
      </c>
      <c r="C109" s="168">
        <v>3</v>
      </c>
      <c r="D109" s="168">
        <v>3</v>
      </c>
      <c r="E109" s="208">
        <v>36.596786593002001</v>
      </c>
      <c r="F109" s="208">
        <v>27.8338623046875</v>
      </c>
      <c r="G109" s="173" t="s">
        <v>317</v>
      </c>
      <c r="H109" s="152">
        <f t="shared" si="16"/>
        <v>0</v>
      </c>
      <c r="I109" s="152">
        <f t="shared" si="17"/>
        <v>0</v>
      </c>
      <c r="J109" s="152">
        <f t="shared" si="18"/>
        <v>0</v>
      </c>
      <c r="K109" s="152">
        <f>COUNTIFS(Operational!$F:$F,$G109,Operational!$I:$I,"*2G*",Operational!$L:$L,'List Table'!$D$2)</f>
        <v>0</v>
      </c>
      <c r="L109" s="152">
        <f>COUNTIFS(Operational!$F:$F,$G109,Operational!$I:$I,"*2G*",Operational!$L:$L,'List Table'!$D$3)</f>
        <v>0</v>
      </c>
      <c r="M109" s="152">
        <f>COUNTIFS(Operational!$F:$F,$G109,Operational!$I:$I,"*2G*",Operational!$L:$L,'List Table'!$D$4)</f>
        <v>0</v>
      </c>
      <c r="N109" s="152">
        <f>COUNTIFS(Operational!$F:$F,$G109,Operational!$I:$I,"*2G*",Operational!$L:$L,'List Table'!$D$5)</f>
        <v>0</v>
      </c>
      <c r="O109" s="152">
        <f>COUNTIFS(Operational!$F:$F,$G109,Operational!$I:$I,"*2G*",Operational!$L:$L,'List Table'!$D$6)</f>
        <v>0</v>
      </c>
      <c r="P109" s="152">
        <f>COUNTIFS(Operational!$F:$F,$G109,Operational!$I:$I,"*2G*",Operational!$L:$L,'List Table'!$D$7)</f>
        <v>0</v>
      </c>
      <c r="Q109" s="152">
        <f>COUNTIFS(Operational!$F:$F,$G109,Operational!$I:$I,"*2G*",Operational!$L:$L,'List Table'!$D$8)</f>
        <v>0</v>
      </c>
      <c r="R109" s="152">
        <f>COUNTIFS(Operational!$F:$F,$G109,Operational!$I:$I,"*2G*",Operational!$L:$L,'List Table'!$D$9)</f>
        <v>0</v>
      </c>
      <c r="S109" s="152">
        <f>COUNTIFS(Operational!$F:$F,$G109,Operational!$I:$I,"*2G*",Operational!$L:$L,'List Table'!$D$10)</f>
        <v>0</v>
      </c>
      <c r="T109" s="152">
        <f>COUNTIFS(Operational!$F:$F,$G109,Operational!$I:$I,"*2G*",Operational!$L:$L,'List Table'!$D$11)</f>
        <v>0</v>
      </c>
      <c r="U109" s="152">
        <f>COUNTIFS(Operational!$F:$F,$G109,Operational!$I:$I,"*2G*",Operational!$L:$L,'List Table'!$D$12)</f>
        <v>0</v>
      </c>
      <c r="V109" s="152">
        <f>COUNTIFS(Operational!$F:$F,$G109,Operational!$I:$I,"*2G*",Operational!$L:$L,'List Table'!$D$13)</f>
        <v>0</v>
      </c>
      <c r="W109" s="152">
        <f>COUNTIFS(Operational!$F:$F,$G109,Operational!$I:$I,"*2G*",Operational!$L:$L,'List Table'!$D$14)</f>
        <v>0</v>
      </c>
      <c r="X109" s="152">
        <f>COUNTIFS(Operational!$F:$F,$G109,Operational!$I:$I,"*2G*",Operational!$L:$L,'List Table'!$D$15)</f>
        <v>0</v>
      </c>
      <c r="Y109" s="152">
        <f>COUNTIFS(Operational!$F:$F,$G109,Operational!$I:$I,"*2G*",Operational!$L:$L,'List Table'!$D$16)</f>
        <v>0</v>
      </c>
      <c r="Z109" s="152">
        <f>COUNTIFS(Operational!$F:$F,$G109,Operational!$I:$I,"*2G*",Operational!$L:$L,'List Table'!$D$17)</f>
        <v>0</v>
      </c>
      <c r="AA109" s="152">
        <f>COUNTIFS(Operational!$F:$F,$G109,Operational!$I:$I,"*3G*",Operational!$L:$L,'List Table'!$D$2)</f>
        <v>0</v>
      </c>
      <c r="AB109" s="152">
        <f>COUNTIFS(Operational!$F:$F,$G109,Operational!$I:$I,"*3G*",Operational!$L:$L,'List Table'!$D$3)</f>
        <v>0</v>
      </c>
      <c r="AC109" s="152">
        <f>COUNTIFS(Operational!$F:$F,$G109,Operational!$I:$I,"*3G*",Operational!$L:$L,'List Table'!$D$4)</f>
        <v>0</v>
      </c>
      <c r="AD109" s="152">
        <f>COUNTIFS(Operational!$F:$F,$G109,Operational!$I:$I,"*3G*",Operational!$L:$L,'List Table'!$D$5)</f>
        <v>0</v>
      </c>
      <c r="AE109" s="152">
        <f>COUNTIFS(Operational!$F:$F,$G109,Operational!$I:$I,"*3G*",Operational!$L:$L,'List Table'!$D$6)</f>
        <v>0</v>
      </c>
      <c r="AF109" s="152">
        <f>COUNTIFS(Operational!$F:$F,$G109,Operational!$I:$I,"*3G*",Operational!$L:$L,'List Table'!$D$7)</f>
        <v>0</v>
      </c>
      <c r="AG109" s="152">
        <f>COUNTIFS(Operational!$F:$F,$G109,Operational!$I:$I,"*3G*",Operational!$L:$L,'List Table'!$D$8)</f>
        <v>0</v>
      </c>
      <c r="AH109" s="152">
        <f>COUNTIFS(Operational!$F:$F,$G109,Operational!$I:$I,"*3G*",Operational!$L:$L,'List Table'!$D$9)</f>
        <v>0</v>
      </c>
      <c r="AI109" s="152">
        <f>COUNTIFS(Operational!$F:$F,$G109,Operational!$I:$I,"*3G*",Operational!$L:$L,'List Table'!$D$10)</f>
        <v>0</v>
      </c>
      <c r="AJ109" s="152">
        <f>COUNTIFS(Operational!$F:$F,$G109,Operational!$I:$I,"*3G*",Operational!$L:$L,'List Table'!$D$11)</f>
        <v>0</v>
      </c>
      <c r="AK109" s="152">
        <f>COUNTIFS(Operational!$F:$F,$G109,Operational!$I:$I,"*3G*",Operational!$L:$L,'List Table'!$D$12)</f>
        <v>0</v>
      </c>
      <c r="AL109" s="152">
        <f>COUNTIFS(Operational!$F:$F,$G109,Operational!$I:$I,"*3G*",Operational!$L:$L,'List Table'!$D$13)</f>
        <v>0</v>
      </c>
      <c r="AM109" s="152">
        <f>COUNTIFS(Operational!$F:$F,$G109,Operational!$I:$I,"*3G*",Operational!$L:$L,'List Table'!$D$14)</f>
        <v>0</v>
      </c>
      <c r="AN109" s="152">
        <f>COUNTIFS(Operational!$F:$F,$G109,Operational!$I:$I,"*3G*",Operational!$L:$L,'List Table'!$D$15)</f>
        <v>0</v>
      </c>
      <c r="AO109" s="152">
        <f>COUNTIFS(Operational!$F:$F,$G109,Operational!$I:$I,"*3G*",Operational!$L:$L,'List Table'!$D$16)</f>
        <v>0</v>
      </c>
      <c r="AP109" s="152">
        <f>COUNTIFS(Operational!$F:$F,$G109,Operational!$I:$I,"*3G*",Operational!$L:$L,'List Table'!$D$17)</f>
        <v>0</v>
      </c>
      <c r="AQ109" s="152">
        <f>COUNTIFS(Operational!$F:$F,$G109,Operational!$I:$I,"*4G*",Operational!$L:$L,'List Table'!$D$2)</f>
        <v>0</v>
      </c>
      <c r="AR109" s="152">
        <f>COUNTIFS(Operational!$F:$F,$G109,Operational!$I:$I,"*4G*",Operational!$L:$L,'List Table'!$D$3)</f>
        <v>0</v>
      </c>
      <c r="AS109" s="152">
        <f>COUNTIFS(Operational!$F:$F,$G109,Operational!$I:$I,"*4G*",Operational!$L:$L,'List Table'!$D$4)</f>
        <v>0</v>
      </c>
      <c r="AT109" s="152">
        <f>COUNTIFS(Operational!$F:$F,$G109,Operational!$I:$I,"*4G*",Operational!$L:$L,'List Table'!$D$5)</f>
        <v>0</v>
      </c>
      <c r="AU109" s="152">
        <f>COUNTIFS(Operational!$F:$F,$G109,Operational!$I:$I,"*4G*",Operational!$L:$L,'List Table'!$D$6)</f>
        <v>0</v>
      </c>
      <c r="AV109" s="152">
        <f>COUNTIFS(Operational!$F:$F,$G109,Operational!$I:$I,"*4G*",Operational!$L:$L,'List Table'!$D$7)</f>
        <v>0</v>
      </c>
      <c r="AW109" s="152">
        <f>COUNTIFS(Operational!$F:$F,$G109,Operational!$I:$I,"*4G*",Operational!$L:$L,'List Table'!$D$8)</f>
        <v>0</v>
      </c>
      <c r="AX109" s="152">
        <f>COUNTIFS(Operational!$F:$F,$G109,Operational!$I:$I,"*4G*",Operational!$L:$L,'List Table'!$D$9)</f>
        <v>0</v>
      </c>
      <c r="AY109" s="152">
        <f>COUNTIFS(Operational!$F:$F,$G109,Operational!$I:$I,"*4G*",Operational!$L:$L,'List Table'!$D$10)</f>
        <v>0</v>
      </c>
      <c r="AZ109" s="152">
        <f>COUNTIFS(Operational!$F:$F,$G109,Operational!$I:$I,"*4G*",Operational!$L:$L,'List Table'!$D$11)</f>
        <v>0</v>
      </c>
      <c r="BA109" s="152">
        <f>COUNTIFS(Operational!$F:$F,$G109,Operational!$I:$I,"*4G*",Operational!$L:$L,'List Table'!$D$12)</f>
        <v>0</v>
      </c>
      <c r="BB109" s="152">
        <f>COUNTIFS(Operational!$F:$F,$G109,Operational!$I:$I,"*4G*",Operational!$L:$L,'List Table'!$D$13)</f>
        <v>0</v>
      </c>
      <c r="BC109" s="152">
        <f>COUNTIFS(Operational!$F:$F,$G109,Operational!$I:$I,"*4G*",Operational!$L:$L,'List Table'!$D$14)</f>
        <v>0</v>
      </c>
      <c r="BD109" s="152">
        <f>COUNTIFS(Operational!$F:$F,$G109,Operational!$I:$I,"*4G*",Operational!$L:$L,'List Table'!$D$15)</f>
        <v>0</v>
      </c>
      <c r="BE109" s="152">
        <f>COUNTIFS(Operational!$F:$F,$G109,Operational!$I:$I,"*4G*",Operational!$L:$L,'List Table'!$D$16)</f>
        <v>0</v>
      </c>
      <c r="BF109" s="152">
        <f>COUNTIFS(Operational!$F:$F,$G109,Operational!$I:$I,"*4G*",Operational!$L:$L,'List Table'!$D$17)</f>
        <v>0</v>
      </c>
      <c r="BG109" s="144"/>
      <c r="BH109" s="153">
        <f t="shared" si="20"/>
        <v>0</v>
      </c>
      <c r="BI109" s="153">
        <f t="shared" si="21"/>
        <v>0</v>
      </c>
      <c r="BJ109" s="153">
        <f t="shared" si="22"/>
        <v>0</v>
      </c>
      <c r="BK109" s="153">
        <f>COUNTIFS('Retention-Deployment'!$F:$F,$G109,'Retention-Deployment'!$I:$I,"*2G*",'Retention-Deployment'!$L:$L,'List Table'!$B$2)</f>
        <v>0</v>
      </c>
      <c r="BL109" s="153">
        <f>COUNTIFS('Retention-Deployment'!$F:$F,$G109,'Retention-Deployment'!$I:$I,"*2G*",'Retention-Deployment'!$L:$L,'List Table'!$B$3)</f>
        <v>0</v>
      </c>
      <c r="BM109" s="153">
        <f>COUNTIFS('Retention-Deployment'!$F:$F,$G109,'Retention-Deployment'!$I:$I,"*2G*",'Retention-Deployment'!$L:$L,'List Table'!$B$4)</f>
        <v>0</v>
      </c>
      <c r="BN109" s="153">
        <f>COUNTIFS('Retention-Deployment'!$F:$F,$G109,'Retention-Deployment'!$I:$I,"*2G*",'Retention-Deployment'!$L:$L,'List Table'!$B$5)</f>
        <v>0</v>
      </c>
      <c r="BO109" s="153">
        <f>COUNTIFS('Retention-Deployment'!$F:$F,$G109,'Retention-Deployment'!$I:$I,"*2G*",'Retention-Deployment'!$L:$L,'List Table'!$B$6)</f>
        <v>0</v>
      </c>
      <c r="BP109" s="153">
        <f>COUNTIFS('Retention-Deployment'!$F:$F,$G109,'Retention-Deployment'!$I:$I,"*2G*",'Retention-Deployment'!$L:$L,'List Table'!$B$7)</f>
        <v>0</v>
      </c>
      <c r="BQ109" s="153">
        <f>COUNTIFS('Retention-Deployment'!$F:$F,$G109,'Retention-Deployment'!$I:$I,"*2G*",'Retention-Deployment'!$L:$L,'List Table'!$B$8)</f>
        <v>0</v>
      </c>
      <c r="BR109" s="153">
        <f>COUNTIFS('Retention-Deployment'!$F:$F,$G109,'Retention-Deployment'!$I:$I,"*2G*",'Retention-Deployment'!$L:$L,'List Table'!$B$9)</f>
        <v>0</v>
      </c>
      <c r="BS109" s="153">
        <f>COUNTIFS('Retention-Deployment'!$F:$F,$G109,'Retention-Deployment'!$I:$I,"*2G*",'Retention-Deployment'!$L:$L,'List Table'!$B$10)</f>
        <v>0</v>
      </c>
      <c r="BT109" s="153">
        <f>COUNTIFS('Retention-Deployment'!$F:$F,$G109,'Retention-Deployment'!$I:$I,"*2G*",'Retention-Deployment'!$L:$L,'List Table'!$B$11)</f>
        <v>0</v>
      </c>
      <c r="BU109" s="153">
        <f>COUNTIFS('Retention-Deployment'!$F:$F,$G109,'Retention-Deployment'!$I:$I,"*2G*",'Retention-Deployment'!$L:$L,'List Table'!$B$12)</f>
        <v>0</v>
      </c>
      <c r="BV109" s="153">
        <f>COUNTIFS('Retention-Deployment'!$F:$F,$G109,'Retention-Deployment'!$I:$I,"*2G*",'Retention-Deployment'!$L:$L,'List Table'!$B$13)</f>
        <v>0</v>
      </c>
      <c r="BW109" s="153">
        <f>COUNTIFS('Retention-Deployment'!$F:$F,$G109,'Retention-Deployment'!$I:$I,"*2G*",'Retention-Deployment'!$L:$L,'List Table'!$B$14)</f>
        <v>0</v>
      </c>
      <c r="BX109" s="153">
        <f>COUNTIFS('Retention-Deployment'!$F:$F,$G109,'Retention-Deployment'!$I:$I,"*2G*",'Retention-Deployment'!$L:$L,'List Table'!$B$15)</f>
        <v>0</v>
      </c>
      <c r="BY109" s="153">
        <f>COUNTIFS('Retention-Deployment'!$F:$F,$G109,'Retention-Deployment'!$I:$I,"*3G*",'Retention-Deployment'!$L:$L,'List Table'!$B$2)</f>
        <v>0</v>
      </c>
      <c r="BZ109" s="153">
        <f>COUNTIFS('Retention-Deployment'!$F:$F,$G109,'Retention-Deployment'!$I:$I,"*3G*",'Retention-Deployment'!$L:$L,'List Table'!$B$3)</f>
        <v>0</v>
      </c>
      <c r="CA109" s="153">
        <f>COUNTIFS('Retention-Deployment'!$F:$F,$G109,'Retention-Deployment'!$I:$I,"*3G*",'Retention-Deployment'!$L:$L,'List Table'!$B$4)</f>
        <v>0</v>
      </c>
      <c r="CB109" s="153">
        <f>COUNTIFS('Retention-Deployment'!$F:$F,$G109,'Retention-Deployment'!$I:$I,"*3G*",'Retention-Deployment'!$L:$L,'List Table'!$B$5)</f>
        <v>0</v>
      </c>
      <c r="CC109" s="153">
        <f>COUNTIFS('Retention-Deployment'!$F:$F,$G109,'Retention-Deployment'!$I:$I,"*3G*",'Retention-Deployment'!$L:$L,'List Table'!$B$6)</f>
        <v>0</v>
      </c>
      <c r="CD109" s="153">
        <f>COUNTIFS('Retention-Deployment'!$F:$F,$G109,'Retention-Deployment'!$I:$I,"*3G*",'Retention-Deployment'!$L:$L,'List Table'!$B$7)</f>
        <v>0</v>
      </c>
      <c r="CE109" s="153">
        <f>COUNTIFS('Retention-Deployment'!$F:$F,$G109,'Retention-Deployment'!$I:$I,"*3G*",'Retention-Deployment'!$L:$L,'List Table'!$B$8)</f>
        <v>0</v>
      </c>
      <c r="CF109" s="153">
        <f>COUNTIFS('Retention-Deployment'!$F:$F,$G109,'Retention-Deployment'!$I:$I,"*3G*",'Retention-Deployment'!$L:$L,'List Table'!$B$9)</f>
        <v>0</v>
      </c>
      <c r="CG109" s="153">
        <f>COUNTIFS('Retention-Deployment'!$F:$F,$G109,'Retention-Deployment'!$I:$I,"*3G*",'Retention-Deployment'!$L:$L,'List Table'!$B$10)</f>
        <v>0</v>
      </c>
      <c r="CH109" s="153">
        <f>COUNTIFS('Retention-Deployment'!$F:$F,$G109,'Retention-Deployment'!$I:$I,"*3G*",'Retention-Deployment'!$L:$L,'List Table'!$B$11)</f>
        <v>0</v>
      </c>
      <c r="CI109" s="153">
        <f>COUNTIFS('Retention-Deployment'!$F:$F,$G109,'Retention-Deployment'!$I:$I,"*3G*",'Retention-Deployment'!$L:$L,'List Table'!$B$12)</f>
        <v>0</v>
      </c>
      <c r="CJ109" s="153">
        <f>COUNTIFS('Retention-Deployment'!$F:$F,$G109,'Retention-Deployment'!$I:$I,"*3G*",'Retention-Deployment'!$L:$L,'List Table'!$B$13)</f>
        <v>0</v>
      </c>
      <c r="CK109" s="153">
        <f>COUNTIFS('Retention-Deployment'!$F:$F,$G109,'Retention-Deployment'!$I:$I,"*3G*",'Retention-Deployment'!$L:$L,'List Table'!$B$14)</f>
        <v>0</v>
      </c>
      <c r="CL109" s="153">
        <f>COUNTIFS('Retention-Deployment'!$F:$F,$G109,'Retention-Deployment'!$I:$I,"*3G*",'Retention-Deployment'!$L:$L,'List Table'!$B$15)</f>
        <v>0</v>
      </c>
      <c r="CM109" s="153">
        <f>COUNTIFS('Retention-Deployment'!$F:$F,$G109,'Retention-Deployment'!$I:$I,"*4G*",'Retention-Deployment'!$L:$L,'List Table'!$B$2)</f>
        <v>0</v>
      </c>
      <c r="CN109" s="153">
        <f>COUNTIFS('Retention-Deployment'!$F:$F,$G109,'Retention-Deployment'!$I:$I,"*4G*",'Retention-Deployment'!$L:$L,'List Table'!$B$3)</f>
        <v>0</v>
      </c>
      <c r="CO109" s="153">
        <f>COUNTIFS('Retention-Deployment'!$F:$F,$G109,'Retention-Deployment'!$I:$I,"*4G*",'Retention-Deployment'!$L:$L,'List Table'!$B$4)</f>
        <v>0</v>
      </c>
      <c r="CP109" s="153">
        <f>COUNTIFS('Retention-Deployment'!$F:$F,$G109,'Retention-Deployment'!$I:$I,"*4G*",'Retention-Deployment'!$L:$L,'List Table'!$B$5)</f>
        <v>0</v>
      </c>
      <c r="CQ109" s="153">
        <f>COUNTIFS('Retention-Deployment'!$F:$F,$G109,'Retention-Deployment'!$I:$I,"*4G*",'Retention-Deployment'!$L:$L,'List Table'!$B$6)</f>
        <v>0</v>
      </c>
      <c r="CR109" s="153">
        <f>COUNTIFS('Retention-Deployment'!$F:$F,$G109,'Retention-Deployment'!$I:$I,"*4G*",'Retention-Deployment'!$L:$L,'List Table'!$B$7)</f>
        <v>0</v>
      </c>
      <c r="CS109" s="153">
        <f>COUNTIFS('Retention-Deployment'!$F:$F,$G109,'Retention-Deployment'!$I:$I,"*4G*",'Retention-Deployment'!$L:$L,'List Table'!$B$8)</f>
        <v>0</v>
      </c>
      <c r="CT109" s="153">
        <f>COUNTIFS('Retention-Deployment'!$F:$F,$G109,'Retention-Deployment'!$I:$I,"*4G*",'Retention-Deployment'!$L:$L,'List Table'!$B$9)</f>
        <v>0</v>
      </c>
      <c r="CU109" s="153">
        <f>COUNTIFS('Retention-Deployment'!$F:$F,$G109,'Retention-Deployment'!$I:$I,"*4G*",'Retention-Deployment'!$L:$L,'List Table'!$B$10)</f>
        <v>0</v>
      </c>
      <c r="CV109" s="153">
        <f>COUNTIFS('Retention-Deployment'!$F:$F,$G109,'Retention-Deployment'!$I:$I,"*4G*",'Retention-Deployment'!$L:$L,'List Table'!$B$11)</f>
        <v>0</v>
      </c>
      <c r="CW109" s="153">
        <f>COUNTIFS('Retention-Deployment'!$F:$F,$G109,'Retention-Deployment'!$I:$I,"*4G*",'Retention-Deployment'!$L:$L,'List Table'!$B$12)</f>
        <v>0</v>
      </c>
      <c r="CX109" s="153">
        <f>COUNTIFS('Retention-Deployment'!$F:$F,$G109,'Retention-Deployment'!$I:$I,"*4G*",'Retention-Deployment'!$L:$L,'List Table'!$B$13)</f>
        <v>0</v>
      </c>
      <c r="CY109" s="153">
        <f>COUNTIFS('Retention-Deployment'!$F:$F,$G109,'Retention-Deployment'!$I:$I,"*4G*",'Retention-Deployment'!$L:$L,'List Table'!$B$14)</f>
        <v>0</v>
      </c>
      <c r="CZ109" s="153">
        <f>COUNTIFS('Retention-Deployment'!$F:$F,$G109,'Retention-Deployment'!$I:$I,"*4G*",'Retention-Deployment'!$L:$L,'List Table'!$B$15)</f>
        <v>0</v>
      </c>
      <c r="DA109" s="138"/>
      <c r="DB109" s="154">
        <f>COUNTIFS(Licensing!$G:$G,$G109,Licensing!$J:$J,"*2G*")</f>
        <v>0</v>
      </c>
      <c r="DC109" s="154">
        <f>COUNTIFS(Licensing!$G:$G,$G109,Licensing!$J:$J,"*3G*")</f>
        <v>0</v>
      </c>
      <c r="DD109" s="154">
        <f>COUNTIFS(Licensing!$G:$G,$G109,Licensing!$J:$J,"*4G*")</f>
        <v>0</v>
      </c>
      <c r="DE109" s="138"/>
      <c r="DF109" s="155" t="str">
        <f t="shared" si="19"/>
        <v>SIMI</v>
      </c>
      <c r="DG109" s="142">
        <f t="shared" si="13"/>
        <v>0</v>
      </c>
      <c r="DH109" s="142">
        <f t="shared" si="14"/>
        <v>0</v>
      </c>
      <c r="DI109" s="142">
        <f t="shared" si="15"/>
        <v>0</v>
      </c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</row>
    <row r="110" spans="1:125" x14ac:dyDescent="0.25">
      <c r="A110" s="211" t="s">
        <v>327</v>
      </c>
      <c r="B110" s="168">
        <v>2</v>
      </c>
      <c r="C110" s="168">
        <v>2</v>
      </c>
      <c r="D110" s="168">
        <v>0</v>
      </c>
      <c r="E110" s="208">
        <v>39.151362679490298</v>
      </c>
      <c r="F110" s="208">
        <v>23.4640502929687</v>
      </c>
      <c r="G110" s="173" t="s">
        <v>322</v>
      </c>
      <c r="H110" s="152">
        <f t="shared" si="16"/>
        <v>0</v>
      </c>
      <c r="I110" s="152">
        <f t="shared" si="17"/>
        <v>0</v>
      </c>
      <c r="J110" s="152">
        <f t="shared" si="18"/>
        <v>0</v>
      </c>
      <c r="K110" s="152">
        <f>COUNTIFS(Operational!$F:$F,$G110,Operational!$I:$I,"*2G*",Operational!$L:$L,'List Table'!$D$2)</f>
        <v>0</v>
      </c>
      <c r="L110" s="152">
        <f>COUNTIFS(Operational!$F:$F,$G110,Operational!$I:$I,"*2G*",Operational!$L:$L,'List Table'!$D$3)</f>
        <v>0</v>
      </c>
      <c r="M110" s="152">
        <f>COUNTIFS(Operational!$F:$F,$G110,Operational!$I:$I,"*2G*",Operational!$L:$L,'List Table'!$D$4)</f>
        <v>0</v>
      </c>
      <c r="N110" s="152">
        <f>COUNTIFS(Operational!$F:$F,$G110,Operational!$I:$I,"*2G*",Operational!$L:$L,'List Table'!$D$5)</f>
        <v>0</v>
      </c>
      <c r="O110" s="152">
        <f>COUNTIFS(Operational!$F:$F,$G110,Operational!$I:$I,"*2G*",Operational!$L:$L,'List Table'!$D$6)</f>
        <v>0</v>
      </c>
      <c r="P110" s="152">
        <f>COUNTIFS(Operational!$F:$F,$G110,Operational!$I:$I,"*2G*",Operational!$L:$L,'List Table'!$D$7)</f>
        <v>0</v>
      </c>
      <c r="Q110" s="152">
        <f>COUNTIFS(Operational!$F:$F,$G110,Operational!$I:$I,"*2G*",Operational!$L:$L,'List Table'!$D$8)</f>
        <v>0</v>
      </c>
      <c r="R110" s="152">
        <f>COUNTIFS(Operational!$F:$F,$G110,Operational!$I:$I,"*2G*",Operational!$L:$L,'List Table'!$D$9)</f>
        <v>0</v>
      </c>
      <c r="S110" s="152">
        <f>COUNTIFS(Operational!$F:$F,$G110,Operational!$I:$I,"*2G*",Operational!$L:$L,'List Table'!$D$10)</f>
        <v>0</v>
      </c>
      <c r="T110" s="152">
        <f>COUNTIFS(Operational!$F:$F,$G110,Operational!$I:$I,"*2G*",Operational!$L:$L,'List Table'!$D$11)</f>
        <v>0</v>
      </c>
      <c r="U110" s="152">
        <f>COUNTIFS(Operational!$F:$F,$G110,Operational!$I:$I,"*2G*",Operational!$L:$L,'List Table'!$D$12)</f>
        <v>0</v>
      </c>
      <c r="V110" s="152">
        <f>COUNTIFS(Operational!$F:$F,$G110,Operational!$I:$I,"*2G*",Operational!$L:$L,'List Table'!$D$13)</f>
        <v>0</v>
      </c>
      <c r="W110" s="152">
        <f>COUNTIFS(Operational!$F:$F,$G110,Operational!$I:$I,"*2G*",Operational!$L:$L,'List Table'!$D$14)</f>
        <v>0</v>
      </c>
      <c r="X110" s="152">
        <f>COUNTIFS(Operational!$F:$F,$G110,Operational!$I:$I,"*2G*",Operational!$L:$L,'List Table'!$D$15)</f>
        <v>0</v>
      </c>
      <c r="Y110" s="152">
        <f>COUNTIFS(Operational!$F:$F,$G110,Operational!$I:$I,"*2G*",Operational!$L:$L,'List Table'!$D$16)</f>
        <v>0</v>
      </c>
      <c r="Z110" s="152">
        <f>COUNTIFS(Operational!$F:$F,$G110,Operational!$I:$I,"*2G*",Operational!$L:$L,'List Table'!$D$17)</f>
        <v>0</v>
      </c>
      <c r="AA110" s="152">
        <f>COUNTIFS(Operational!$F:$F,$G110,Operational!$I:$I,"*3G*",Operational!$L:$L,'List Table'!$D$2)</f>
        <v>0</v>
      </c>
      <c r="AB110" s="152">
        <f>COUNTIFS(Operational!$F:$F,$G110,Operational!$I:$I,"*3G*",Operational!$L:$L,'List Table'!$D$3)</f>
        <v>0</v>
      </c>
      <c r="AC110" s="152">
        <f>COUNTIFS(Operational!$F:$F,$G110,Operational!$I:$I,"*3G*",Operational!$L:$L,'List Table'!$D$4)</f>
        <v>0</v>
      </c>
      <c r="AD110" s="152">
        <f>COUNTIFS(Operational!$F:$F,$G110,Operational!$I:$I,"*3G*",Operational!$L:$L,'List Table'!$D$5)</f>
        <v>0</v>
      </c>
      <c r="AE110" s="152">
        <f>COUNTIFS(Operational!$F:$F,$G110,Operational!$I:$I,"*3G*",Operational!$L:$L,'List Table'!$D$6)</f>
        <v>0</v>
      </c>
      <c r="AF110" s="152">
        <f>COUNTIFS(Operational!$F:$F,$G110,Operational!$I:$I,"*3G*",Operational!$L:$L,'List Table'!$D$7)</f>
        <v>0</v>
      </c>
      <c r="AG110" s="152">
        <f>COUNTIFS(Operational!$F:$F,$G110,Operational!$I:$I,"*3G*",Operational!$L:$L,'List Table'!$D$8)</f>
        <v>0</v>
      </c>
      <c r="AH110" s="152">
        <f>COUNTIFS(Operational!$F:$F,$G110,Operational!$I:$I,"*3G*",Operational!$L:$L,'List Table'!$D$9)</f>
        <v>0</v>
      </c>
      <c r="AI110" s="152">
        <f>COUNTIFS(Operational!$F:$F,$G110,Operational!$I:$I,"*3G*",Operational!$L:$L,'List Table'!$D$10)</f>
        <v>0</v>
      </c>
      <c r="AJ110" s="152">
        <f>COUNTIFS(Operational!$F:$F,$G110,Operational!$I:$I,"*3G*",Operational!$L:$L,'List Table'!$D$11)</f>
        <v>0</v>
      </c>
      <c r="AK110" s="152">
        <f>COUNTIFS(Operational!$F:$F,$G110,Operational!$I:$I,"*3G*",Operational!$L:$L,'List Table'!$D$12)</f>
        <v>0</v>
      </c>
      <c r="AL110" s="152">
        <f>COUNTIFS(Operational!$F:$F,$G110,Operational!$I:$I,"*3G*",Operational!$L:$L,'List Table'!$D$13)</f>
        <v>0</v>
      </c>
      <c r="AM110" s="152">
        <f>COUNTIFS(Operational!$F:$F,$G110,Operational!$I:$I,"*3G*",Operational!$L:$L,'List Table'!$D$14)</f>
        <v>0</v>
      </c>
      <c r="AN110" s="152">
        <f>COUNTIFS(Operational!$F:$F,$G110,Operational!$I:$I,"*3G*",Operational!$L:$L,'List Table'!$D$15)</f>
        <v>0</v>
      </c>
      <c r="AO110" s="152">
        <f>COUNTIFS(Operational!$F:$F,$G110,Operational!$I:$I,"*3G*",Operational!$L:$L,'List Table'!$D$16)</f>
        <v>0</v>
      </c>
      <c r="AP110" s="152">
        <f>COUNTIFS(Operational!$F:$F,$G110,Operational!$I:$I,"*3G*",Operational!$L:$L,'List Table'!$D$17)</f>
        <v>0</v>
      </c>
      <c r="AQ110" s="152">
        <f>COUNTIFS(Operational!$F:$F,$G110,Operational!$I:$I,"*4G*",Operational!$L:$L,'List Table'!$D$2)</f>
        <v>0</v>
      </c>
      <c r="AR110" s="152">
        <f>COUNTIFS(Operational!$F:$F,$G110,Operational!$I:$I,"*4G*",Operational!$L:$L,'List Table'!$D$3)</f>
        <v>0</v>
      </c>
      <c r="AS110" s="152">
        <f>COUNTIFS(Operational!$F:$F,$G110,Operational!$I:$I,"*4G*",Operational!$L:$L,'List Table'!$D$4)</f>
        <v>0</v>
      </c>
      <c r="AT110" s="152">
        <f>COUNTIFS(Operational!$F:$F,$G110,Operational!$I:$I,"*4G*",Operational!$L:$L,'List Table'!$D$5)</f>
        <v>0</v>
      </c>
      <c r="AU110" s="152">
        <f>COUNTIFS(Operational!$F:$F,$G110,Operational!$I:$I,"*4G*",Operational!$L:$L,'List Table'!$D$6)</f>
        <v>0</v>
      </c>
      <c r="AV110" s="152">
        <f>COUNTIFS(Operational!$F:$F,$G110,Operational!$I:$I,"*4G*",Operational!$L:$L,'List Table'!$D$7)</f>
        <v>0</v>
      </c>
      <c r="AW110" s="152">
        <f>COUNTIFS(Operational!$F:$F,$G110,Operational!$I:$I,"*4G*",Operational!$L:$L,'List Table'!$D$8)</f>
        <v>0</v>
      </c>
      <c r="AX110" s="152">
        <f>COUNTIFS(Operational!$F:$F,$G110,Operational!$I:$I,"*4G*",Operational!$L:$L,'List Table'!$D$9)</f>
        <v>0</v>
      </c>
      <c r="AY110" s="152">
        <f>COUNTIFS(Operational!$F:$F,$G110,Operational!$I:$I,"*4G*",Operational!$L:$L,'List Table'!$D$10)</f>
        <v>0</v>
      </c>
      <c r="AZ110" s="152">
        <f>COUNTIFS(Operational!$F:$F,$G110,Operational!$I:$I,"*4G*",Operational!$L:$L,'List Table'!$D$11)</f>
        <v>0</v>
      </c>
      <c r="BA110" s="152">
        <f>COUNTIFS(Operational!$F:$F,$G110,Operational!$I:$I,"*4G*",Operational!$L:$L,'List Table'!$D$12)</f>
        <v>0</v>
      </c>
      <c r="BB110" s="152">
        <f>COUNTIFS(Operational!$F:$F,$G110,Operational!$I:$I,"*4G*",Operational!$L:$L,'List Table'!$D$13)</f>
        <v>0</v>
      </c>
      <c r="BC110" s="152">
        <f>COUNTIFS(Operational!$F:$F,$G110,Operational!$I:$I,"*4G*",Operational!$L:$L,'List Table'!$D$14)</f>
        <v>0</v>
      </c>
      <c r="BD110" s="152">
        <f>COUNTIFS(Operational!$F:$F,$G110,Operational!$I:$I,"*4G*",Operational!$L:$L,'List Table'!$D$15)</f>
        <v>0</v>
      </c>
      <c r="BE110" s="152">
        <f>COUNTIFS(Operational!$F:$F,$G110,Operational!$I:$I,"*4G*",Operational!$L:$L,'List Table'!$D$16)</f>
        <v>0</v>
      </c>
      <c r="BF110" s="152">
        <f>COUNTIFS(Operational!$F:$F,$G110,Operational!$I:$I,"*4G*",Operational!$L:$L,'List Table'!$D$17)</f>
        <v>0</v>
      </c>
      <c r="BG110" s="144"/>
      <c r="BH110" s="153">
        <f t="shared" si="20"/>
        <v>0</v>
      </c>
      <c r="BI110" s="153">
        <f t="shared" si="21"/>
        <v>0</v>
      </c>
      <c r="BJ110" s="153">
        <f t="shared" si="22"/>
        <v>0</v>
      </c>
      <c r="BK110" s="153">
        <f>COUNTIFS('Retention-Deployment'!$F:$F,$G110,'Retention-Deployment'!$I:$I,"*2G*",'Retention-Deployment'!$L:$L,'List Table'!$B$2)</f>
        <v>0</v>
      </c>
      <c r="BL110" s="153">
        <f>COUNTIFS('Retention-Deployment'!$F:$F,$G110,'Retention-Deployment'!$I:$I,"*2G*",'Retention-Deployment'!$L:$L,'List Table'!$B$3)</f>
        <v>0</v>
      </c>
      <c r="BM110" s="153">
        <f>COUNTIFS('Retention-Deployment'!$F:$F,$G110,'Retention-Deployment'!$I:$I,"*2G*",'Retention-Deployment'!$L:$L,'List Table'!$B$4)</f>
        <v>0</v>
      </c>
      <c r="BN110" s="153">
        <f>COUNTIFS('Retention-Deployment'!$F:$F,$G110,'Retention-Deployment'!$I:$I,"*2G*",'Retention-Deployment'!$L:$L,'List Table'!$B$5)</f>
        <v>0</v>
      </c>
      <c r="BO110" s="153">
        <f>COUNTIFS('Retention-Deployment'!$F:$F,$G110,'Retention-Deployment'!$I:$I,"*2G*",'Retention-Deployment'!$L:$L,'List Table'!$B$6)</f>
        <v>0</v>
      </c>
      <c r="BP110" s="153">
        <f>COUNTIFS('Retention-Deployment'!$F:$F,$G110,'Retention-Deployment'!$I:$I,"*2G*",'Retention-Deployment'!$L:$L,'List Table'!$B$7)</f>
        <v>0</v>
      </c>
      <c r="BQ110" s="153">
        <f>COUNTIFS('Retention-Deployment'!$F:$F,$G110,'Retention-Deployment'!$I:$I,"*2G*",'Retention-Deployment'!$L:$L,'List Table'!$B$8)</f>
        <v>0</v>
      </c>
      <c r="BR110" s="153">
        <f>COUNTIFS('Retention-Deployment'!$F:$F,$G110,'Retention-Deployment'!$I:$I,"*2G*",'Retention-Deployment'!$L:$L,'List Table'!$B$9)</f>
        <v>0</v>
      </c>
      <c r="BS110" s="153">
        <f>COUNTIFS('Retention-Deployment'!$F:$F,$G110,'Retention-Deployment'!$I:$I,"*2G*",'Retention-Deployment'!$L:$L,'List Table'!$B$10)</f>
        <v>0</v>
      </c>
      <c r="BT110" s="153">
        <f>COUNTIFS('Retention-Deployment'!$F:$F,$G110,'Retention-Deployment'!$I:$I,"*2G*",'Retention-Deployment'!$L:$L,'List Table'!$B$11)</f>
        <v>0</v>
      </c>
      <c r="BU110" s="153">
        <f>COUNTIFS('Retention-Deployment'!$F:$F,$G110,'Retention-Deployment'!$I:$I,"*2G*",'Retention-Deployment'!$L:$L,'List Table'!$B$12)</f>
        <v>0</v>
      </c>
      <c r="BV110" s="153">
        <f>COUNTIFS('Retention-Deployment'!$F:$F,$G110,'Retention-Deployment'!$I:$I,"*2G*",'Retention-Deployment'!$L:$L,'List Table'!$B$13)</f>
        <v>0</v>
      </c>
      <c r="BW110" s="153">
        <f>COUNTIFS('Retention-Deployment'!$F:$F,$G110,'Retention-Deployment'!$I:$I,"*2G*",'Retention-Deployment'!$L:$L,'List Table'!$B$14)</f>
        <v>0</v>
      </c>
      <c r="BX110" s="153">
        <f>COUNTIFS('Retention-Deployment'!$F:$F,$G110,'Retention-Deployment'!$I:$I,"*2G*",'Retention-Deployment'!$L:$L,'List Table'!$B$15)</f>
        <v>0</v>
      </c>
      <c r="BY110" s="153">
        <f>COUNTIFS('Retention-Deployment'!$F:$F,$G110,'Retention-Deployment'!$I:$I,"*3G*",'Retention-Deployment'!$L:$L,'List Table'!$B$2)</f>
        <v>0</v>
      </c>
      <c r="BZ110" s="153">
        <f>COUNTIFS('Retention-Deployment'!$F:$F,$G110,'Retention-Deployment'!$I:$I,"*3G*",'Retention-Deployment'!$L:$L,'List Table'!$B$3)</f>
        <v>0</v>
      </c>
      <c r="CA110" s="153">
        <f>COUNTIFS('Retention-Deployment'!$F:$F,$G110,'Retention-Deployment'!$I:$I,"*3G*",'Retention-Deployment'!$L:$L,'List Table'!$B$4)</f>
        <v>0</v>
      </c>
      <c r="CB110" s="153">
        <f>COUNTIFS('Retention-Deployment'!$F:$F,$G110,'Retention-Deployment'!$I:$I,"*3G*",'Retention-Deployment'!$L:$L,'List Table'!$B$5)</f>
        <v>0</v>
      </c>
      <c r="CC110" s="153">
        <f>COUNTIFS('Retention-Deployment'!$F:$F,$G110,'Retention-Deployment'!$I:$I,"*3G*",'Retention-Deployment'!$L:$L,'List Table'!$B$6)</f>
        <v>0</v>
      </c>
      <c r="CD110" s="153">
        <f>COUNTIFS('Retention-Deployment'!$F:$F,$G110,'Retention-Deployment'!$I:$I,"*3G*",'Retention-Deployment'!$L:$L,'List Table'!$B$7)</f>
        <v>0</v>
      </c>
      <c r="CE110" s="153">
        <f>COUNTIFS('Retention-Deployment'!$F:$F,$G110,'Retention-Deployment'!$I:$I,"*3G*",'Retention-Deployment'!$L:$L,'List Table'!$B$8)</f>
        <v>0</v>
      </c>
      <c r="CF110" s="153">
        <f>COUNTIFS('Retention-Deployment'!$F:$F,$G110,'Retention-Deployment'!$I:$I,"*3G*",'Retention-Deployment'!$L:$L,'List Table'!$B$9)</f>
        <v>0</v>
      </c>
      <c r="CG110" s="153">
        <f>COUNTIFS('Retention-Deployment'!$F:$F,$G110,'Retention-Deployment'!$I:$I,"*3G*",'Retention-Deployment'!$L:$L,'List Table'!$B$10)</f>
        <v>0</v>
      </c>
      <c r="CH110" s="153">
        <f>COUNTIFS('Retention-Deployment'!$F:$F,$G110,'Retention-Deployment'!$I:$I,"*3G*",'Retention-Deployment'!$L:$L,'List Table'!$B$11)</f>
        <v>0</v>
      </c>
      <c r="CI110" s="153">
        <f>COUNTIFS('Retention-Deployment'!$F:$F,$G110,'Retention-Deployment'!$I:$I,"*3G*",'Retention-Deployment'!$L:$L,'List Table'!$B$12)</f>
        <v>0</v>
      </c>
      <c r="CJ110" s="153">
        <f>COUNTIFS('Retention-Deployment'!$F:$F,$G110,'Retention-Deployment'!$I:$I,"*3G*",'Retention-Deployment'!$L:$L,'List Table'!$B$13)</f>
        <v>0</v>
      </c>
      <c r="CK110" s="153">
        <f>COUNTIFS('Retention-Deployment'!$F:$F,$G110,'Retention-Deployment'!$I:$I,"*3G*",'Retention-Deployment'!$L:$L,'List Table'!$B$14)</f>
        <v>0</v>
      </c>
      <c r="CL110" s="153">
        <f>COUNTIFS('Retention-Deployment'!$F:$F,$G110,'Retention-Deployment'!$I:$I,"*3G*",'Retention-Deployment'!$L:$L,'List Table'!$B$15)</f>
        <v>0</v>
      </c>
      <c r="CM110" s="153">
        <f>COUNTIFS('Retention-Deployment'!$F:$F,$G110,'Retention-Deployment'!$I:$I,"*4G*",'Retention-Deployment'!$L:$L,'List Table'!$B$2)</f>
        <v>0</v>
      </c>
      <c r="CN110" s="153">
        <f>COUNTIFS('Retention-Deployment'!$F:$F,$G110,'Retention-Deployment'!$I:$I,"*4G*",'Retention-Deployment'!$L:$L,'List Table'!$B$3)</f>
        <v>0</v>
      </c>
      <c r="CO110" s="153">
        <f>COUNTIFS('Retention-Deployment'!$F:$F,$G110,'Retention-Deployment'!$I:$I,"*4G*",'Retention-Deployment'!$L:$L,'List Table'!$B$4)</f>
        <v>0</v>
      </c>
      <c r="CP110" s="153">
        <f>COUNTIFS('Retention-Deployment'!$F:$F,$G110,'Retention-Deployment'!$I:$I,"*4G*",'Retention-Deployment'!$L:$L,'List Table'!$B$5)</f>
        <v>0</v>
      </c>
      <c r="CQ110" s="153">
        <f>COUNTIFS('Retention-Deployment'!$F:$F,$G110,'Retention-Deployment'!$I:$I,"*4G*",'Retention-Deployment'!$L:$L,'List Table'!$B$6)</f>
        <v>0</v>
      </c>
      <c r="CR110" s="153">
        <f>COUNTIFS('Retention-Deployment'!$F:$F,$G110,'Retention-Deployment'!$I:$I,"*4G*",'Retention-Deployment'!$L:$L,'List Table'!$B$7)</f>
        <v>0</v>
      </c>
      <c r="CS110" s="153">
        <f>COUNTIFS('Retention-Deployment'!$F:$F,$G110,'Retention-Deployment'!$I:$I,"*4G*",'Retention-Deployment'!$L:$L,'List Table'!$B$8)</f>
        <v>0</v>
      </c>
      <c r="CT110" s="153">
        <f>COUNTIFS('Retention-Deployment'!$F:$F,$G110,'Retention-Deployment'!$I:$I,"*4G*",'Retention-Deployment'!$L:$L,'List Table'!$B$9)</f>
        <v>0</v>
      </c>
      <c r="CU110" s="153">
        <f>COUNTIFS('Retention-Deployment'!$F:$F,$G110,'Retention-Deployment'!$I:$I,"*4G*",'Retention-Deployment'!$L:$L,'List Table'!$B$10)</f>
        <v>0</v>
      </c>
      <c r="CV110" s="153">
        <f>COUNTIFS('Retention-Deployment'!$F:$F,$G110,'Retention-Deployment'!$I:$I,"*4G*",'Retention-Deployment'!$L:$L,'List Table'!$B$11)</f>
        <v>0</v>
      </c>
      <c r="CW110" s="153">
        <f>COUNTIFS('Retention-Deployment'!$F:$F,$G110,'Retention-Deployment'!$I:$I,"*4G*",'Retention-Deployment'!$L:$L,'List Table'!$B$12)</f>
        <v>0</v>
      </c>
      <c r="CX110" s="153">
        <f>COUNTIFS('Retention-Deployment'!$F:$F,$G110,'Retention-Deployment'!$I:$I,"*4G*",'Retention-Deployment'!$L:$L,'List Table'!$B$13)</f>
        <v>0</v>
      </c>
      <c r="CY110" s="153">
        <f>COUNTIFS('Retention-Deployment'!$F:$F,$G110,'Retention-Deployment'!$I:$I,"*4G*",'Retention-Deployment'!$L:$L,'List Table'!$B$14)</f>
        <v>0</v>
      </c>
      <c r="CZ110" s="153">
        <f>COUNTIFS('Retention-Deployment'!$F:$F,$G110,'Retention-Deployment'!$I:$I,"*4G*",'Retention-Deployment'!$L:$L,'List Table'!$B$15)</f>
        <v>0</v>
      </c>
      <c r="DA110" s="138"/>
      <c r="DB110" s="154">
        <f>COUNTIFS(Licensing!$G:$G,$G110,Licensing!$J:$J,"*2G*")</f>
        <v>0</v>
      </c>
      <c r="DC110" s="154">
        <f>COUNTIFS(Licensing!$G:$G,$G110,Licensing!$J:$J,"*3G*")</f>
        <v>0</v>
      </c>
      <c r="DD110" s="154">
        <f>COUNTIFS(Licensing!$G:$G,$G110,Licensing!$J:$J,"*4G*")</f>
        <v>0</v>
      </c>
      <c r="DE110" s="138"/>
      <c r="DF110" s="155" t="str">
        <f t="shared" si="19"/>
        <v>SKIATHOS</v>
      </c>
      <c r="DG110" s="142">
        <f t="shared" si="13"/>
        <v>0</v>
      </c>
      <c r="DH110" s="142">
        <f t="shared" si="14"/>
        <v>0</v>
      </c>
      <c r="DI110" s="142">
        <f t="shared" si="15"/>
        <v>0</v>
      </c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</row>
    <row r="111" spans="1:125" x14ac:dyDescent="0.25">
      <c r="A111" s="211" t="s">
        <v>327</v>
      </c>
      <c r="B111" s="168">
        <v>3</v>
      </c>
      <c r="C111" s="168">
        <v>2</v>
      </c>
      <c r="D111" s="168">
        <v>0</v>
      </c>
      <c r="E111" s="208">
        <v>38.886757140695899</v>
      </c>
      <c r="F111" s="208">
        <v>24.5489501953125</v>
      </c>
      <c r="G111" s="173" t="s">
        <v>174</v>
      </c>
      <c r="H111" s="152">
        <f t="shared" si="16"/>
        <v>0</v>
      </c>
      <c r="I111" s="152">
        <f t="shared" si="17"/>
        <v>0</v>
      </c>
      <c r="J111" s="152">
        <f t="shared" si="18"/>
        <v>0</v>
      </c>
      <c r="K111" s="152">
        <f>COUNTIFS(Operational!$F:$F,$G111,Operational!$I:$I,"*2G*",Operational!$L:$L,'List Table'!$D$2)</f>
        <v>0</v>
      </c>
      <c r="L111" s="152">
        <f>COUNTIFS(Operational!$F:$F,$G111,Operational!$I:$I,"*2G*",Operational!$L:$L,'List Table'!$D$3)</f>
        <v>0</v>
      </c>
      <c r="M111" s="152">
        <f>COUNTIFS(Operational!$F:$F,$G111,Operational!$I:$I,"*2G*",Operational!$L:$L,'List Table'!$D$4)</f>
        <v>0</v>
      </c>
      <c r="N111" s="152">
        <f>COUNTIFS(Operational!$F:$F,$G111,Operational!$I:$I,"*2G*",Operational!$L:$L,'List Table'!$D$5)</f>
        <v>0</v>
      </c>
      <c r="O111" s="152">
        <f>COUNTIFS(Operational!$F:$F,$G111,Operational!$I:$I,"*2G*",Operational!$L:$L,'List Table'!$D$6)</f>
        <v>0</v>
      </c>
      <c r="P111" s="152">
        <f>COUNTIFS(Operational!$F:$F,$G111,Operational!$I:$I,"*2G*",Operational!$L:$L,'List Table'!$D$7)</f>
        <v>0</v>
      </c>
      <c r="Q111" s="152">
        <f>COUNTIFS(Operational!$F:$F,$G111,Operational!$I:$I,"*2G*",Operational!$L:$L,'List Table'!$D$8)</f>
        <v>0</v>
      </c>
      <c r="R111" s="152">
        <f>COUNTIFS(Operational!$F:$F,$G111,Operational!$I:$I,"*2G*",Operational!$L:$L,'List Table'!$D$9)</f>
        <v>0</v>
      </c>
      <c r="S111" s="152">
        <f>COUNTIFS(Operational!$F:$F,$G111,Operational!$I:$I,"*2G*",Operational!$L:$L,'List Table'!$D$10)</f>
        <v>0</v>
      </c>
      <c r="T111" s="152">
        <f>COUNTIFS(Operational!$F:$F,$G111,Operational!$I:$I,"*2G*",Operational!$L:$L,'List Table'!$D$11)</f>
        <v>0</v>
      </c>
      <c r="U111" s="152">
        <f>COUNTIFS(Operational!$F:$F,$G111,Operational!$I:$I,"*2G*",Operational!$L:$L,'List Table'!$D$12)</f>
        <v>0</v>
      </c>
      <c r="V111" s="152">
        <f>COUNTIFS(Operational!$F:$F,$G111,Operational!$I:$I,"*2G*",Operational!$L:$L,'List Table'!$D$13)</f>
        <v>0</v>
      </c>
      <c r="W111" s="152">
        <f>COUNTIFS(Operational!$F:$F,$G111,Operational!$I:$I,"*2G*",Operational!$L:$L,'List Table'!$D$14)</f>
        <v>0</v>
      </c>
      <c r="X111" s="152">
        <f>COUNTIFS(Operational!$F:$F,$G111,Operational!$I:$I,"*2G*",Operational!$L:$L,'List Table'!$D$15)</f>
        <v>0</v>
      </c>
      <c r="Y111" s="152">
        <f>COUNTIFS(Operational!$F:$F,$G111,Operational!$I:$I,"*2G*",Operational!$L:$L,'List Table'!$D$16)</f>
        <v>0</v>
      </c>
      <c r="Z111" s="152">
        <f>COUNTIFS(Operational!$F:$F,$G111,Operational!$I:$I,"*2G*",Operational!$L:$L,'List Table'!$D$17)</f>
        <v>0</v>
      </c>
      <c r="AA111" s="152">
        <f>COUNTIFS(Operational!$F:$F,$G111,Operational!$I:$I,"*3G*",Operational!$L:$L,'List Table'!$D$2)</f>
        <v>0</v>
      </c>
      <c r="AB111" s="152">
        <f>COUNTIFS(Operational!$F:$F,$G111,Operational!$I:$I,"*3G*",Operational!$L:$L,'List Table'!$D$3)</f>
        <v>0</v>
      </c>
      <c r="AC111" s="152">
        <f>COUNTIFS(Operational!$F:$F,$G111,Operational!$I:$I,"*3G*",Operational!$L:$L,'List Table'!$D$4)</f>
        <v>0</v>
      </c>
      <c r="AD111" s="152">
        <f>COUNTIFS(Operational!$F:$F,$G111,Operational!$I:$I,"*3G*",Operational!$L:$L,'List Table'!$D$5)</f>
        <v>0</v>
      </c>
      <c r="AE111" s="152">
        <f>COUNTIFS(Operational!$F:$F,$G111,Operational!$I:$I,"*3G*",Operational!$L:$L,'List Table'!$D$6)</f>
        <v>0</v>
      </c>
      <c r="AF111" s="152">
        <f>COUNTIFS(Operational!$F:$F,$G111,Operational!$I:$I,"*3G*",Operational!$L:$L,'List Table'!$D$7)</f>
        <v>0</v>
      </c>
      <c r="AG111" s="152">
        <f>COUNTIFS(Operational!$F:$F,$G111,Operational!$I:$I,"*3G*",Operational!$L:$L,'List Table'!$D$8)</f>
        <v>0</v>
      </c>
      <c r="AH111" s="152">
        <f>COUNTIFS(Operational!$F:$F,$G111,Operational!$I:$I,"*3G*",Operational!$L:$L,'List Table'!$D$9)</f>
        <v>0</v>
      </c>
      <c r="AI111" s="152">
        <f>COUNTIFS(Operational!$F:$F,$G111,Operational!$I:$I,"*3G*",Operational!$L:$L,'List Table'!$D$10)</f>
        <v>0</v>
      </c>
      <c r="AJ111" s="152">
        <f>COUNTIFS(Operational!$F:$F,$G111,Operational!$I:$I,"*3G*",Operational!$L:$L,'List Table'!$D$11)</f>
        <v>0</v>
      </c>
      <c r="AK111" s="152">
        <f>COUNTIFS(Operational!$F:$F,$G111,Operational!$I:$I,"*3G*",Operational!$L:$L,'List Table'!$D$12)</f>
        <v>0</v>
      </c>
      <c r="AL111" s="152">
        <f>COUNTIFS(Operational!$F:$F,$G111,Operational!$I:$I,"*3G*",Operational!$L:$L,'List Table'!$D$13)</f>
        <v>0</v>
      </c>
      <c r="AM111" s="152">
        <f>COUNTIFS(Operational!$F:$F,$G111,Operational!$I:$I,"*3G*",Operational!$L:$L,'List Table'!$D$14)</f>
        <v>0</v>
      </c>
      <c r="AN111" s="152">
        <f>COUNTIFS(Operational!$F:$F,$G111,Operational!$I:$I,"*3G*",Operational!$L:$L,'List Table'!$D$15)</f>
        <v>0</v>
      </c>
      <c r="AO111" s="152">
        <f>COUNTIFS(Operational!$F:$F,$G111,Operational!$I:$I,"*3G*",Operational!$L:$L,'List Table'!$D$16)</f>
        <v>0</v>
      </c>
      <c r="AP111" s="152">
        <f>COUNTIFS(Operational!$F:$F,$G111,Operational!$I:$I,"*3G*",Operational!$L:$L,'List Table'!$D$17)</f>
        <v>0</v>
      </c>
      <c r="AQ111" s="152">
        <f>COUNTIFS(Operational!$F:$F,$G111,Operational!$I:$I,"*4G*",Operational!$L:$L,'List Table'!$D$2)</f>
        <v>0</v>
      </c>
      <c r="AR111" s="152">
        <f>COUNTIFS(Operational!$F:$F,$G111,Operational!$I:$I,"*4G*",Operational!$L:$L,'List Table'!$D$3)</f>
        <v>0</v>
      </c>
      <c r="AS111" s="152">
        <f>COUNTIFS(Operational!$F:$F,$G111,Operational!$I:$I,"*4G*",Operational!$L:$L,'List Table'!$D$4)</f>
        <v>0</v>
      </c>
      <c r="AT111" s="152">
        <f>COUNTIFS(Operational!$F:$F,$G111,Operational!$I:$I,"*4G*",Operational!$L:$L,'List Table'!$D$5)</f>
        <v>0</v>
      </c>
      <c r="AU111" s="152">
        <f>COUNTIFS(Operational!$F:$F,$G111,Operational!$I:$I,"*4G*",Operational!$L:$L,'List Table'!$D$6)</f>
        <v>0</v>
      </c>
      <c r="AV111" s="152">
        <f>COUNTIFS(Operational!$F:$F,$G111,Operational!$I:$I,"*4G*",Operational!$L:$L,'List Table'!$D$7)</f>
        <v>0</v>
      </c>
      <c r="AW111" s="152">
        <f>COUNTIFS(Operational!$F:$F,$G111,Operational!$I:$I,"*4G*",Operational!$L:$L,'List Table'!$D$8)</f>
        <v>0</v>
      </c>
      <c r="AX111" s="152">
        <f>COUNTIFS(Operational!$F:$F,$G111,Operational!$I:$I,"*4G*",Operational!$L:$L,'List Table'!$D$9)</f>
        <v>0</v>
      </c>
      <c r="AY111" s="152">
        <f>COUNTIFS(Operational!$F:$F,$G111,Operational!$I:$I,"*4G*",Operational!$L:$L,'List Table'!$D$10)</f>
        <v>0</v>
      </c>
      <c r="AZ111" s="152">
        <f>COUNTIFS(Operational!$F:$F,$G111,Operational!$I:$I,"*4G*",Operational!$L:$L,'List Table'!$D$11)</f>
        <v>0</v>
      </c>
      <c r="BA111" s="152">
        <f>COUNTIFS(Operational!$F:$F,$G111,Operational!$I:$I,"*4G*",Operational!$L:$L,'List Table'!$D$12)</f>
        <v>0</v>
      </c>
      <c r="BB111" s="152">
        <f>COUNTIFS(Operational!$F:$F,$G111,Operational!$I:$I,"*4G*",Operational!$L:$L,'List Table'!$D$13)</f>
        <v>0</v>
      </c>
      <c r="BC111" s="152">
        <f>COUNTIFS(Operational!$F:$F,$G111,Operational!$I:$I,"*4G*",Operational!$L:$L,'List Table'!$D$14)</f>
        <v>0</v>
      </c>
      <c r="BD111" s="152">
        <f>COUNTIFS(Operational!$F:$F,$G111,Operational!$I:$I,"*4G*",Operational!$L:$L,'List Table'!$D$15)</f>
        <v>0</v>
      </c>
      <c r="BE111" s="152">
        <f>COUNTIFS(Operational!$F:$F,$G111,Operational!$I:$I,"*4G*",Operational!$L:$L,'List Table'!$D$16)</f>
        <v>0</v>
      </c>
      <c r="BF111" s="152">
        <f>COUNTIFS(Operational!$F:$F,$G111,Operational!$I:$I,"*4G*",Operational!$L:$L,'List Table'!$D$17)</f>
        <v>0</v>
      </c>
      <c r="BG111" s="144"/>
      <c r="BH111" s="153">
        <f t="shared" si="20"/>
        <v>0</v>
      </c>
      <c r="BI111" s="153">
        <f t="shared" si="21"/>
        <v>0</v>
      </c>
      <c r="BJ111" s="153">
        <f t="shared" si="22"/>
        <v>0</v>
      </c>
      <c r="BK111" s="153">
        <f>COUNTIFS('Retention-Deployment'!$F:$F,$G111,'Retention-Deployment'!$I:$I,"*2G*",'Retention-Deployment'!$L:$L,'List Table'!$B$2)</f>
        <v>0</v>
      </c>
      <c r="BL111" s="153">
        <f>COUNTIFS('Retention-Deployment'!$F:$F,$G111,'Retention-Deployment'!$I:$I,"*2G*",'Retention-Deployment'!$L:$L,'List Table'!$B$3)</f>
        <v>0</v>
      </c>
      <c r="BM111" s="153">
        <f>COUNTIFS('Retention-Deployment'!$F:$F,$G111,'Retention-Deployment'!$I:$I,"*2G*",'Retention-Deployment'!$L:$L,'List Table'!$B$4)</f>
        <v>0</v>
      </c>
      <c r="BN111" s="153">
        <f>COUNTIFS('Retention-Deployment'!$F:$F,$G111,'Retention-Deployment'!$I:$I,"*2G*",'Retention-Deployment'!$L:$L,'List Table'!$B$5)</f>
        <v>0</v>
      </c>
      <c r="BO111" s="153">
        <f>COUNTIFS('Retention-Deployment'!$F:$F,$G111,'Retention-Deployment'!$I:$I,"*2G*",'Retention-Deployment'!$L:$L,'List Table'!$B$6)</f>
        <v>0</v>
      </c>
      <c r="BP111" s="153">
        <f>COUNTIFS('Retention-Deployment'!$F:$F,$G111,'Retention-Deployment'!$I:$I,"*2G*",'Retention-Deployment'!$L:$L,'List Table'!$B$7)</f>
        <v>0</v>
      </c>
      <c r="BQ111" s="153">
        <f>COUNTIFS('Retention-Deployment'!$F:$F,$G111,'Retention-Deployment'!$I:$I,"*2G*",'Retention-Deployment'!$L:$L,'List Table'!$B$8)</f>
        <v>0</v>
      </c>
      <c r="BR111" s="153">
        <f>COUNTIFS('Retention-Deployment'!$F:$F,$G111,'Retention-Deployment'!$I:$I,"*2G*",'Retention-Deployment'!$L:$L,'List Table'!$B$9)</f>
        <v>0</v>
      </c>
      <c r="BS111" s="153">
        <f>COUNTIFS('Retention-Deployment'!$F:$F,$G111,'Retention-Deployment'!$I:$I,"*2G*",'Retention-Deployment'!$L:$L,'List Table'!$B$10)</f>
        <v>0</v>
      </c>
      <c r="BT111" s="153">
        <f>COUNTIFS('Retention-Deployment'!$F:$F,$G111,'Retention-Deployment'!$I:$I,"*2G*",'Retention-Deployment'!$L:$L,'List Table'!$B$11)</f>
        <v>0</v>
      </c>
      <c r="BU111" s="153">
        <f>COUNTIFS('Retention-Deployment'!$F:$F,$G111,'Retention-Deployment'!$I:$I,"*2G*",'Retention-Deployment'!$L:$L,'List Table'!$B$12)</f>
        <v>0</v>
      </c>
      <c r="BV111" s="153">
        <f>COUNTIFS('Retention-Deployment'!$F:$F,$G111,'Retention-Deployment'!$I:$I,"*2G*",'Retention-Deployment'!$L:$L,'List Table'!$B$13)</f>
        <v>0</v>
      </c>
      <c r="BW111" s="153">
        <f>COUNTIFS('Retention-Deployment'!$F:$F,$G111,'Retention-Deployment'!$I:$I,"*2G*",'Retention-Deployment'!$L:$L,'List Table'!$B$14)</f>
        <v>0</v>
      </c>
      <c r="BX111" s="153">
        <f>COUNTIFS('Retention-Deployment'!$F:$F,$G111,'Retention-Deployment'!$I:$I,"*2G*",'Retention-Deployment'!$L:$L,'List Table'!$B$15)</f>
        <v>0</v>
      </c>
      <c r="BY111" s="153">
        <f>COUNTIFS('Retention-Deployment'!$F:$F,$G111,'Retention-Deployment'!$I:$I,"*3G*",'Retention-Deployment'!$L:$L,'List Table'!$B$2)</f>
        <v>0</v>
      </c>
      <c r="BZ111" s="153">
        <f>COUNTIFS('Retention-Deployment'!$F:$F,$G111,'Retention-Deployment'!$I:$I,"*3G*",'Retention-Deployment'!$L:$L,'List Table'!$B$3)</f>
        <v>0</v>
      </c>
      <c r="CA111" s="153">
        <f>COUNTIFS('Retention-Deployment'!$F:$F,$G111,'Retention-Deployment'!$I:$I,"*3G*",'Retention-Deployment'!$L:$L,'List Table'!$B$4)</f>
        <v>0</v>
      </c>
      <c r="CB111" s="153">
        <f>COUNTIFS('Retention-Deployment'!$F:$F,$G111,'Retention-Deployment'!$I:$I,"*3G*",'Retention-Deployment'!$L:$L,'List Table'!$B$5)</f>
        <v>0</v>
      </c>
      <c r="CC111" s="153">
        <f>COUNTIFS('Retention-Deployment'!$F:$F,$G111,'Retention-Deployment'!$I:$I,"*3G*",'Retention-Deployment'!$L:$L,'List Table'!$B$6)</f>
        <v>0</v>
      </c>
      <c r="CD111" s="153">
        <f>COUNTIFS('Retention-Deployment'!$F:$F,$G111,'Retention-Deployment'!$I:$I,"*3G*",'Retention-Deployment'!$L:$L,'List Table'!$B$7)</f>
        <v>0</v>
      </c>
      <c r="CE111" s="153">
        <f>COUNTIFS('Retention-Deployment'!$F:$F,$G111,'Retention-Deployment'!$I:$I,"*3G*",'Retention-Deployment'!$L:$L,'List Table'!$B$8)</f>
        <v>0</v>
      </c>
      <c r="CF111" s="153">
        <f>COUNTIFS('Retention-Deployment'!$F:$F,$G111,'Retention-Deployment'!$I:$I,"*3G*",'Retention-Deployment'!$L:$L,'List Table'!$B$9)</f>
        <v>0</v>
      </c>
      <c r="CG111" s="153">
        <f>COUNTIFS('Retention-Deployment'!$F:$F,$G111,'Retention-Deployment'!$I:$I,"*3G*",'Retention-Deployment'!$L:$L,'List Table'!$B$10)</f>
        <v>0</v>
      </c>
      <c r="CH111" s="153">
        <f>COUNTIFS('Retention-Deployment'!$F:$F,$G111,'Retention-Deployment'!$I:$I,"*3G*",'Retention-Deployment'!$L:$L,'List Table'!$B$11)</f>
        <v>0</v>
      </c>
      <c r="CI111" s="153">
        <f>COUNTIFS('Retention-Deployment'!$F:$F,$G111,'Retention-Deployment'!$I:$I,"*3G*",'Retention-Deployment'!$L:$L,'List Table'!$B$12)</f>
        <v>0</v>
      </c>
      <c r="CJ111" s="153">
        <f>COUNTIFS('Retention-Deployment'!$F:$F,$G111,'Retention-Deployment'!$I:$I,"*3G*",'Retention-Deployment'!$L:$L,'List Table'!$B$13)</f>
        <v>0</v>
      </c>
      <c r="CK111" s="153">
        <f>COUNTIFS('Retention-Deployment'!$F:$F,$G111,'Retention-Deployment'!$I:$I,"*3G*",'Retention-Deployment'!$L:$L,'List Table'!$B$14)</f>
        <v>0</v>
      </c>
      <c r="CL111" s="153">
        <f>COUNTIFS('Retention-Deployment'!$F:$F,$G111,'Retention-Deployment'!$I:$I,"*3G*",'Retention-Deployment'!$L:$L,'List Table'!$B$15)</f>
        <v>0</v>
      </c>
      <c r="CM111" s="153">
        <f>COUNTIFS('Retention-Deployment'!$F:$F,$G111,'Retention-Deployment'!$I:$I,"*4G*",'Retention-Deployment'!$L:$L,'List Table'!$B$2)</f>
        <v>0</v>
      </c>
      <c r="CN111" s="153">
        <f>COUNTIFS('Retention-Deployment'!$F:$F,$G111,'Retention-Deployment'!$I:$I,"*4G*",'Retention-Deployment'!$L:$L,'List Table'!$B$3)</f>
        <v>0</v>
      </c>
      <c r="CO111" s="153">
        <f>COUNTIFS('Retention-Deployment'!$F:$F,$G111,'Retention-Deployment'!$I:$I,"*4G*",'Retention-Deployment'!$L:$L,'List Table'!$B$4)</f>
        <v>0</v>
      </c>
      <c r="CP111" s="153">
        <f>COUNTIFS('Retention-Deployment'!$F:$F,$G111,'Retention-Deployment'!$I:$I,"*4G*",'Retention-Deployment'!$L:$L,'List Table'!$B$5)</f>
        <v>0</v>
      </c>
      <c r="CQ111" s="153">
        <f>COUNTIFS('Retention-Deployment'!$F:$F,$G111,'Retention-Deployment'!$I:$I,"*4G*",'Retention-Deployment'!$L:$L,'List Table'!$B$6)</f>
        <v>0</v>
      </c>
      <c r="CR111" s="153">
        <f>COUNTIFS('Retention-Deployment'!$F:$F,$G111,'Retention-Deployment'!$I:$I,"*4G*",'Retention-Deployment'!$L:$L,'List Table'!$B$7)</f>
        <v>0</v>
      </c>
      <c r="CS111" s="153">
        <f>COUNTIFS('Retention-Deployment'!$F:$F,$G111,'Retention-Deployment'!$I:$I,"*4G*",'Retention-Deployment'!$L:$L,'List Table'!$B$8)</f>
        <v>0</v>
      </c>
      <c r="CT111" s="153">
        <f>COUNTIFS('Retention-Deployment'!$F:$F,$G111,'Retention-Deployment'!$I:$I,"*4G*",'Retention-Deployment'!$L:$L,'List Table'!$B$9)</f>
        <v>0</v>
      </c>
      <c r="CU111" s="153">
        <f>COUNTIFS('Retention-Deployment'!$F:$F,$G111,'Retention-Deployment'!$I:$I,"*4G*",'Retention-Deployment'!$L:$L,'List Table'!$B$10)</f>
        <v>0</v>
      </c>
      <c r="CV111" s="153">
        <f>COUNTIFS('Retention-Deployment'!$F:$F,$G111,'Retention-Deployment'!$I:$I,"*4G*",'Retention-Deployment'!$L:$L,'List Table'!$B$11)</f>
        <v>0</v>
      </c>
      <c r="CW111" s="153">
        <f>COUNTIFS('Retention-Deployment'!$F:$F,$G111,'Retention-Deployment'!$I:$I,"*4G*",'Retention-Deployment'!$L:$L,'List Table'!$B$12)</f>
        <v>0</v>
      </c>
      <c r="CX111" s="153">
        <f>COUNTIFS('Retention-Deployment'!$F:$F,$G111,'Retention-Deployment'!$I:$I,"*4G*",'Retention-Deployment'!$L:$L,'List Table'!$B$13)</f>
        <v>0</v>
      </c>
      <c r="CY111" s="153">
        <f>COUNTIFS('Retention-Deployment'!$F:$F,$G111,'Retention-Deployment'!$I:$I,"*4G*",'Retention-Deployment'!$L:$L,'List Table'!$B$14)</f>
        <v>0</v>
      </c>
      <c r="CZ111" s="153">
        <f>COUNTIFS('Retention-Deployment'!$F:$F,$G111,'Retention-Deployment'!$I:$I,"*4G*",'Retention-Deployment'!$L:$L,'List Table'!$B$15)</f>
        <v>0</v>
      </c>
      <c r="DA111" s="138"/>
      <c r="DB111" s="154">
        <f>COUNTIFS(Licensing!$G:$G,$G111,Licensing!$J:$J,"*2G*")</f>
        <v>0</v>
      </c>
      <c r="DC111" s="154">
        <f>COUNTIFS(Licensing!$G:$G,$G111,Licensing!$J:$J,"*3G*")</f>
        <v>0</v>
      </c>
      <c r="DD111" s="154">
        <f>COUNTIFS(Licensing!$G:$G,$G111,Licensing!$J:$J,"*4G*")</f>
        <v>0</v>
      </c>
      <c r="DE111" s="138"/>
      <c r="DF111" s="155" t="str">
        <f t="shared" si="19"/>
        <v>SKIROS</v>
      </c>
      <c r="DG111" s="142">
        <f t="shared" si="13"/>
        <v>0</v>
      </c>
      <c r="DH111" s="142">
        <f t="shared" si="14"/>
        <v>0</v>
      </c>
      <c r="DI111" s="142">
        <f t="shared" si="15"/>
        <v>0</v>
      </c>
      <c r="DJ111" s="138"/>
      <c r="DK111" s="138"/>
      <c r="DL111" s="138"/>
      <c r="DM111" s="138"/>
      <c r="DN111" s="138"/>
      <c r="DO111" s="138"/>
      <c r="DP111" s="138"/>
      <c r="DQ111" s="138"/>
      <c r="DR111" s="138"/>
      <c r="DS111" s="138"/>
      <c r="DT111" s="138"/>
      <c r="DU111" s="138"/>
    </row>
    <row r="112" spans="1:125" x14ac:dyDescent="0.25">
      <c r="A112" s="211" t="s">
        <v>327</v>
      </c>
      <c r="B112" s="168">
        <v>4</v>
      </c>
      <c r="C112" s="168">
        <v>2</v>
      </c>
      <c r="D112" s="168">
        <v>0</v>
      </c>
      <c r="E112" s="208">
        <v>39.1087513593585</v>
      </c>
      <c r="F112" s="208">
        <v>23.7002563476562</v>
      </c>
      <c r="G112" s="173" t="s">
        <v>323</v>
      </c>
      <c r="H112" s="152">
        <f t="shared" si="16"/>
        <v>0</v>
      </c>
      <c r="I112" s="152">
        <f t="shared" si="17"/>
        <v>0</v>
      </c>
      <c r="J112" s="152">
        <f t="shared" si="18"/>
        <v>0</v>
      </c>
      <c r="K112" s="152">
        <f>COUNTIFS(Operational!$F:$F,$G112,Operational!$I:$I,"*2G*",Operational!$L:$L,'List Table'!$D$2)</f>
        <v>0</v>
      </c>
      <c r="L112" s="152">
        <f>COUNTIFS(Operational!$F:$F,$G112,Operational!$I:$I,"*2G*",Operational!$L:$L,'List Table'!$D$3)</f>
        <v>0</v>
      </c>
      <c r="M112" s="152">
        <f>COUNTIFS(Operational!$F:$F,$G112,Operational!$I:$I,"*2G*",Operational!$L:$L,'List Table'!$D$4)</f>
        <v>0</v>
      </c>
      <c r="N112" s="152">
        <f>COUNTIFS(Operational!$F:$F,$G112,Operational!$I:$I,"*2G*",Operational!$L:$L,'List Table'!$D$5)</f>
        <v>0</v>
      </c>
      <c r="O112" s="152">
        <f>COUNTIFS(Operational!$F:$F,$G112,Operational!$I:$I,"*2G*",Operational!$L:$L,'List Table'!$D$6)</f>
        <v>0</v>
      </c>
      <c r="P112" s="152">
        <f>COUNTIFS(Operational!$F:$F,$G112,Operational!$I:$I,"*2G*",Operational!$L:$L,'List Table'!$D$7)</f>
        <v>0</v>
      </c>
      <c r="Q112" s="152">
        <f>COUNTIFS(Operational!$F:$F,$G112,Operational!$I:$I,"*2G*",Operational!$L:$L,'List Table'!$D$8)</f>
        <v>0</v>
      </c>
      <c r="R112" s="152">
        <f>COUNTIFS(Operational!$F:$F,$G112,Operational!$I:$I,"*2G*",Operational!$L:$L,'List Table'!$D$9)</f>
        <v>0</v>
      </c>
      <c r="S112" s="152">
        <f>COUNTIFS(Operational!$F:$F,$G112,Operational!$I:$I,"*2G*",Operational!$L:$L,'List Table'!$D$10)</f>
        <v>0</v>
      </c>
      <c r="T112" s="152">
        <f>COUNTIFS(Operational!$F:$F,$G112,Operational!$I:$I,"*2G*",Operational!$L:$L,'List Table'!$D$11)</f>
        <v>0</v>
      </c>
      <c r="U112" s="152">
        <f>COUNTIFS(Operational!$F:$F,$G112,Operational!$I:$I,"*2G*",Operational!$L:$L,'List Table'!$D$12)</f>
        <v>0</v>
      </c>
      <c r="V112" s="152">
        <f>COUNTIFS(Operational!$F:$F,$G112,Operational!$I:$I,"*2G*",Operational!$L:$L,'List Table'!$D$13)</f>
        <v>0</v>
      </c>
      <c r="W112" s="152">
        <f>COUNTIFS(Operational!$F:$F,$G112,Operational!$I:$I,"*2G*",Operational!$L:$L,'List Table'!$D$14)</f>
        <v>0</v>
      </c>
      <c r="X112" s="152">
        <f>COUNTIFS(Operational!$F:$F,$G112,Operational!$I:$I,"*2G*",Operational!$L:$L,'List Table'!$D$15)</f>
        <v>0</v>
      </c>
      <c r="Y112" s="152">
        <f>COUNTIFS(Operational!$F:$F,$G112,Operational!$I:$I,"*2G*",Operational!$L:$L,'List Table'!$D$16)</f>
        <v>0</v>
      </c>
      <c r="Z112" s="152">
        <f>COUNTIFS(Operational!$F:$F,$G112,Operational!$I:$I,"*2G*",Operational!$L:$L,'List Table'!$D$17)</f>
        <v>0</v>
      </c>
      <c r="AA112" s="152">
        <f>COUNTIFS(Operational!$F:$F,$G112,Operational!$I:$I,"*3G*",Operational!$L:$L,'List Table'!$D$2)</f>
        <v>0</v>
      </c>
      <c r="AB112" s="152">
        <f>COUNTIFS(Operational!$F:$F,$G112,Operational!$I:$I,"*3G*",Operational!$L:$L,'List Table'!$D$3)</f>
        <v>0</v>
      </c>
      <c r="AC112" s="152">
        <f>COUNTIFS(Operational!$F:$F,$G112,Operational!$I:$I,"*3G*",Operational!$L:$L,'List Table'!$D$4)</f>
        <v>0</v>
      </c>
      <c r="AD112" s="152">
        <f>COUNTIFS(Operational!$F:$F,$G112,Operational!$I:$I,"*3G*",Operational!$L:$L,'List Table'!$D$5)</f>
        <v>0</v>
      </c>
      <c r="AE112" s="152">
        <f>COUNTIFS(Operational!$F:$F,$G112,Operational!$I:$I,"*3G*",Operational!$L:$L,'List Table'!$D$6)</f>
        <v>0</v>
      </c>
      <c r="AF112" s="152">
        <f>COUNTIFS(Operational!$F:$F,$G112,Operational!$I:$I,"*3G*",Operational!$L:$L,'List Table'!$D$7)</f>
        <v>0</v>
      </c>
      <c r="AG112" s="152">
        <f>COUNTIFS(Operational!$F:$F,$G112,Operational!$I:$I,"*3G*",Operational!$L:$L,'List Table'!$D$8)</f>
        <v>0</v>
      </c>
      <c r="AH112" s="152">
        <f>COUNTIFS(Operational!$F:$F,$G112,Operational!$I:$I,"*3G*",Operational!$L:$L,'List Table'!$D$9)</f>
        <v>0</v>
      </c>
      <c r="AI112" s="152">
        <f>COUNTIFS(Operational!$F:$F,$G112,Operational!$I:$I,"*3G*",Operational!$L:$L,'List Table'!$D$10)</f>
        <v>0</v>
      </c>
      <c r="AJ112" s="152">
        <f>COUNTIFS(Operational!$F:$F,$G112,Operational!$I:$I,"*3G*",Operational!$L:$L,'List Table'!$D$11)</f>
        <v>0</v>
      </c>
      <c r="AK112" s="152">
        <f>COUNTIFS(Operational!$F:$F,$G112,Operational!$I:$I,"*3G*",Operational!$L:$L,'List Table'!$D$12)</f>
        <v>0</v>
      </c>
      <c r="AL112" s="152">
        <f>COUNTIFS(Operational!$F:$F,$G112,Operational!$I:$I,"*3G*",Operational!$L:$L,'List Table'!$D$13)</f>
        <v>0</v>
      </c>
      <c r="AM112" s="152">
        <f>COUNTIFS(Operational!$F:$F,$G112,Operational!$I:$I,"*3G*",Operational!$L:$L,'List Table'!$D$14)</f>
        <v>0</v>
      </c>
      <c r="AN112" s="152">
        <f>COUNTIFS(Operational!$F:$F,$G112,Operational!$I:$I,"*3G*",Operational!$L:$L,'List Table'!$D$15)</f>
        <v>0</v>
      </c>
      <c r="AO112" s="152">
        <f>COUNTIFS(Operational!$F:$F,$G112,Operational!$I:$I,"*3G*",Operational!$L:$L,'List Table'!$D$16)</f>
        <v>0</v>
      </c>
      <c r="AP112" s="152">
        <f>COUNTIFS(Operational!$F:$F,$G112,Operational!$I:$I,"*3G*",Operational!$L:$L,'List Table'!$D$17)</f>
        <v>0</v>
      </c>
      <c r="AQ112" s="152">
        <f>COUNTIFS(Operational!$F:$F,$G112,Operational!$I:$I,"*4G*",Operational!$L:$L,'List Table'!$D$2)</f>
        <v>0</v>
      </c>
      <c r="AR112" s="152">
        <f>COUNTIFS(Operational!$F:$F,$G112,Operational!$I:$I,"*4G*",Operational!$L:$L,'List Table'!$D$3)</f>
        <v>0</v>
      </c>
      <c r="AS112" s="152">
        <f>COUNTIFS(Operational!$F:$F,$G112,Operational!$I:$I,"*4G*",Operational!$L:$L,'List Table'!$D$4)</f>
        <v>0</v>
      </c>
      <c r="AT112" s="152">
        <f>COUNTIFS(Operational!$F:$F,$G112,Operational!$I:$I,"*4G*",Operational!$L:$L,'List Table'!$D$5)</f>
        <v>0</v>
      </c>
      <c r="AU112" s="152">
        <f>COUNTIFS(Operational!$F:$F,$G112,Operational!$I:$I,"*4G*",Operational!$L:$L,'List Table'!$D$6)</f>
        <v>0</v>
      </c>
      <c r="AV112" s="152">
        <f>COUNTIFS(Operational!$F:$F,$G112,Operational!$I:$I,"*4G*",Operational!$L:$L,'List Table'!$D$7)</f>
        <v>0</v>
      </c>
      <c r="AW112" s="152">
        <f>COUNTIFS(Operational!$F:$F,$G112,Operational!$I:$I,"*4G*",Operational!$L:$L,'List Table'!$D$8)</f>
        <v>0</v>
      </c>
      <c r="AX112" s="152">
        <f>COUNTIFS(Operational!$F:$F,$G112,Operational!$I:$I,"*4G*",Operational!$L:$L,'List Table'!$D$9)</f>
        <v>0</v>
      </c>
      <c r="AY112" s="152">
        <f>COUNTIFS(Operational!$F:$F,$G112,Operational!$I:$I,"*4G*",Operational!$L:$L,'List Table'!$D$10)</f>
        <v>0</v>
      </c>
      <c r="AZ112" s="152">
        <f>COUNTIFS(Operational!$F:$F,$G112,Operational!$I:$I,"*4G*",Operational!$L:$L,'List Table'!$D$11)</f>
        <v>0</v>
      </c>
      <c r="BA112" s="152">
        <f>COUNTIFS(Operational!$F:$F,$G112,Operational!$I:$I,"*4G*",Operational!$L:$L,'List Table'!$D$12)</f>
        <v>0</v>
      </c>
      <c r="BB112" s="152">
        <f>COUNTIFS(Operational!$F:$F,$G112,Operational!$I:$I,"*4G*",Operational!$L:$L,'List Table'!$D$13)</f>
        <v>0</v>
      </c>
      <c r="BC112" s="152">
        <f>COUNTIFS(Operational!$F:$F,$G112,Operational!$I:$I,"*4G*",Operational!$L:$L,'List Table'!$D$14)</f>
        <v>0</v>
      </c>
      <c r="BD112" s="152">
        <f>COUNTIFS(Operational!$F:$F,$G112,Operational!$I:$I,"*4G*",Operational!$L:$L,'List Table'!$D$15)</f>
        <v>0</v>
      </c>
      <c r="BE112" s="152">
        <f>COUNTIFS(Operational!$F:$F,$G112,Operational!$I:$I,"*4G*",Operational!$L:$L,'List Table'!$D$16)</f>
        <v>0</v>
      </c>
      <c r="BF112" s="152">
        <f>COUNTIFS(Operational!$F:$F,$G112,Operational!$I:$I,"*4G*",Operational!$L:$L,'List Table'!$D$17)</f>
        <v>0</v>
      </c>
      <c r="BG112" s="144"/>
      <c r="BH112" s="153">
        <f t="shared" si="20"/>
        <v>0</v>
      </c>
      <c r="BI112" s="153">
        <f t="shared" si="21"/>
        <v>0</v>
      </c>
      <c r="BJ112" s="153">
        <f t="shared" si="22"/>
        <v>0</v>
      </c>
      <c r="BK112" s="153">
        <f>COUNTIFS('Retention-Deployment'!$F:$F,$G112,'Retention-Deployment'!$I:$I,"*2G*",'Retention-Deployment'!$L:$L,'List Table'!$B$2)</f>
        <v>0</v>
      </c>
      <c r="BL112" s="153">
        <f>COUNTIFS('Retention-Deployment'!$F:$F,$G112,'Retention-Deployment'!$I:$I,"*2G*",'Retention-Deployment'!$L:$L,'List Table'!$B$3)</f>
        <v>0</v>
      </c>
      <c r="BM112" s="153">
        <f>COUNTIFS('Retention-Deployment'!$F:$F,$G112,'Retention-Deployment'!$I:$I,"*2G*",'Retention-Deployment'!$L:$L,'List Table'!$B$4)</f>
        <v>0</v>
      </c>
      <c r="BN112" s="153">
        <f>COUNTIFS('Retention-Deployment'!$F:$F,$G112,'Retention-Deployment'!$I:$I,"*2G*",'Retention-Deployment'!$L:$L,'List Table'!$B$5)</f>
        <v>0</v>
      </c>
      <c r="BO112" s="153">
        <f>COUNTIFS('Retention-Deployment'!$F:$F,$G112,'Retention-Deployment'!$I:$I,"*2G*",'Retention-Deployment'!$L:$L,'List Table'!$B$6)</f>
        <v>0</v>
      </c>
      <c r="BP112" s="153">
        <f>COUNTIFS('Retention-Deployment'!$F:$F,$G112,'Retention-Deployment'!$I:$I,"*2G*",'Retention-Deployment'!$L:$L,'List Table'!$B$7)</f>
        <v>0</v>
      </c>
      <c r="BQ112" s="153">
        <f>COUNTIFS('Retention-Deployment'!$F:$F,$G112,'Retention-Deployment'!$I:$I,"*2G*",'Retention-Deployment'!$L:$L,'List Table'!$B$8)</f>
        <v>0</v>
      </c>
      <c r="BR112" s="153">
        <f>COUNTIFS('Retention-Deployment'!$F:$F,$G112,'Retention-Deployment'!$I:$I,"*2G*",'Retention-Deployment'!$L:$L,'List Table'!$B$9)</f>
        <v>0</v>
      </c>
      <c r="BS112" s="153">
        <f>COUNTIFS('Retention-Deployment'!$F:$F,$G112,'Retention-Deployment'!$I:$I,"*2G*",'Retention-Deployment'!$L:$L,'List Table'!$B$10)</f>
        <v>0</v>
      </c>
      <c r="BT112" s="153">
        <f>COUNTIFS('Retention-Deployment'!$F:$F,$G112,'Retention-Deployment'!$I:$I,"*2G*",'Retention-Deployment'!$L:$L,'List Table'!$B$11)</f>
        <v>0</v>
      </c>
      <c r="BU112" s="153">
        <f>COUNTIFS('Retention-Deployment'!$F:$F,$G112,'Retention-Deployment'!$I:$I,"*2G*",'Retention-Deployment'!$L:$L,'List Table'!$B$12)</f>
        <v>0</v>
      </c>
      <c r="BV112" s="153">
        <f>COUNTIFS('Retention-Deployment'!$F:$F,$G112,'Retention-Deployment'!$I:$I,"*2G*",'Retention-Deployment'!$L:$L,'List Table'!$B$13)</f>
        <v>0</v>
      </c>
      <c r="BW112" s="153">
        <f>COUNTIFS('Retention-Deployment'!$F:$F,$G112,'Retention-Deployment'!$I:$I,"*2G*",'Retention-Deployment'!$L:$L,'List Table'!$B$14)</f>
        <v>0</v>
      </c>
      <c r="BX112" s="153">
        <f>COUNTIFS('Retention-Deployment'!$F:$F,$G112,'Retention-Deployment'!$I:$I,"*2G*",'Retention-Deployment'!$L:$L,'List Table'!$B$15)</f>
        <v>0</v>
      </c>
      <c r="BY112" s="153">
        <f>COUNTIFS('Retention-Deployment'!$F:$F,$G112,'Retention-Deployment'!$I:$I,"*3G*",'Retention-Deployment'!$L:$L,'List Table'!$B$2)</f>
        <v>0</v>
      </c>
      <c r="BZ112" s="153">
        <f>COUNTIFS('Retention-Deployment'!$F:$F,$G112,'Retention-Deployment'!$I:$I,"*3G*",'Retention-Deployment'!$L:$L,'List Table'!$B$3)</f>
        <v>0</v>
      </c>
      <c r="CA112" s="153">
        <f>COUNTIFS('Retention-Deployment'!$F:$F,$G112,'Retention-Deployment'!$I:$I,"*3G*",'Retention-Deployment'!$L:$L,'List Table'!$B$4)</f>
        <v>0</v>
      </c>
      <c r="CB112" s="153">
        <f>COUNTIFS('Retention-Deployment'!$F:$F,$G112,'Retention-Deployment'!$I:$I,"*3G*",'Retention-Deployment'!$L:$L,'List Table'!$B$5)</f>
        <v>0</v>
      </c>
      <c r="CC112" s="153">
        <f>COUNTIFS('Retention-Deployment'!$F:$F,$G112,'Retention-Deployment'!$I:$I,"*3G*",'Retention-Deployment'!$L:$L,'List Table'!$B$6)</f>
        <v>0</v>
      </c>
      <c r="CD112" s="153">
        <f>COUNTIFS('Retention-Deployment'!$F:$F,$G112,'Retention-Deployment'!$I:$I,"*3G*",'Retention-Deployment'!$L:$L,'List Table'!$B$7)</f>
        <v>0</v>
      </c>
      <c r="CE112" s="153">
        <f>COUNTIFS('Retention-Deployment'!$F:$F,$G112,'Retention-Deployment'!$I:$I,"*3G*",'Retention-Deployment'!$L:$L,'List Table'!$B$8)</f>
        <v>0</v>
      </c>
      <c r="CF112" s="153">
        <f>COUNTIFS('Retention-Deployment'!$F:$F,$G112,'Retention-Deployment'!$I:$I,"*3G*",'Retention-Deployment'!$L:$L,'List Table'!$B$9)</f>
        <v>0</v>
      </c>
      <c r="CG112" s="153">
        <f>COUNTIFS('Retention-Deployment'!$F:$F,$G112,'Retention-Deployment'!$I:$I,"*3G*",'Retention-Deployment'!$L:$L,'List Table'!$B$10)</f>
        <v>0</v>
      </c>
      <c r="CH112" s="153">
        <f>COUNTIFS('Retention-Deployment'!$F:$F,$G112,'Retention-Deployment'!$I:$I,"*3G*",'Retention-Deployment'!$L:$L,'List Table'!$B$11)</f>
        <v>0</v>
      </c>
      <c r="CI112" s="153">
        <f>COUNTIFS('Retention-Deployment'!$F:$F,$G112,'Retention-Deployment'!$I:$I,"*3G*",'Retention-Deployment'!$L:$L,'List Table'!$B$12)</f>
        <v>0</v>
      </c>
      <c r="CJ112" s="153">
        <f>COUNTIFS('Retention-Deployment'!$F:$F,$G112,'Retention-Deployment'!$I:$I,"*3G*",'Retention-Deployment'!$L:$L,'List Table'!$B$13)</f>
        <v>0</v>
      </c>
      <c r="CK112" s="153">
        <f>COUNTIFS('Retention-Deployment'!$F:$F,$G112,'Retention-Deployment'!$I:$I,"*3G*",'Retention-Deployment'!$L:$L,'List Table'!$B$14)</f>
        <v>0</v>
      </c>
      <c r="CL112" s="153">
        <f>COUNTIFS('Retention-Deployment'!$F:$F,$G112,'Retention-Deployment'!$I:$I,"*3G*",'Retention-Deployment'!$L:$L,'List Table'!$B$15)</f>
        <v>0</v>
      </c>
      <c r="CM112" s="153">
        <f>COUNTIFS('Retention-Deployment'!$F:$F,$G112,'Retention-Deployment'!$I:$I,"*4G*",'Retention-Deployment'!$L:$L,'List Table'!$B$2)</f>
        <v>0</v>
      </c>
      <c r="CN112" s="153">
        <f>COUNTIFS('Retention-Deployment'!$F:$F,$G112,'Retention-Deployment'!$I:$I,"*4G*",'Retention-Deployment'!$L:$L,'List Table'!$B$3)</f>
        <v>0</v>
      </c>
      <c r="CO112" s="153">
        <f>COUNTIFS('Retention-Deployment'!$F:$F,$G112,'Retention-Deployment'!$I:$I,"*4G*",'Retention-Deployment'!$L:$L,'List Table'!$B$4)</f>
        <v>0</v>
      </c>
      <c r="CP112" s="153">
        <f>COUNTIFS('Retention-Deployment'!$F:$F,$G112,'Retention-Deployment'!$I:$I,"*4G*",'Retention-Deployment'!$L:$L,'List Table'!$B$5)</f>
        <v>0</v>
      </c>
      <c r="CQ112" s="153">
        <f>COUNTIFS('Retention-Deployment'!$F:$F,$G112,'Retention-Deployment'!$I:$I,"*4G*",'Retention-Deployment'!$L:$L,'List Table'!$B$6)</f>
        <v>0</v>
      </c>
      <c r="CR112" s="153">
        <f>COUNTIFS('Retention-Deployment'!$F:$F,$G112,'Retention-Deployment'!$I:$I,"*4G*",'Retention-Deployment'!$L:$L,'List Table'!$B$7)</f>
        <v>0</v>
      </c>
      <c r="CS112" s="153">
        <f>COUNTIFS('Retention-Deployment'!$F:$F,$G112,'Retention-Deployment'!$I:$I,"*4G*",'Retention-Deployment'!$L:$L,'List Table'!$B$8)</f>
        <v>0</v>
      </c>
      <c r="CT112" s="153">
        <f>COUNTIFS('Retention-Deployment'!$F:$F,$G112,'Retention-Deployment'!$I:$I,"*4G*",'Retention-Deployment'!$L:$L,'List Table'!$B$9)</f>
        <v>0</v>
      </c>
      <c r="CU112" s="153">
        <f>COUNTIFS('Retention-Deployment'!$F:$F,$G112,'Retention-Deployment'!$I:$I,"*4G*",'Retention-Deployment'!$L:$L,'List Table'!$B$10)</f>
        <v>0</v>
      </c>
      <c r="CV112" s="153">
        <f>COUNTIFS('Retention-Deployment'!$F:$F,$G112,'Retention-Deployment'!$I:$I,"*4G*",'Retention-Deployment'!$L:$L,'List Table'!$B$11)</f>
        <v>0</v>
      </c>
      <c r="CW112" s="153">
        <f>COUNTIFS('Retention-Deployment'!$F:$F,$G112,'Retention-Deployment'!$I:$I,"*4G*",'Retention-Deployment'!$L:$L,'List Table'!$B$12)</f>
        <v>0</v>
      </c>
      <c r="CX112" s="153">
        <f>COUNTIFS('Retention-Deployment'!$F:$F,$G112,'Retention-Deployment'!$I:$I,"*4G*",'Retention-Deployment'!$L:$L,'List Table'!$B$13)</f>
        <v>0</v>
      </c>
      <c r="CY112" s="153">
        <f>COUNTIFS('Retention-Deployment'!$F:$F,$G112,'Retention-Deployment'!$I:$I,"*4G*",'Retention-Deployment'!$L:$L,'List Table'!$B$14)</f>
        <v>0</v>
      </c>
      <c r="CZ112" s="153">
        <f>COUNTIFS('Retention-Deployment'!$F:$F,$G112,'Retention-Deployment'!$I:$I,"*4G*",'Retention-Deployment'!$L:$L,'List Table'!$B$15)</f>
        <v>0</v>
      </c>
      <c r="DA112" s="138"/>
      <c r="DB112" s="154">
        <f>COUNTIFS(Licensing!$G:$G,$G112,Licensing!$J:$J,"*2G*")</f>
        <v>0</v>
      </c>
      <c r="DC112" s="154">
        <f>COUNTIFS(Licensing!$G:$G,$G112,Licensing!$J:$J,"*3G*")</f>
        <v>0</v>
      </c>
      <c r="DD112" s="154">
        <f>COUNTIFS(Licensing!$G:$G,$G112,Licensing!$J:$J,"*4G*")</f>
        <v>0</v>
      </c>
      <c r="DE112" s="138"/>
      <c r="DF112" s="155" t="str">
        <f t="shared" si="19"/>
        <v>SKOPELOS</v>
      </c>
      <c r="DG112" s="142">
        <f t="shared" si="13"/>
        <v>0</v>
      </c>
      <c r="DH112" s="142">
        <f t="shared" si="14"/>
        <v>0</v>
      </c>
      <c r="DI112" s="142">
        <f t="shared" si="15"/>
        <v>0</v>
      </c>
      <c r="DJ112" s="138"/>
      <c r="DK112" s="138"/>
      <c r="DL112" s="138"/>
      <c r="DM112" s="138"/>
      <c r="DN112" s="138"/>
      <c r="DO112" s="138"/>
      <c r="DP112" s="138"/>
      <c r="DQ112" s="138"/>
      <c r="DR112" s="138"/>
      <c r="DS112" s="138"/>
      <c r="DT112" s="138"/>
      <c r="DU112" s="138"/>
    </row>
    <row r="113" spans="1:125" x14ac:dyDescent="0.25">
      <c r="A113" s="211" t="s">
        <v>327</v>
      </c>
      <c r="B113" s="168">
        <v>1</v>
      </c>
      <c r="C113" s="168">
        <v>1</v>
      </c>
      <c r="D113" s="168">
        <v>0</v>
      </c>
      <c r="E113" s="208">
        <v>37.251100649999998</v>
      </c>
      <c r="F113" s="208">
        <v>23.140640250000001</v>
      </c>
      <c r="G113" s="173" t="s">
        <v>389</v>
      </c>
      <c r="H113" s="152">
        <f t="shared" si="16"/>
        <v>0</v>
      </c>
      <c r="I113" s="152">
        <f t="shared" si="17"/>
        <v>0</v>
      </c>
      <c r="J113" s="152">
        <f t="shared" si="18"/>
        <v>0</v>
      </c>
      <c r="K113" s="152">
        <f>COUNTIFS(Operational!$F:$F,$G113,Operational!$I:$I,"*2G*",Operational!$L:$L,'List Table'!$D$2)</f>
        <v>0</v>
      </c>
      <c r="L113" s="152">
        <f>COUNTIFS(Operational!$F:$F,$G113,Operational!$I:$I,"*2G*",Operational!$L:$L,'List Table'!$D$3)</f>
        <v>0</v>
      </c>
      <c r="M113" s="152">
        <f>COUNTIFS(Operational!$F:$F,$G113,Operational!$I:$I,"*2G*",Operational!$L:$L,'List Table'!$D$4)</f>
        <v>0</v>
      </c>
      <c r="N113" s="152">
        <f>COUNTIFS(Operational!$F:$F,$G113,Operational!$I:$I,"*2G*",Operational!$L:$L,'List Table'!$D$5)</f>
        <v>0</v>
      </c>
      <c r="O113" s="152">
        <f>COUNTIFS(Operational!$F:$F,$G113,Operational!$I:$I,"*2G*",Operational!$L:$L,'List Table'!$D$6)</f>
        <v>0</v>
      </c>
      <c r="P113" s="152">
        <f>COUNTIFS(Operational!$F:$F,$G113,Operational!$I:$I,"*2G*",Operational!$L:$L,'List Table'!$D$7)</f>
        <v>0</v>
      </c>
      <c r="Q113" s="152">
        <f>COUNTIFS(Operational!$F:$F,$G113,Operational!$I:$I,"*2G*",Operational!$L:$L,'List Table'!$D$8)</f>
        <v>0</v>
      </c>
      <c r="R113" s="152">
        <f>COUNTIFS(Operational!$F:$F,$G113,Operational!$I:$I,"*2G*",Operational!$L:$L,'List Table'!$D$9)</f>
        <v>0</v>
      </c>
      <c r="S113" s="152">
        <f>COUNTIFS(Operational!$F:$F,$G113,Operational!$I:$I,"*2G*",Operational!$L:$L,'List Table'!$D$10)</f>
        <v>0</v>
      </c>
      <c r="T113" s="152">
        <f>COUNTIFS(Operational!$F:$F,$G113,Operational!$I:$I,"*2G*",Operational!$L:$L,'List Table'!$D$11)</f>
        <v>0</v>
      </c>
      <c r="U113" s="152">
        <f>COUNTIFS(Operational!$F:$F,$G113,Operational!$I:$I,"*2G*",Operational!$L:$L,'List Table'!$D$12)</f>
        <v>0</v>
      </c>
      <c r="V113" s="152">
        <f>COUNTIFS(Operational!$F:$F,$G113,Operational!$I:$I,"*2G*",Operational!$L:$L,'List Table'!$D$13)</f>
        <v>0</v>
      </c>
      <c r="W113" s="152">
        <f>COUNTIFS(Operational!$F:$F,$G113,Operational!$I:$I,"*2G*",Operational!$L:$L,'List Table'!$D$14)</f>
        <v>0</v>
      </c>
      <c r="X113" s="152">
        <f>COUNTIFS(Operational!$F:$F,$G113,Operational!$I:$I,"*2G*",Operational!$L:$L,'List Table'!$D$15)</f>
        <v>0</v>
      </c>
      <c r="Y113" s="152">
        <f>COUNTIFS(Operational!$F:$F,$G113,Operational!$I:$I,"*2G*",Operational!$L:$L,'List Table'!$D$16)</f>
        <v>0</v>
      </c>
      <c r="Z113" s="152">
        <f>COUNTIFS(Operational!$F:$F,$G113,Operational!$I:$I,"*2G*",Operational!$L:$L,'List Table'!$D$17)</f>
        <v>0</v>
      </c>
      <c r="AA113" s="152">
        <f>COUNTIFS(Operational!$F:$F,$G113,Operational!$I:$I,"*3G*",Operational!$L:$L,'List Table'!$D$2)</f>
        <v>0</v>
      </c>
      <c r="AB113" s="152">
        <f>COUNTIFS(Operational!$F:$F,$G113,Operational!$I:$I,"*3G*",Operational!$L:$L,'List Table'!$D$3)</f>
        <v>0</v>
      </c>
      <c r="AC113" s="152">
        <f>COUNTIFS(Operational!$F:$F,$G113,Operational!$I:$I,"*3G*",Operational!$L:$L,'List Table'!$D$4)</f>
        <v>0</v>
      </c>
      <c r="AD113" s="152">
        <f>COUNTIFS(Operational!$F:$F,$G113,Operational!$I:$I,"*3G*",Operational!$L:$L,'List Table'!$D$5)</f>
        <v>0</v>
      </c>
      <c r="AE113" s="152">
        <f>COUNTIFS(Operational!$F:$F,$G113,Operational!$I:$I,"*3G*",Operational!$L:$L,'List Table'!$D$6)</f>
        <v>0</v>
      </c>
      <c r="AF113" s="152">
        <f>COUNTIFS(Operational!$F:$F,$G113,Operational!$I:$I,"*3G*",Operational!$L:$L,'List Table'!$D$7)</f>
        <v>0</v>
      </c>
      <c r="AG113" s="152">
        <f>COUNTIFS(Operational!$F:$F,$G113,Operational!$I:$I,"*3G*",Operational!$L:$L,'List Table'!$D$8)</f>
        <v>0</v>
      </c>
      <c r="AH113" s="152">
        <f>COUNTIFS(Operational!$F:$F,$G113,Operational!$I:$I,"*3G*",Operational!$L:$L,'List Table'!$D$9)</f>
        <v>0</v>
      </c>
      <c r="AI113" s="152">
        <f>COUNTIFS(Operational!$F:$F,$G113,Operational!$I:$I,"*3G*",Operational!$L:$L,'List Table'!$D$10)</f>
        <v>0</v>
      </c>
      <c r="AJ113" s="152">
        <f>COUNTIFS(Operational!$F:$F,$G113,Operational!$I:$I,"*3G*",Operational!$L:$L,'List Table'!$D$11)</f>
        <v>0</v>
      </c>
      <c r="AK113" s="152">
        <f>COUNTIFS(Operational!$F:$F,$G113,Operational!$I:$I,"*3G*",Operational!$L:$L,'List Table'!$D$12)</f>
        <v>0</v>
      </c>
      <c r="AL113" s="152">
        <f>COUNTIFS(Operational!$F:$F,$G113,Operational!$I:$I,"*3G*",Operational!$L:$L,'List Table'!$D$13)</f>
        <v>0</v>
      </c>
      <c r="AM113" s="152">
        <f>COUNTIFS(Operational!$F:$F,$G113,Operational!$I:$I,"*3G*",Operational!$L:$L,'List Table'!$D$14)</f>
        <v>0</v>
      </c>
      <c r="AN113" s="152">
        <f>COUNTIFS(Operational!$F:$F,$G113,Operational!$I:$I,"*3G*",Operational!$L:$L,'List Table'!$D$15)</f>
        <v>0</v>
      </c>
      <c r="AO113" s="152">
        <f>COUNTIFS(Operational!$F:$F,$G113,Operational!$I:$I,"*3G*",Operational!$L:$L,'List Table'!$D$16)</f>
        <v>0</v>
      </c>
      <c r="AP113" s="152">
        <f>COUNTIFS(Operational!$F:$F,$G113,Operational!$I:$I,"*3G*",Operational!$L:$L,'List Table'!$D$17)</f>
        <v>0</v>
      </c>
      <c r="AQ113" s="152">
        <f>COUNTIFS(Operational!$F:$F,$G113,Operational!$I:$I,"*4G*",Operational!$L:$L,'List Table'!$D$2)</f>
        <v>0</v>
      </c>
      <c r="AR113" s="152">
        <f>COUNTIFS(Operational!$F:$F,$G113,Operational!$I:$I,"*4G*",Operational!$L:$L,'List Table'!$D$3)</f>
        <v>0</v>
      </c>
      <c r="AS113" s="152">
        <f>COUNTIFS(Operational!$F:$F,$G113,Operational!$I:$I,"*4G*",Operational!$L:$L,'List Table'!$D$4)</f>
        <v>0</v>
      </c>
      <c r="AT113" s="152">
        <f>COUNTIFS(Operational!$F:$F,$G113,Operational!$I:$I,"*4G*",Operational!$L:$L,'List Table'!$D$5)</f>
        <v>0</v>
      </c>
      <c r="AU113" s="152">
        <f>COUNTIFS(Operational!$F:$F,$G113,Operational!$I:$I,"*4G*",Operational!$L:$L,'List Table'!$D$6)</f>
        <v>0</v>
      </c>
      <c r="AV113" s="152">
        <f>COUNTIFS(Operational!$F:$F,$G113,Operational!$I:$I,"*4G*",Operational!$L:$L,'List Table'!$D$7)</f>
        <v>0</v>
      </c>
      <c r="AW113" s="152">
        <f>COUNTIFS(Operational!$F:$F,$G113,Operational!$I:$I,"*4G*",Operational!$L:$L,'List Table'!$D$8)</f>
        <v>0</v>
      </c>
      <c r="AX113" s="152">
        <f>COUNTIFS(Operational!$F:$F,$G113,Operational!$I:$I,"*4G*",Operational!$L:$L,'List Table'!$D$9)</f>
        <v>0</v>
      </c>
      <c r="AY113" s="152">
        <f>COUNTIFS(Operational!$F:$F,$G113,Operational!$I:$I,"*4G*",Operational!$L:$L,'List Table'!$D$10)</f>
        <v>0</v>
      </c>
      <c r="AZ113" s="152">
        <f>COUNTIFS(Operational!$F:$F,$G113,Operational!$I:$I,"*4G*",Operational!$L:$L,'List Table'!$D$11)</f>
        <v>0</v>
      </c>
      <c r="BA113" s="152">
        <f>COUNTIFS(Operational!$F:$F,$G113,Operational!$I:$I,"*4G*",Operational!$L:$L,'List Table'!$D$12)</f>
        <v>0</v>
      </c>
      <c r="BB113" s="152">
        <f>COUNTIFS(Operational!$F:$F,$G113,Operational!$I:$I,"*4G*",Operational!$L:$L,'List Table'!$D$13)</f>
        <v>0</v>
      </c>
      <c r="BC113" s="152">
        <f>COUNTIFS(Operational!$F:$F,$G113,Operational!$I:$I,"*4G*",Operational!$L:$L,'List Table'!$D$14)</f>
        <v>0</v>
      </c>
      <c r="BD113" s="152">
        <f>COUNTIFS(Operational!$F:$F,$G113,Operational!$I:$I,"*4G*",Operational!$L:$L,'List Table'!$D$15)</f>
        <v>0</v>
      </c>
      <c r="BE113" s="152">
        <f>COUNTIFS(Operational!$F:$F,$G113,Operational!$I:$I,"*4G*",Operational!$L:$L,'List Table'!$D$16)</f>
        <v>0</v>
      </c>
      <c r="BF113" s="152">
        <f>COUNTIFS(Operational!$F:$F,$G113,Operational!$I:$I,"*4G*",Operational!$L:$L,'List Table'!$D$17)</f>
        <v>0</v>
      </c>
      <c r="BG113" s="144"/>
      <c r="BH113" s="153">
        <f t="shared" si="20"/>
        <v>0</v>
      </c>
      <c r="BI113" s="153">
        <f t="shared" si="21"/>
        <v>0</v>
      </c>
      <c r="BJ113" s="153">
        <f t="shared" si="22"/>
        <v>0</v>
      </c>
      <c r="BK113" s="153">
        <f>COUNTIFS('Retention-Deployment'!$F:$F,$G113,'Retention-Deployment'!$I:$I,"*2G*",'Retention-Deployment'!$L:$L,'List Table'!$B$2)</f>
        <v>0</v>
      </c>
      <c r="BL113" s="153">
        <f>COUNTIFS('Retention-Deployment'!$F:$F,$G113,'Retention-Deployment'!$I:$I,"*2G*",'Retention-Deployment'!$L:$L,'List Table'!$B$3)</f>
        <v>0</v>
      </c>
      <c r="BM113" s="153">
        <f>COUNTIFS('Retention-Deployment'!$F:$F,$G113,'Retention-Deployment'!$I:$I,"*2G*",'Retention-Deployment'!$L:$L,'List Table'!$B$4)</f>
        <v>0</v>
      </c>
      <c r="BN113" s="153">
        <f>COUNTIFS('Retention-Deployment'!$F:$F,$G113,'Retention-Deployment'!$I:$I,"*2G*",'Retention-Deployment'!$L:$L,'List Table'!$B$5)</f>
        <v>0</v>
      </c>
      <c r="BO113" s="153">
        <f>COUNTIFS('Retention-Deployment'!$F:$F,$G113,'Retention-Deployment'!$I:$I,"*2G*",'Retention-Deployment'!$L:$L,'List Table'!$B$6)</f>
        <v>0</v>
      </c>
      <c r="BP113" s="153">
        <f>COUNTIFS('Retention-Deployment'!$F:$F,$G113,'Retention-Deployment'!$I:$I,"*2G*",'Retention-Deployment'!$L:$L,'List Table'!$B$7)</f>
        <v>0</v>
      </c>
      <c r="BQ113" s="153">
        <f>COUNTIFS('Retention-Deployment'!$F:$F,$G113,'Retention-Deployment'!$I:$I,"*2G*",'Retention-Deployment'!$L:$L,'List Table'!$B$8)</f>
        <v>0</v>
      </c>
      <c r="BR113" s="153">
        <f>COUNTIFS('Retention-Deployment'!$F:$F,$G113,'Retention-Deployment'!$I:$I,"*2G*",'Retention-Deployment'!$L:$L,'List Table'!$B$9)</f>
        <v>0</v>
      </c>
      <c r="BS113" s="153">
        <f>COUNTIFS('Retention-Deployment'!$F:$F,$G113,'Retention-Deployment'!$I:$I,"*2G*",'Retention-Deployment'!$L:$L,'List Table'!$B$10)</f>
        <v>0</v>
      </c>
      <c r="BT113" s="153">
        <f>COUNTIFS('Retention-Deployment'!$F:$F,$G113,'Retention-Deployment'!$I:$I,"*2G*",'Retention-Deployment'!$L:$L,'List Table'!$B$11)</f>
        <v>0</v>
      </c>
      <c r="BU113" s="153">
        <f>COUNTIFS('Retention-Deployment'!$F:$F,$G113,'Retention-Deployment'!$I:$I,"*2G*",'Retention-Deployment'!$L:$L,'List Table'!$B$12)</f>
        <v>0</v>
      </c>
      <c r="BV113" s="153">
        <f>COUNTIFS('Retention-Deployment'!$F:$F,$G113,'Retention-Deployment'!$I:$I,"*2G*",'Retention-Deployment'!$L:$L,'List Table'!$B$13)</f>
        <v>0</v>
      </c>
      <c r="BW113" s="153">
        <f>COUNTIFS('Retention-Deployment'!$F:$F,$G113,'Retention-Deployment'!$I:$I,"*2G*",'Retention-Deployment'!$L:$L,'List Table'!$B$14)</f>
        <v>0</v>
      </c>
      <c r="BX113" s="153">
        <f>COUNTIFS('Retention-Deployment'!$F:$F,$G113,'Retention-Deployment'!$I:$I,"*2G*",'Retention-Deployment'!$L:$L,'List Table'!$B$15)</f>
        <v>0</v>
      </c>
      <c r="BY113" s="153">
        <f>COUNTIFS('Retention-Deployment'!$F:$F,$G113,'Retention-Deployment'!$I:$I,"*3G*",'Retention-Deployment'!$L:$L,'List Table'!$B$2)</f>
        <v>0</v>
      </c>
      <c r="BZ113" s="153">
        <f>COUNTIFS('Retention-Deployment'!$F:$F,$G113,'Retention-Deployment'!$I:$I,"*3G*",'Retention-Deployment'!$L:$L,'List Table'!$B$3)</f>
        <v>0</v>
      </c>
      <c r="CA113" s="153">
        <f>COUNTIFS('Retention-Deployment'!$F:$F,$G113,'Retention-Deployment'!$I:$I,"*3G*",'Retention-Deployment'!$L:$L,'List Table'!$B$4)</f>
        <v>0</v>
      </c>
      <c r="CB113" s="153">
        <f>COUNTIFS('Retention-Deployment'!$F:$F,$G113,'Retention-Deployment'!$I:$I,"*3G*",'Retention-Deployment'!$L:$L,'List Table'!$B$5)</f>
        <v>0</v>
      </c>
      <c r="CC113" s="153">
        <f>COUNTIFS('Retention-Deployment'!$F:$F,$G113,'Retention-Deployment'!$I:$I,"*3G*",'Retention-Deployment'!$L:$L,'List Table'!$B$6)</f>
        <v>0</v>
      </c>
      <c r="CD113" s="153">
        <f>COUNTIFS('Retention-Deployment'!$F:$F,$G113,'Retention-Deployment'!$I:$I,"*3G*",'Retention-Deployment'!$L:$L,'List Table'!$B$7)</f>
        <v>0</v>
      </c>
      <c r="CE113" s="153">
        <f>COUNTIFS('Retention-Deployment'!$F:$F,$G113,'Retention-Deployment'!$I:$I,"*3G*",'Retention-Deployment'!$L:$L,'List Table'!$B$8)</f>
        <v>0</v>
      </c>
      <c r="CF113" s="153">
        <f>COUNTIFS('Retention-Deployment'!$F:$F,$G113,'Retention-Deployment'!$I:$I,"*3G*",'Retention-Deployment'!$L:$L,'List Table'!$B$9)</f>
        <v>0</v>
      </c>
      <c r="CG113" s="153">
        <f>COUNTIFS('Retention-Deployment'!$F:$F,$G113,'Retention-Deployment'!$I:$I,"*3G*",'Retention-Deployment'!$L:$L,'List Table'!$B$10)</f>
        <v>0</v>
      </c>
      <c r="CH113" s="153">
        <f>COUNTIFS('Retention-Deployment'!$F:$F,$G113,'Retention-Deployment'!$I:$I,"*3G*",'Retention-Deployment'!$L:$L,'List Table'!$B$11)</f>
        <v>0</v>
      </c>
      <c r="CI113" s="153">
        <f>COUNTIFS('Retention-Deployment'!$F:$F,$G113,'Retention-Deployment'!$I:$I,"*3G*",'Retention-Deployment'!$L:$L,'List Table'!$B$12)</f>
        <v>0</v>
      </c>
      <c r="CJ113" s="153">
        <f>COUNTIFS('Retention-Deployment'!$F:$F,$G113,'Retention-Deployment'!$I:$I,"*3G*",'Retention-Deployment'!$L:$L,'List Table'!$B$13)</f>
        <v>0</v>
      </c>
      <c r="CK113" s="153">
        <f>COUNTIFS('Retention-Deployment'!$F:$F,$G113,'Retention-Deployment'!$I:$I,"*3G*",'Retention-Deployment'!$L:$L,'List Table'!$B$14)</f>
        <v>0</v>
      </c>
      <c r="CL113" s="153">
        <f>COUNTIFS('Retention-Deployment'!$F:$F,$G113,'Retention-Deployment'!$I:$I,"*3G*",'Retention-Deployment'!$L:$L,'List Table'!$B$15)</f>
        <v>0</v>
      </c>
      <c r="CM113" s="153">
        <f>COUNTIFS('Retention-Deployment'!$F:$F,$G113,'Retention-Deployment'!$I:$I,"*4G*",'Retention-Deployment'!$L:$L,'List Table'!$B$2)</f>
        <v>0</v>
      </c>
      <c r="CN113" s="153">
        <f>COUNTIFS('Retention-Deployment'!$F:$F,$G113,'Retention-Deployment'!$I:$I,"*4G*",'Retention-Deployment'!$L:$L,'List Table'!$B$3)</f>
        <v>0</v>
      </c>
      <c r="CO113" s="153">
        <f>COUNTIFS('Retention-Deployment'!$F:$F,$G113,'Retention-Deployment'!$I:$I,"*4G*",'Retention-Deployment'!$L:$L,'List Table'!$B$4)</f>
        <v>0</v>
      </c>
      <c r="CP113" s="153">
        <f>COUNTIFS('Retention-Deployment'!$F:$F,$G113,'Retention-Deployment'!$I:$I,"*4G*",'Retention-Deployment'!$L:$L,'List Table'!$B$5)</f>
        <v>0</v>
      </c>
      <c r="CQ113" s="153">
        <f>COUNTIFS('Retention-Deployment'!$F:$F,$G113,'Retention-Deployment'!$I:$I,"*4G*",'Retention-Deployment'!$L:$L,'List Table'!$B$6)</f>
        <v>0</v>
      </c>
      <c r="CR113" s="153">
        <f>COUNTIFS('Retention-Deployment'!$F:$F,$G113,'Retention-Deployment'!$I:$I,"*4G*",'Retention-Deployment'!$L:$L,'List Table'!$B$7)</f>
        <v>0</v>
      </c>
      <c r="CS113" s="153">
        <f>COUNTIFS('Retention-Deployment'!$F:$F,$G113,'Retention-Deployment'!$I:$I,"*4G*",'Retention-Deployment'!$L:$L,'List Table'!$B$8)</f>
        <v>0</v>
      </c>
      <c r="CT113" s="153">
        <f>COUNTIFS('Retention-Deployment'!$F:$F,$G113,'Retention-Deployment'!$I:$I,"*4G*",'Retention-Deployment'!$L:$L,'List Table'!$B$9)</f>
        <v>0</v>
      </c>
      <c r="CU113" s="153">
        <f>COUNTIFS('Retention-Deployment'!$F:$F,$G113,'Retention-Deployment'!$I:$I,"*4G*",'Retention-Deployment'!$L:$L,'List Table'!$B$10)</f>
        <v>0</v>
      </c>
      <c r="CV113" s="153">
        <f>COUNTIFS('Retention-Deployment'!$F:$F,$G113,'Retention-Deployment'!$I:$I,"*4G*",'Retention-Deployment'!$L:$L,'List Table'!$B$11)</f>
        <v>0</v>
      </c>
      <c r="CW113" s="153">
        <f>COUNTIFS('Retention-Deployment'!$F:$F,$G113,'Retention-Deployment'!$I:$I,"*4G*",'Retention-Deployment'!$L:$L,'List Table'!$B$12)</f>
        <v>0</v>
      </c>
      <c r="CX113" s="153">
        <f>COUNTIFS('Retention-Deployment'!$F:$F,$G113,'Retention-Deployment'!$I:$I,"*4G*",'Retention-Deployment'!$L:$L,'List Table'!$B$13)</f>
        <v>0</v>
      </c>
      <c r="CY113" s="153">
        <f>COUNTIFS('Retention-Deployment'!$F:$F,$G113,'Retention-Deployment'!$I:$I,"*4G*",'Retention-Deployment'!$L:$L,'List Table'!$B$14)</f>
        <v>0</v>
      </c>
      <c r="CZ113" s="153">
        <f>COUNTIFS('Retention-Deployment'!$F:$F,$G113,'Retention-Deployment'!$I:$I,"*4G*",'Retention-Deployment'!$L:$L,'List Table'!$B$15)</f>
        <v>0</v>
      </c>
      <c r="DA113" s="138"/>
      <c r="DB113" s="154">
        <f>COUNTIFS(Licensing!$G:$G,$G113,Licensing!$J:$J,"*2G*")</f>
        <v>0</v>
      </c>
      <c r="DC113" s="154">
        <f>COUNTIFS(Licensing!$G:$G,$G113,Licensing!$J:$J,"*3G*")</f>
        <v>0</v>
      </c>
      <c r="DD113" s="154">
        <f>COUNTIFS(Licensing!$G:$G,$G113,Licensing!$J:$J,"*4G*")</f>
        <v>0</v>
      </c>
      <c r="DE113" s="138"/>
      <c r="DF113" s="155" t="str">
        <f t="shared" si="19"/>
        <v>SPETSES</v>
      </c>
      <c r="DG113" s="142">
        <f t="shared" si="13"/>
        <v>0</v>
      </c>
      <c r="DH113" s="142">
        <f t="shared" si="14"/>
        <v>0</v>
      </c>
      <c r="DI113" s="142">
        <f t="shared" si="15"/>
        <v>0</v>
      </c>
      <c r="DJ113" s="138"/>
      <c r="DK113" s="138"/>
      <c r="DL113" s="138"/>
      <c r="DM113" s="138"/>
      <c r="DN113" s="138"/>
      <c r="DO113" s="138"/>
      <c r="DP113" s="138"/>
      <c r="DQ113" s="138"/>
      <c r="DR113" s="138"/>
      <c r="DS113" s="138"/>
      <c r="DT113" s="138"/>
      <c r="DU113" s="138"/>
    </row>
    <row r="114" spans="1:125" x14ac:dyDescent="0.25">
      <c r="A114" s="211" t="s">
        <v>327</v>
      </c>
      <c r="B114" s="168">
        <v>1</v>
      </c>
      <c r="C114" s="168">
        <v>1</v>
      </c>
      <c r="D114" s="168">
        <v>1</v>
      </c>
      <c r="E114" s="208">
        <v>36.868634885300999</v>
      </c>
      <c r="F114" s="208">
        <v>25.5130004882812</v>
      </c>
      <c r="G114" s="173" t="s">
        <v>314</v>
      </c>
      <c r="H114" s="152">
        <f t="shared" si="16"/>
        <v>0</v>
      </c>
      <c r="I114" s="152">
        <f t="shared" si="17"/>
        <v>0</v>
      </c>
      <c r="J114" s="152">
        <f t="shared" si="18"/>
        <v>0</v>
      </c>
      <c r="K114" s="152">
        <f>COUNTIFS(Operational!$F:$F,$G114,Operational!$I:$I,"*2G*",Operational!$L:$L,'List Table'!$D$2)</f>
        <v>0</v>
      </c>
      <c r="L114" s="152">
        <f>COUNTIFS(Operational!$F:$F,$G114,Operational!$I:$I,"*2G*",Operational!$L:$L,'List Table'!$D$3)</f>
        <v>0</v>
      </c>
      <c r="M114" s="152">
        <f>COUNTIFS(Operational!$F:$F,$G114,Operational!$I:$I,"*2G*",Operational!$L:$L,'List Table'!$D$4)</f>
        <v>0</v>
      </c>
      <c r="N114" s="152">
        <f>COUNTIFS(Operational!$F:$F,$G114,Operational!$I:$I,"*2G*",Operational!$L:$L,'List Table'!$D$5)</f>
        <v>0</v>
      </c>
      <c r="O114" s="152">
        <f>COUNTIFS(Operational!$F:$F,$G114,Operational!$I:$I,"*2G*",Operational!$L:$L,'List Table'!$D$6)</f>
        <v>0</v>
      </c>
      <c r="P114" s="152">
        <f>COUNTIFS(Operational!$F:$F,$G114,Operational!$I:$I,"*2G*",Operational!$L:$L,'List Table'!$D$7)</f>
        <v>0</v>
      </c>
      <c r="Q114" s="152">
        <f>COUNTIFS(Operational!$F:$F,$G114,Operational!$I:$I,"*2G*",Operational!$L:$L,'List Table'!$D$8)</f>
        <v>0</v>
      </c>
      <c r="R114" s="152">
        <f>COUNTIFS(Operational!$F:$F,$G114,Operational!$I:$I,"*2G*",Operational!$L:$L,'List Table'!$D$9)</f>
        <v>0</v>
      </c>
      <c r="S114" s="152">
        <f>COUNTIFS(Operational!$F:$F,$G114,Operational!$I:$I,"*2G*",Operational!$L:$L,'List Table'!$D$10)</f>
        <v>0</v>
      </c>
      <c r="T114" s="152">
        <f>COUNTIFS(Operational!$F:$F,$G114,Operational!$I:$I,"*2G*",Operational!$L:$L,'List Table'!$D$11)</f>
        <v>0</v>
      </c>
      <c r="U114" s="152">
        <f>COUNTIFS(Operational!$F:$F,$G114,Operational!$I:$I,"*2G*",Operational!$L:$L,'List Table'!$D$12)</f>
        <v>0</v>
      </c>
      <c r="V114" s="152">
        <f>COUNTIFS(Operational!$F:$F,$G114,Operational!$I:$I,"*2G*",Operational!$L:$L,'List Table'!$D$13)</f>
        <v>0</v>
      </c>
      <c r="W114" s="152">
        <f>COUNTIFS(Operational!$F:$F,$G114,Operational!$I:$I,"*2G*",Operational!$L:$L,'List Table'!$D$14)</f>
        <v>0</v>
      </c>
      <c r="X114" s="152">
        <f>COUNTIFS(Operational!$F:$F,$G114,Operational!$I:$I,"*2G*",Operational!$L:$L,'List Table'!$D$15)</f>
        <v>0</v>
      </c>
      <c r="Y114" s="152">
        <f>COUNTIFS(Operational!$F:$F,$G114,Operational!$I:$I,"*2G*",Operational!$L:$L,'List Table'!$D$16)</f>
        <v>0</v>
      </c>
      <c r="Z114" s="152">
        <f>COUNTIFS(Operational!$F:$F,$G114,Operational!$I:$I,"*2G*",Operational!$L:$L,'List Table'!$D$17)</f>
        <v>0</v>
      </c>
      <c r="AA114" s="152">
        <f>COUNTIFS(Operational!$F:$F,$G114,Operational!$I:$I,"*3G*",Operational!$L:$L,'List Table'!$D$2)</f>
        <v>0</v>
      </c>
      <c r="AB114" s="152">
        <f>COUNTIFS(Operational!$F:$F,$G114,Operational!$I:$I,"*3G*",Operational!$L:$L,'List Table'!$D$3)</f>
        <v>0</v>
      </c>
      <c r="AC114" s="152">
        <f>COUNTIFS(Operational!$F:$F,$G114,Operational!$I:$I,"*3G*",Operational!$L:$L,'List Table'!$D$4)</f>
        <v>0</v>
      </c>
      <c r="AD114" s="152">
        <f>COUNTIFS(Operational!$F:$F,$G114,Operational!$I:$I,"*3G*",Operational!$L:$L,'List Table'!$D$5)</f>
        <v>0</v>
      </c>
      <c r="AE114" s="152">
        <f>COUNTIFS(Operational!$F:$F,$G114,Operational!$I:$I,"*3G*",Operational!$L:$L,'List Table'!$D$6)</f>
        <v>0</v>
      </c>
      <c r="AF114" s="152">
        <f>COUNTIFS(Operational!$F:$F,$G114,Operational!$I:$I,"*3G*",Operational!$L:$L,'List Table'!$D$7)</f>
        <v>0</v>
      </c>
      <c r="AG114" s="152">
        <f>COUNTIFS(Operational!$F:$F,$G114,Operational!$I:$I,"*3G*",Operational!$L:$L,'List Table'!$D$8)</f>
        <v>0</v>
      </c>
      <c r="AH114" s="152">
        <f>COUNTIFS(Operational!$F:$F,$G114,Operational!$I:$I,"*3G*",Operational!$L:$L,'List Table'!$D$9)</f>
        <v>0</v>
      </c>
      <c r="AI114" s="152">
        <f>COUNTIFS(Operational!$F:$F,$G114,Operational!$I:$I,"*3G*",Operational!$L:$L,'List Table'!$D$10)</f>
        <v>0</v>
      </c>
      <c r="AJ114" s="152">
        <f>COUNTIFS(Operational!$F:$F,$G114,Operational!$I:$I,"*3G*",Operational!$L:$L,'List Table'!$D$11)</f>
        <v>0</v>
      </c>
      <c r="AK114" s="152">
        <f>COUNTIFS(Operational!$F:$F,$G114,Operational!$I:$I,"*3G*",Operational!$L:$L,'List Table'!$D$12)</f>
        <v>0</v>
      </c>
      <c r="AL114" s="152">
        <f>COUNTIFS(Operational!$F:$F,$G114,Operational!$I:$I,"*3G*",Operational!$L:$L,'List Table'!$D$13)</f>
        <v>0</v>
      </c>
      <c r="AM114" s="152">
        <f>COUNTIFS(Operational!$F:$F,$G114,Operational!$I:$I,"*3G*",Operational!$L:$L,'List Table'!$D$14)</f>
        <v>0</v>
      </c>
      <c r="AN114" s="152">
        <f>COUNTIFS(Operational!$F:$F,$G114,Operational!$I:$I,"*3G*",Operational!$L:$L,'List Table'!$D$15)</f>
        <v>0</v>
      </c>
      <c r="AO114" s="152">
        <f>COUNTIFS(Operational!$F:$F,$G114,Operational!$I:$I,"*3G*",Operational!$L:$L,'List Table'!$D$16)</f>
        <v>0</v>
      </c>
      <c r="AP114" s="152">
        <f>COUNTIFS(Operational!$F:$F,$G114,Operational!$I:$I,"*3G*",Operational!$L:$L,'List Table'!$D$17)</f>
        <v>0</v>
      </c>
      <c r="AQ114" s="152">
        <f>COUNTIFS(Operational!$F:$F,$G114,Operational!$I:$I,"*4G*",Operational!$L:$L,'List Table'!$D$2)</f>
        <v>0</v>
      </c>
      <c r="AR114" s="152">
        <f>COUNTIFS(Operational!$F:$F,$G114,Operational!$I:$I,"*4G*",Operational!$L:$L,'List Table'!$D$3)</f>
        <v>0</v>
      </c>
      <c r="AS114" s="152">
        <f>COUNTIFS(Operational!$F:$F,$G114,Operational!$I:$I,"*4G*",Operational!$L:$L,'List Table'!$D$4)</f>
        <v>0</v>
      </c>
      <c r="AT114" s="152">
        <f>COUNTIFS(Operational!$F:$F,$G114,Operational!$I:$I,"*4G*",Operational!$L:$L,'List Table'!$D$5)</f>
        <v>0</v>
      </c>
      <c r="AU114" s="152">
        <f>COUNTIFS(Operational!$F:$F,$G114,Operational!$I:$I,"*4G*",Operational!$L:$L,'List Table'!$D$6)</f>
        <v>0</v>
      </c>
      <c r="AV114" s="152">
        <f>COUNTIFS(Operational!$F:$F,$G114,Operational!$I:$I,"*4G*",Operational!$L:$L,'List Table'!$D$7)</f>
        <v>0</v>
      </c>
      <c r="AW114" s="152">
        <f>COUNTIFS(Operational!$F:$F,$G114,Operational!$I:$I,"*4G*",Operational!$L:$L,'List Table'!$D$8)</f>
        <v>0</v>
      </c>
      <c r="AX114" s="152">
        <f>COUNTIFS(Operational!$F:$F,$G114,Operational!$I:$I,"*4G*",Operational!$L:$L,'List Table'!$D$9)</f>
        <v>0</v>
      </c>
      <c r="AY114" s="152">
        <f>COUNTIFS(Operational!$F:$F,$G114,Operational!$I:$I,"*4G*",Operational!$L:$L,'List Table'!$D$10)</f>
        <v>0</v>
      </c>
      <c r="AZ114" s="152">
        <f>COUNTIFS(Operational!$F:$F,$G114,Operational!$I:$I,"*4G*",Operational!$L:$L,'List Table'!$D$11)</f>
        <v>0</v>
      </c>
      <c r="BA114" s="152">
        <f>COUNTIFS(Operational!$F:$F,$G114,Operational!$I:$I,"*4G*",Operational!$L:$L,'List Table'!$D$12)</f>
        <v>0</v>
      </c>
      <c r="BB114" s="152">
        <f>COUNTIFS(Operational!$F:$F,$G114,Operational!$I:$I,"*4G*",Operational!$L:$L,'List Table'!$D$13)</f>
        <v>0</v>
      </c>
      <c r="BC114" s="152">
        <f>COUNTIFS(Operational!$F:$F,$G114,Operational!$I:$I,"*4G*",Operational!$L:$L,'List Table'!$D$14)</f>
        <v>0</v>
      </c>
      <c r="BD114" s="152">
        <f>COUNTIFS(Operational!$F:$F,$G114,Operational!$I:$I,"*4G*",Operational!$L:$L,'List Table'!$D$15)</f>
        <v>0</v>
      </c>
      <c r="BE114" s="152">
        <f>COUNTIFS(Operational!$F:$F,$G114,Operational!$I:$I,"*4G*",Operational!$L:$L,'List Table'!$D$16)</f>
        <v>0</v>
      </c>
      <c r="BF114" s="152">
        <f>COUNTIFS(Operational!$F:$F,$G114,Operational!$I:$I,"*4G*",Operational!$L:$L,'List Table'!$D$17)</f>
        <v>0</v>
      </c>
      <c r="BG114" s="144"/>
      <c r="BH114" s="153">
        <f t="shared" si="20"/>
        <v>0</v>
      </c>
      <c r="BI114" s="153">
        <f t="shared" si="21"/>
        <v>0</v>
      </c>
      <c r="BJ114" s="153">
        <f t="shared" si="22"/>
        <v>0</v>
      </c>
      <c r="BK114" s="153">
        <f>COUNTIFS('Retention-Deployment'!$F:$F,$G114,'Retention-Deployment'!$I:$I,"*2G*",'Retention-Deployment'!$L:$L,'List Table'!$B$2)</f>
        <v>0</v>
      </c>
      <c r="BL114" s="153">
        <f>COUNTIFS('Retention-Deployment'!$F:$F,$G114,'Retention-Deployment'!$I:$I,"*2G*",'Retention-Deployment'!$L:$L,'List Table'!$B$3)</f>
        <v>0</v>
      </c>
      <c r="BM114" s="153">
        <f>COUNTIFS('Retention-Deployment'!$F:$F,$G114,'Retention-Deployment'!$I:$I,"*2G*",'Retention-Deployment'!$L:$L,'List Table'!$B$4)</f>
        <v>0</v>
      </c>
      <c r="BN114" s="153">
        <f>COUNTIFS('Retention-Deployment'!$F:$F,$G114,'Retention-Deployment'!$I:$I,"*2G*",'Retention-Deployment'!$L:$L,'List Table'!$B$5)</f>
        <v>0</v>
      </c>
      <c r="BO114" s="153">
        <f>COUNTIFS('Retention-Deployment'!$F:$F,$G114,'Retention-Deployment'!$I:$I,"*2G*",'Retention-Deployment'!$L:$L,'List Table'!$B$6)</f>
        <v>0</v>
      </c>
      <c r="BP114" s="153">
        <f>COUNTIFS('Retention-Deployment'!$F:$F,$G114,'Retention-Deployment'!$I:$I,"*2G*",'Retention-Deployment'!$L:$L,'List Table'!$B$7)</f>
        <v>0</v>
      </c>
      <c r="BQ114" s="153">
        <f>COUNTIFS('Retention-Deployment'!$F:$F,$G114,'Retention-Deployment'!$I:$I,"*2G*",'Retention-Deployment'!$L:$L,'List Table'!$B$8)</f>
        <v>0</v>
      </c>
      <c r="BR114" s="153">
        <f>COUNTIFS('Retention-Deployment'!$F:$F,$G114,'Retention-Deployment'!$I:$I,"*2G*",'Retention-Deployment'!$L:$L,'List Table'!$B$9)</f>
        <v>0</v>
      </c>
      <c r="BS114" s="153">
        <f>COUNTIFS('Retention-Deployment'!$F:$F,$G114,'Retention-Deployment'!$I:$I,"*2G*",'Retention-Deployment'!$L:$L,'List Table'!$B$10)</f>
        <v>0</v>
      </c>
      <c r="BT114" s="153">
        <f>COUNTIFS('Retention-Deployment'!$F:$F,$G114,'Retention-Deployment'!$I:$I,"*2G*",'Retention-Deployment'!$L:$L,'List Table'!$B$11)</f>
        <v>0</v>
      </c>
      <c r="BU114" s="153">
        <f>COUNTIFS('Retention-Deployment'!$F:$F,$G114,'Retention-Deployment'!$I:$I,"*2G*",'Retention-Deployment'!$L:$L,'List Table'!$B$12)</f>
        <v>0</v>
      </c>
      <c r="BV114" s="153">
        <f>COUNTIFS('Retention-Deployment'!$F:$F,$G114,'Retention-Deployment'!$I:$I,"*2G*",'Retention-Deployment'!$L:$L,'List Table'!$B$13)</f>
        <v>0</v>
      </c>
      <c r="BW114" s="153">
        <f>COUNTIFS('Retention-Deployment'!$F:$F,$G114,'Retention-Deployment'!$I:$I,"*2G*",'Retention-Deployment'!$L:$L,'List Table'!$B$14)</f>
        <v>0</v>
      </c>
      <c r="BX114" s="153">
        <f>COUNTIFS('Retention-Deployment'!$F:$F,$G114,'Retention-Deployment'!$I:$I,"*2G*",'Retention-Deployment'!$L:$L,'List Table'!$B$15)</f>
        <v>0</v>
      </c>
      <c r="BY114" s="153">
        <f>COUNTIFS('Retention-Deployment'!$F:$F,$G114,'Retention-Deployment'!$I:$I,"*3G*",'Retention-Deployment'!$L:$L,'List Table'!$B$2)</f>
        <v>0</v>
      </c>
      <c r="BZ114" s="153">
        <f>COUNTIFS('Retention-Deployment'!$F:$F,$G114,'Retention-Deployment'!$I:$I,"*3G*",'Retention-Deployment'!$L:$L,'List Table'!$B$3)</f>
        <v>0</v>
      </c>
      <c r="CA114" s="153">
        <f>COUNTIFS('Retention-Deployment'!$F:$F,$G114,'Retention-Deployment'!$I:$I,"*3G*",'Retention-Deployment'!$L:$L,'List Table'!$B$4)</f>
        <v>0</v>
      </c>
      <c r="CB114" s="153">
        <f>COUNTIFS('Retention-Deployment'!$F:$F,$G114,'Retention-Deployment'!$I:$I,"*3G*",'Retention-Deployment'!$L:$L,'List Table'!$B$5)</f>
        <v>0</v>
      </c>
      <c r="CC114" s="153">
        <f>COUNTIFS('Retention-Deployment'!$F:$F,$G114,'Retention-Deployment'!$I:$I,"*3G*",'Retention-Deployment'!$L:$L,'List Table'!$B$6)</f>
        <v>0</v>
      </c>
      <c r="CD114" s="153">
        <f>COUNTIFS('Retention-Deployment'!$F:$F,$G114,'Retention-Deployment'!$I:$I,"*3G*",'Retention-Deployment'!$L:$L,'List Table'!$B$7)</f>
        <v>0</v>
      </c>
      <c r="CE114" s="153">
        <f>COUNTIFS('Retention-Deployment'!$F:$F,$G114,'Retention-Deployment'!$I:$I,"*3G*",'Retention-Deployment'!$L:$L,'List Table'!$B$8)</f>
        <v>0</v>
      </c>
      <c r="CF114" s="153">
        <f>COUNTIFS('Retention-Deployment'!$F:$F,$G114,'Retention-Deployment'!$I:$I,"*3G*",'Retention-Deployment'!$L:$L,'List Table'!$B$9)</f>
        <v>0</v>
      </c>
      <c r="CG114" s="153">
        <f>COUNTIFS('Retention-Deployment'!$F:$F,$G114,'Retention-Deployment'!$I:$I,"*3G*",'Retention-Deployment'!$L:$L,'List Table'!$B$10)</f>
        <v>0</v>
      </c>
      <c r="CH114" s="153">
        <f>COUNTIFS('Retention-Deployment'!$F:$F,$G114,'Retention-Deployment'!$I:$I,"*3G*",'Retention-Deployment'!$L:$L,'List Table'!$B$11)</f>
        <v>0</v>
      </c>
      <c r="CI114" s="153">
        <f>COUNTIFS('Retention-Deployment'!$F:$F,$G114,'Retention-Deployment'!$I:$I,"*3G*",'Retention-Deployment'!$L:$L,'List Table'!$B$12)</f>
        <v>0</v>
      </c>
      <c r="CJ114" s="153">
        <f>COUNTIFS('Retention-Deployment'!$F:$F,$G114,'Retention-Deployment'!$I:$I,"*3G*",'Retention-Deployment'!$L:$L,'List Table'!$B$13)</f>
        <v>0</v>
      </c>
      <c r="CK114" s="153">
        <f>COUNTIFS('Retention-Deployment'!$F:$F,$G114,'Retention-Deployment'!$I:$I,"*3G*",'Retention-Deployment'!$L:$L,'List Table'!$B$14)</f>
        <v>0</v>
      </c>
      <c r="CL114" s="153">
        <f>COUNTIFS('Retention-Deployment'!$F:$F,$G114,'Retention-Deployment'!$I:$I,"*3G*",'Retention-Deployment'!$L:$L,'List Table'!$B$15)</f>
        <v>0</v>
      </c>
      <c r="CM114" s="153">
        <f>COUNTIFS('Retention-Deployment'!$F:$F,$G114,'Retention-Deployment'!$I:$I,"*4G*",'Retention-Deployment'!$L:$L,'List Table'!$B$2)</f>
        <v>0</v>
      </c>
      <c r="CN114" s="153">
        <f>COUNTIFS('Retention-Deployment'!$F:$F,$G114,'Retention-Deployment'!$I:$I,"*4G*",'Retention-Deployment'!$L:$L,'List Table'!$B$3)</f>
        <v>0</v>
      </c>
      <c r="CO114" s="153">
        <f>COUNTIFS('Retention-Deployment'!$F:$F,$G114,'Retention-Deployment'!$I:$I,"*4G*",'Retention-Deployment'!$L:$L,'List Table'!$B$4)</f>
        <v>0</v>
      </c>
      <c r="CP114" s="153">
        <f>COUNTIFS('Retention-Deployment'!$F:$F,$G114,'Retention-Deployment'!$I:$I,"*4G*",'Retention-Deployment'!$L:$L,'List Table'!$B$5)</f>
        <v>0</v>
      </c>
      <c r="CQ114" s="153">
        <f>COUNTIFS('Retention-Deployment'!$F:$F,$G114,'Retention-Deployment'!$I:$I,"*4G*",'Retention-Deployment'!$L:$L,'List Table'!$B$6)</f>
        <v>0</v>
      </c>
      <c r="CR114" s="153">
        <f>COUNTIFS('Retention-Deployment'!$F:$F,$G114,'Retention-Deployment'!$I:$I,"*4G*",'Retention-Deployment'!$L:$L,'List Table'!$B$7)</f>
        <v>0</v>
      </c>
      <c r="CS114" s="153">
        <f>COUNTIFS('Retention-Deployment'!$F:$F,$G114,'Retention-Deployment'!$I:$I,"*4G*",'Retention-Deployment'!$L:$L,'List Table'!$B$8)</f>
        <v>0</v>
      </c>
      <c r="CT114" s="153">
        <f>COUNTIFS('Retention-Deployment'!$F:$F,$G114,'Retention-Deployment'!$I:$I,"*4G*",'Retention-Deployment'!$L:$L,'List Table'!$B$9)</f>
        <v>0</v>
      </c>
      <c r="CU114" s="153">
        <f>COUNTIFS('Retention-Deployment'!$F:$F,$G114,'Retention-Deployment'!$I:$I,"*4G*",'Retention-Deployment'!$L:$L,'List Table'!$B$10)</f>
        <v>0</v>
      </c>
      <c r="CV114" s="153">
        <f>COUNTIFS('Retention-Deployment'!$F:$F,$G114,'Retention-Deployment'!$I:$I,"*4G*",'Retention-Deployment'!$L:$L,'List Table'!$B$11)</f>
        <v>0</v>
      </c>
      <c r="CW114" s="153">
        <f>COUNTIFS('Retention-Deployment'!$F:$F,$G114,'Retention-Deployment'!$I:$I,"*4G*",'Retention-Deployment'!$L:$L,'List Table'!$B$12)</f>
        <v>0</v>
      </c>
      <c r="CX114" s="153">
        <f>COUNTIFS('Retention-Deployment'!$F:$F,$G114,'Retention-Deployment'!$I:$I,"*4G*",'Retention-Deployment'!$L:$L,'List Table'!$B$13)</f>
        <v>0</v>
      </c>
      <c r="CY114" s="153">
        <f>COUNTIFS('Retention-Deployment'!$F:$F,$G114,'Retention-Deployment'!$I:$I,"*4G*",'Retention-Deployment'!$L:$L,'List Table'!$B$14)</f>
        <v>0</v>
      </c>
      <c r="CZ114" s="153">
        <f>COUNTIFS('Retention-Deployment'!$F:$F,$G114,'Retention-Deployment'!$I:$I,"*4G*",'Retention-Deployment'!$L:$L,'List Table'!$B$15)</f>
        <v>0</v>
      </c>
      <c r="DA114" s="138"/>
      <c r="DB114" s="154">
        <f>COUNTIFS(Licensing!$G:$G,$G114,Licensing!$J:$J,"*2G*")</f>
        <v>0</v>
      </c>
      <c r="DC114" s="154">
        <f>COUNTIFS(Licensing!$G:$G,$G114,Licensing!$J:$J,"*3G*")</f>
        <v>0</v>
      </c>
      <c r="DD114" s="154">
        <f>COUNTIFS(Licensing!$G:$G,$G114,Licensing!$J:$J,"*4G*")</f>
        <v>0</v>
      </c>
      <c r="DE114" s="138"/>
      <c r="DF114" s="155" t="str">
        <f t="shared" si="19"/>
        <v>SXOINOUSA</v>
      </c>
      <c r="DG114" s="142">
        <f t="shared" si="13"/>
        <v>0</v>
      </c>
      <c r="DH114" s="142">
        <f t="shared" si="14"/>
        <v>0</v>
      </c>
      <c r="DI114" s="142">
        <f t="shared" si="15"/>
        <v>0</v>
      </c>
      <c r="DJ114" s="138"/>
      <c r="DK114" s="138"/>
      <c r="DL114" s="138"/>
      <c r="DM114" s="138"/>
      <c r="DN114" s="138"/>
      <c r="DO114" s="138"/>
      <c r="DP114" s="138"/>
      <c r="DQ114" s="138"/>
      <c r="DR114" s="138"/>
      <c r="DS114" s="138"/>
      <c r="DT114" s="138"/>
      <c r="DU114" s="138"/>
    </row>
    <row r="115" spans="1:125" x14ac:dyDescent="0.25">
      <c r="A115" s="211" t="s">
        <v>327</v>
      </c>
      <c r="B115" s="168">
        <v>15</v>
      </c>
      <c r="C115" s="168">
        <v>13</v>
      </c>
      <c r="D115" s="168">
        <v>10</v>
      </c>
      <c r="E115" s="208">
        <v>37.424707171686698</v>
      </c>
      <c r="F115" s="208">
        <v>24.9142456054687</v>
      </c>
      <c r="G115" s="173" t="s">
        <v>166</v>
      </c>
      <c r="H115" s="152">
        <f t="shared" si="16"/>
        <v>0</v>
      </c>
      <c r="I115" s="152">
        <f t="shared" si="17"/>
        <v>0</v>
      </c>
      <c r="J115" s="152">
        <f t="shared" si="18"/>
        <v>0</v>
      </c>
      <c r="K115" s="152">
        <f>COUNTIFS(Operational!$F:$F,$G115,Operational!$I:$I,"*2G*",Operational!$L:$L,'List Table'!$D$2)</f>
        <v>0</v>
      </c>
      <c r="L115" s="152">
        <f>COUNTIFS(Operational!$F:$F,$G115,Operational!$I:$I,"*2G*",Operational!$L:$L,'List Table'!$D$3)</f>
        <v>0</v>
      </c>
      <c r="M115" s="152">
        <f>COUNTIFS(Operational!$F:$F,$G115,Operational!$I:$I,"*2G*",Operational!$L:$L,'List Table'!$D$4)</f>
        <v>0</v>
      </c>
      <c r="N115" s="152">
        <f>COUNTIFS(Operational!$F:$F,$G115,Operational!$I:$I,"*2G*",Operational!$L:$L,'List Table'!$D$5)</f>
        <v>0</v>
      </c>
      <c r="O115" s="152">
        <f>COUNTIFS(Operational!$F:$F,$G115,Operational!$I:$I,"*2G*",Operational!$L:$L,'List Table'!$D$6)</f>
        <v>0</v>
      </c>
      <c r="P115" s="152">
        <f>COUNTIFS(Operational!$F:$F,$G115,Operational!$I:$I,"*2G*",Operational!$L:$L,'List Table'!$D$7)</f>
        <v>0</v>
      </c>
      <c r="Q115" s="152">
        <f>COUNTIFS(Operational!$F:$F,$G115,Operational!$I:$I,"*2G*",Operational!$L:$L,'List Table'!$D$8)</f>
        <v>0</v>
      </c>
      <c r="R115" s="152">
        <f>COUNTIFS(Operational!$F:$F,$G115,Operational!$I:$I,"*2G*",Operational!$L:$L,'List Table'!$D$9)</f>
        <v>0</v>
      </c>
      <c r="S115" s="152">
        <f>COUNTIFS(Operational!$F:$F,$G115,Operational!$I:$I,"*2G*",Operational!$L:$L,'List Table'!$D$10)</f>
        <v>0</v>
      </c>
      <c r="T115" s="152">
        <f>COUNTIFS(Operational!$F:$F,$G115,Operational!$I:$I,"*2G*",Operational!$L:$L,'List Table'!$D$11)</f>
        <v>0</v>
      </c>
      <c r="U115" s="152">
        <f>COUNTIFS(Operational!$F:$F,$G115,Operational!$I:$I,"*2G*",Operational!$L:$L,'List Table'!$D$12)</f>
        <v>0</v>
      </c>
      <c r="V115" s="152">
        <f>COUNTIFS(Operational!$F:$F,$G115,Operational!$I:$I,"*2G*",Operational!$L:$L,'List Table'!$D$13)</f>
        <v>0</v>
      </c>
      <c r="W115" s="152">
        <f>COUNTIFS(Operational!$F:$F,$G115,Operational!$I:$I,"*2G*",Operational!$L:$L,'List Table'!$D$14)</f>
        <v>0</v>
      </c>
      <c r="X115" s="152">
        <f>COUNTIFS(Operational!$F:$F,$G115,Operational!$I:$I,"*2G*",Operational!$L:$L,'List Table'!$D$15)</f>
        <v>0</v>
      </c>
      <c r="Y115" s="152">
        <f>COUNTIFS(Operational!$F:$F,$G115,Operational!$I:$I,"*2G*",Operational!$L:$L,'List Table'!$D$16)</f>
        <v>0</v>
      </c>
      <c r="Z115" s="152">
        <f>COUNTIFS(Operational!$F:$F,$G115,Operational!$I:$I,"*2G*",Operational!$L:$L,'List Table'!$D$17)</f>
        <v>0</v>
      </c>
      <c r="AA115" s="152">
        <f>COUNTIFS(Operational!$F:$F,$G115,Operational!$I:$I,"*3G*",Operational!$L:$L,'List Table'!$D$2)</f>
        <v>0</v>
      </c>
      <c r="AB115" s="152">
        <f>COUNTIFS(Operational!$F:$F,$G115,Operational!$I:$I,"*3G*",Operational!$L:$L,'List Table'!$D$3)</f>
        <v>0</v>
      </c>
      <c r="AC115" s="152">
        <f>COUNTIFS(Operational!$F:$F,$G115,Operational!$I:$I,"*3G*",Operational!$L:$L,'List Table'!$D$4)</f>
        <v>0</v>
      </c>
      <c r="AD115" s="152">
        <f>COUNTIFS(Operational!$F:$F,$G115,Operational!$I:$I,"*3G*",Operational!$L:$L,'List Table'!$D$5)</f>
        <v>0</v>
      </c>
      <c r="AE115" s="152">
        <f>COUNTIFS(Operational!$F:$F,$G115,Operational!$I:$I,"*3G*",Operational!$L:$L,'List Table'!$D$6)</f>
        <v>0</v>
      </c>
      <c r="AF115" s="152">
        <f>COUNTIFS(Operational!$F:$F,$G115,Operational!$I:$I,"*3G*",Operational!$L:$L,'List Table'!$D$7)</f>
        <v>0</v>
      </c>
      <c r="AG115" s="152">
        <f>COUNTIFS(Operational!$F:$F,$G115,Operational!$I:$I,"*3G*",Operational!$L:$L,'List Table'!$D$8)</f>
        <v>0</v>
      </c>
      <c r="AH115" s="152">
        <f>COUNTIFS(Operational!$F:$F,$G115,Operational!$I:$I,"*3G*",Operational!$L:$L,'List Table'!$D$9)</f>
        <v>0</v>
      </c>
      <c r="AI115" s="152">
        <f>COUNTIFS(Operational!$F:$F,$G115,Operational!$I:$I,"*3G*",Operational!$L:$L,'List Table'!$D$10)</f>
        <v>0</v>
      </c>
      <c r="AJ115" s="152">
        <f>COUNTIFS(Operational!$F:$F,$G115,Operational!$I:$I,"*3G*",Operational!$L:$L,'List Table'!$D$11)</f>
        <v>0</v>
      </c>
      <c r="AK115" s="152">
        <f>COUNTIFS(Operational!$F:$F,$G115,Operational!$I:$I,"*3G*",Operational!$L:$L,'List Table'!$D$12)</f>
        <v>0</v>
      </c>
      <c r="AL115" s="152">
        <f>COUNTIFS(Operational!$F:$F,$G115,Operational!$I:$I,"*3G*",Operational!$L:$L,'List Table'!$D$13)</f>
        <v>0</v>
      </c>
      <c r="AM115" s="152">
        <f>COUNTIFS(Operational!$F:$F,$G115,Operational!$I:$I,"*3G*",Operational!$L:$L,'List Table'!$D$14)</f>
        <v>0</v>
      </c>
      <c r="AN115" s="152">
        <f>COUNTIFS(Operational!$F:$F,$G115,Operational!$I:$I,"*3G*",Operational!$L:$L,'List Table'!$D$15)</f>
        <v>0</v>
      </c>
      <c r="AO115" s="152">
        <f>COUNTIFS(Operational!$F:$F,$G115,Operational!$I:$I,"*3G*",Operational!$L:$L,'List Table'!$D$16)</f>
        <v>0</v>
      </c>
      <c r="AP115" s="152">
        <f>COUNTIFS(Operational!$F:$F,$G115,Operational!$I:$I,"*3G*",Operational!$L:$L,'List Table'!$D$17)</f>
        <v>0</v>
      </c>
      <c r="AQ115" s="152">
        <f>COUNTIFS(Operational!$F:$F,$G115,Operational!$I:$I,"*4G*",Operational!$L:$L,'List Table'!$D$2)</f>
        <v>0</v>
      </c>
      <c r="AR115" s="152">
        <f>COUNTIFS(Operational!$F:$F,$G115,Operational!$I:$I,"*4G*",Operational!$L:$L,'List Table'!$D$3)</f>
        <v>0</v>
      </c>
      <c r="AS115" s="152">
        <f>COUNTIFS(Operational!$F:$F,$G115,Operational!$I:$I,"*4G*",Operational!$L:$L,'List Table'!$D$4)</f>
        <v>0</v>
      </c>
      <c r="AT115" s="152">
        <f>COUNTIFS(Operational!$F:$F,$G115,Operational!$I:$I,"*4G*",Operational!$L:$L,'List Table'!$D$5)</f>
        <v>0</v>
      </c>
      <c r="AU115" s="152">
        <f>COUNTIFS(Operational!$F:$F,$G115,Operational!$I:$I,"*4G*",Operational!$L:$L,'List Table'!$D$6)</f>
        <v>0</v>
      </c>
      <c r="AV115" s="152">
        <f>COUNTIFS(Operational!$F:$F,$G115,Operational!$I:$I,"*4G*",Operational!$L:$L,'List Table'!$D$7)</f>
        <v>0</v>
      </c>
      <c r="AW115" s="152">
        <f>COUNTIFS(Operational!$F:$F,$G115,Operational!$I:$I,"*4G*",Operational!$L:$L,'List Table'!$D$8)</f>
        <v>0</v>
      </c>
      <c r="AX115" s="152">
        <f>COUNTIFS(Operational!$F:$F,$G115,Operational!$I:$I,"*4G*",Operational!$L:$L,'List Table'!$D$9)</f>
        <v>0</v>
      </c>
      <c r="AY115" s="152">
        <f>COUNTIFS(Operational!$F:$F,$G115,Operational!$I:$I,"*4G*",Operational!$L:$L,'List Table'!$D$10)</f>
        <v>0</v>
      </c>
      <c r="AZ115" s="152">
        <f>COUNTIFS(Operational!$F:$F,$G115,Operational!$I:$I,"*4G*",Operational!$L:$L,'List Table'!$D$11)</f>
        <v>0</v>
      </c>
      <c r="BA115" s="152">
        <f>COUNTIFS(Operational!$F:$F,$G115,Operational!$I:$I,"*4G*",Operational!$L:$L,'List Table'!$D$12)</f>
        <v>0</v>
      </c>
      <c r="BB115" s="152">
        <f>COUNTIFS(Operational!$F:$F,$G115,Operational!$I:$I,"*4G*",Operational!$L:$L,'List Table'!$D$13)</f>
        <v>0</v>
      </c>
      <c r="BC115" s="152">
        <f>COUNTIFS(Operational!$F:$F,$G115,Operational!$I:$I,"*4G*",Operational!$L:$L,'List Table'!$D$14)</f>
        <v>0</v>
      </c>
      <c r="BD115" s="152">
        <f>COUNTIFS(Operational!$F:$F,$G115,Operational!$I:$I,"*4G*",Operational!$L:$L,'List Table'!$D$15)</f>
        <v>0</v>
      </c>
      <c r="BE115" s="152">
        <f>COUNTIFS(Operational!$F:$F,$G115,Operational!$I:$I,"*4G*",Operational!$L:$L,'List Table'!$D$16)</f>
        <v>0</v>
      </c>
      <c r="BF115" s="152">
        <f>COUNTIFS(Operational!$F:$F,$G115,Operational!$I:$I,"*4G*",Operational!$L:$L,'List Table'!$D$17)</f>
        <v>0</v>
      </c>
      <c r="BG115" s="144"/>
      <c r="BH115" s="153">
        <f t="shared" si="20"/>
        <v>0</v>
      </c>
      <c r="BI115" s="153">
        <f t="shared" si="21"/>
        <v>0</v>
      </c>
      <c r="BJ115" s="153">
        <f t="shared" si="22"/>
        <v>0</v>
      </c>
      <c r="BK115" s="153">
        <f>COUNTIFS('Retention-Deployment'!$F:$F,$G115,'Retention-Deployment'!$I:$I,"*2G*",'Retention-Deployment'!$L:$L,'List Table'!$B$2)</f>
        <v>0</v>
      </c>
      <c r="BL115" s="153">
        <f>COUNTIFS('Retention-Deployment'!$F:$F,$G115,'Retention-Deployment'!$I:$I,"*2G*",'Retention-Deployment'!$L:$L,'List Table'!$B$3)</f>
        <v>0</v>
      </c>
      <c r="BM115" s="153">
        <f>COUNTIFS('Retention-Deployment'!$F:$F,$G115,'Retention-Deployment'!$I:$I,"*2G*",'Retention-Deployment'!$L:$L,'List Table'!$B$4)</f>
        <v>0</v>
      </c>
      <c r="BN115" s="153">
        <f>COUNTIFS('Retention-Deployment'!$F:$F,$G115,'Retention-Deployment'!$I:$I,"*2G*",'Retention-Deployment'!$L:$L,'List Table'!$B$5)</f>
        <v>0</v>
      </c>
      <c r="BO115" s="153">
        <f>COUNTIFS('Retention-Deployment'!$F:$F,$G115,'Retention-Deployment'!$I:$I,"*2G*",'Retention-Deployment'!$L:$L,'List Table'!$B$6)</f>
        <v>0</v>
      </c>
      <c r="BP115" s="153">
        <f>COUNTIFS('Retention-Deployment'!$F:$F,$G115,'Retention-Deployment'!$I:$I,"*2G*",'Retention-Deployment'!$L:$L,'List Table'!$B$7)</f>
        <v>0</v>
      </c>
      <c r="BQ115" s="153">
        <f>COUNTIFS('Retention-Deployment'!$F:$F,$G115,'Retention-Deployment'!$I:$I,"*2G*",'Retention-Deployment'!$L:$L,'List Table'!$B$8)</f>
        <v>0</v>
      </c>
      <c r="BR115" s="153">
        <f>COUNTIFS('Retention-Deployment'!$F:$F,$G115,'Retention-Deployment'!$I:$I,"*2G*",'Retention-Deployment'!$L:$L,'List Table'!$B$9)</f>
        <v>0</v>
      </c>
      <c r="BS115" s="153">
        <f>COUNTIFS('Retention-Deployment'!$F:$F,$G115,'Retention-Deployment'!$I:$I,"*2G*",'Retention-Deployment'!$L:$L,'List Table'!$B$10)</f>
        <v>0</v>
      </c>
      <c r="BT115" s="153">
        <f>COUNTIFS('Retention-Deployment'!$F:$F,$G115,'Retention-Deployment'!$I:$I,"*2G*",'Retention-Deployment'!$L:$L,'List Table'!$B$11)</f>
        <v>0</v>
      </c>
      <c r="BU115" s="153">
        <f>COUNTIFS('Retention-Deployment'!$F:$F,$G115,'Retention-Deployment'!$I:$I,"*2G*",'Retention-Deployment'!$L:$L,'List Table'!$B$12)</f>
        <v>0</v>
      </c>
      <c r="BV115" s="153">
        <f>COUNTIFS('Retention-Deployment'!$F:$F,$G115,'Retention-Deployment'!$I:$I,"*2G*",'Retention-Deployment'!$L:$L,'List Table'!$B$13)</f>
        <v>0</v>
      </c>
      <c r="BW115" s="153">
        <f>COUNTIFS('Retention-Deployment'!$F:$F,$G115,'Retention-Deployment'!$I:$I,"*2G*",'Retention-Deployment'!$L:$L,'List Table'!$B$14)</f>
        <v>0</v>
      </c>
      <c r="BX115" s="153">
        <f>COUNTIFS('Retention-Deployment'!$F:$F,$G115,'Retention-Deployment'!$I:$I,"*2G*",'Retention-Deployment'!$L:$L,'List Table'!$B$15)</f>
        <v>0</v>
      </c>
      <c r="BY115" s="153">
        <f>COUNTIFS('Retention-Deployment'!$F:$F,$G115,'Retention-Deployment'!$I:$I,"*3G*",'Retention-Deployment'!$L:$L,'List Table'!$B$2)</f>
        <v>0</v>
      </c>
      <c r="BZ115" s="153">
        <f>COUNTIFS('Retention-Deployment'!$F:$F,$G115,'Retention-Deployment'!$I:$I,"*3G*",'Retention-Deployment'!$L:$L,'List Table'!$B$3)</f>
        <v>0</v>
      </c>
      <c r="CA115" s="153">
        <f>COUNTIFS('Retention-Deployment'!$F:$F,$G115,'Retention-Deployment'!$I:$I,"*3G*",'Retention-Deployment'!$L:$L,'List Table'!$B$4)</f>
        <v>0</v>
      </c>
      <c r="CB115" s="153">
        <f>COUNTIFS('Retention-Deployment'!$F:$F,$G115,'Retention-Deployment'!$I:$I,"*3G*",'Retention-Deployment'!$L:$L,'List Table'!$B$5)</f>
        <v>0</v>
      </c>
      <c r="CC115" s="153">
        <f>COUNTIFS('Retention-Deployment'!$F:$F,$G115,'Retention-Deployment'!$I:$I,"*3G*",'Retention-Deployment'!$L:$L,'List Table'!$B$6)</f>
        <v>0</v>
      </c>
      <c r="CD115" s="153">
        <f>COUNTIFS('Retention-Deployment'!$F:$F,$G115,'Retention-Deployment'!$I:$I,"*3G*",'Retention-Deployment'!$L:$L,'List Table'!$B$7)</f>
        <v>0</v>
      </c>
      <c r="CE115" s="153">
        <f>COUNTIFS('Retention-Deployment'!$F:$F,$G115,'Retention-Deployment'!$I:$I,"*3G*",'Retention-Deployment'!$L:$L,'List Table'!$B$8)</f>
        <v>0</v>
      </c>
      <c r="CF115" s="153">
        <f>COUNTIFS('Retention-Deployment'!$F:$F,$G115,'Retention-Deployment'!$I:$I,"*3G*",'Retention-Deployment'!$L:$L,'List Table'!$B$9)</f>
        <v>0</v>
      </c>
      <c r="CG115" s="153">
        <f>COUNTIFS('Retention-Deployment'!$F:$F,$G115,'Retention-Deployment'!$I:$I,"*3G*",'Retention-Deployment'!$L:$L,'List Table'!$B$10)</f>
        <v>0</v>
      </c>
      <c r="CH115" s="153">
        <f>COUNTIFS('Retention-Deployment'!$F:$F,$G115,'Retention-Deployment'!$I:$I,"*3G*",'Retention-Deployment'!$L:$L,'List Table'!$B$11)</f>
        <v>0</v>
      </c>
      <c r="CI115" s="153">
        <f>COUNTIFS('Retention-Deployment'!$F:$F,$G115,'Retention-Deployment'!$I:$I,"*3G*",'Retention-Deployment'!$L:$L,'List Table'!$B$12)</f>
        <v>0</v>
      </c>
      <c r="CJ115" s="153">
        <f>COUNTIFS('Retention-Deployment'!$F:$F,$G115,'Retention-Deployment'!$I:$I,"*3G*",'Retention-Deployment'!$L:$L,'List Table'!$B$13)</f>
        <v>0</v>
      </c>
      <c r="CK115" s="153">
        <f>COUNTIFS('Retention-Deployment'!$F:$F,$G115,'Retention-Deployment'!$I:$I,"*3G*",'Retention-Deployment'!$L:$L,'List Table'!$B$14)</f>
        <v>0</v>
      </c>
      <c r="CL115" s="153">
        <f>COUNTIFS('Retention-Deployment'!$F:$F,$G115,'Retention-Deployment'!$I:$I,"*3G*",'Retention-Deployment'!$L:$L,'List Table'!$B$15)</f>
        <v>0</v>
      </c>
      <c r="CM115" s="153">
        <f>COUNTIFS('Retention-Deployment'!$F:$F,$G115,'Retention-Deployment'!$I:$I,"*4G*",'Retention-Deployment'!$L:$L,'List Table'!$B$2)</f>
        <v>0</v>
      </c>
      <c r="CN115" s="153">
        <f>COUNTIFS('Retention-Deployment'!$F:$F,$G115,'Retention-Deployment'!$I:$I,"*4G*",'Retention-Deployment'!$L:$L,'List Table'!$B$3)</f>
        <v>0</v>
      </c>
      <c r="CO115" s="153">
        <f>COUNTIFS('Retention-Deployment'!$F:$F,$G115,'Retention-Deployment'!$I:$I,"*4G*",'Retention-Deployment'!$L:$L,'List Table'!$B$4)</f>
        <v>0</v>
      </c>
      <c r="CP115" s="153">
        <f>COUNTIFS('Retention-Deployment'!$F:$F,$G115,'Retention-Deployment'!$I:$I,"*4G*",'Retention-Deployment'!$L:$L,'List Table'!$B$5)</f>
        <v>0</v>
      </c>
      <c r="CQ115" s="153">
        <f>COUNTIFS('Retention-Deployment'!$F:$F,$G115,'Retention-Deployment'!$I:$I,"*4G*",'Retention-Deployment'!$L:$L,'List Table'!$B$6)</f>
        <v>0</v>
      </c>
      <c r="CR115" s="153">
        <f>COUNTIFS('Retention-Deployment'!$F:$F,$G115,'Retention-Deployment'!$I:$I,"*4G*",'Retention-Deployment'!$L:$L,'List Table'!$B$7)</f>
        <v>0</v>
      </c>
      <c r="CS115" s="153">
        <f>COUNTIFS('Retention-Deployment'!$F:$F,$G115,'Retention-Deployment'!$I:$I,"*4G*",'Retention-Deployment'!$L:$L,'List Table'!$B$8)</f>
        <v>0</v>
      </c>
      <c r="CT115" s="153">
        <f>COUNTIFS('Retention-Deployment'!$F:$F,$G115,'Retention-Deployment'!$I:$I,"*4G*",'Retention-Deployment'!$L:$L,'List Table'!$B$9)</f>
        <v>0</v>
      </c>
      <c r="CU115" s="153">
        <f>COUNTIFS('Retention-Deployment'!$F:$F,$G115,'Retention-Deployment'!$I:$I,"*4G*",'Retention-Deployment'!$L:$L,'List Table'!$B$10)</f>
        <v>0</v>
      </c>
      <c r="CV115" s="153">
        <f>COUNTIFS('Retention-Deployment'!$F:$F,$G115,'Retention-Deployment'!$I:$I,"*4G*",'Retention-Deployment'!$L:$L,'List Table'!$B$11)</f>
        <v>0</v>
      </c>
      <c r="CW115" s="153">
        <f>COUNTIFS('Retention-Deployment'!$F:$F,$G115,'Retention-Deployment'!$I:$I,"*4G*",'Retention-Deployment'!$L:$L,'List Table'!$B$12)</f>
        <v>0</v>
      </c>
      <c r="CX115" s="153">
        <f>COUNTIFS('Retention-Deployment'!$F:$F,$G115,'Retention-Deployment'!$I:$I,"*4G*",'Retention-Deployment'!$L:$L,'List Table'!$B$13)</f>
        <v>0</v>
      </c>
      <c r="CY115" s="153">
        <f>COUNTIFS('Retention-Deployment'!$F:$F,$G115,'Retention-Deployment'!$I:$I,"*4G*",'Retention-Deployment'!$L:$L,'List Table'!$B$14)</f>
        <v>0</v>
      </c>
      <c r="CZ115" s="153">
        <f>COUNTIFS('Retention-Deployment'!$F:$F,$G115,'Retention-Deployment'!$I:$I,"*4G*",'Retention-Deployment'!$L:$L,'List Table'!$B$15)</f>
        <v>0</v>
      </c>
      <c r="DA115" s="138"/>
      <c r="DB115" s="154">
        <f>COUNTIFS(Licensing!$G:$G,$G115,Licensing!$J:$J,"*2G*")</f>
        <v>0</v>
      </c>
      <c r="DC115" s="154">
        <f>COUNTIFS(Licensing!$G:$G,$G115,Licensing!$J:$J,"*3G*")</f>
        <v>0</v>
      </c>
      <c r="DD115" s="154">
        <f>COUNTIFS(Licensing!$G:$G,$G115,Licensing!$J:$J,"*4G*")</f>
        <v>0</v>
      </c>
      <c r="DE115" s="138"/>
      <c r="DF115" s="155" t="str">
        <f t="shared" si="19"/>
        <v>SYROS</v>
      </c>
      <c r="DG115" s="142">
        <f t="shared" si="13"/>
        <v>0</v>
      </c>
      <c r="DH115" s="142">
        <f t="shared" si="14"/>
        <v>0</v>
      </c>
      <c r="DI115" s="142">
        <f t="shared" si="15"/>
        <v>0</v>
      </c>
      <c r="DJ115" s="138"/>
      <c r="DK115" s="138"/>
      <c r="DL115" s="138"/>
      <c r="DM115" s="138"/>
      <c r="DN115" s="138"/>
      <c r="DO115" s="138"/>
      <c r="DP115" s="138"/>
      <c r="DQ115" s="138"/>
      <c r="DR115" s="138"/>
      <c r="DS115" s="138"/>
      <c r="DT115" s="138"/>
      <c r="DU115" s="138"/>
    </row>
    <row r="116" spans="1:125" x14ac:dyDescent="0.25">
      <c r="A116" s="211" t="s">
        <v>327</v>
      </c>
      <c r="B116" s="168">
        <v>6</v>
      </c>
      <c r="C116" s="168">
        <v>0</v>
      </c>
      <c r="D116" s="168">
        <v>0</v>
      </c>
      <c r="E116" s="208">
        <v>40.684499099999996</v>
      </c>
      <c r="F116" s="208">
        <v>24.6483706</v>
      </c>
      <c r="G116" s="173" t="s">
        <v>390</v>
      </c>
      <c r="H116" s="152">
        <f t="shared" si="16"/>
        <v>0</v>
      </c>
      <c r="I116" s="152">
        <f t="shared" si="17"/>
        <v>0</v>
      </c>
      <c r="J116" s="152">
        <f t="shared" si="18"/>
        <v>0</v>
      </c>
      <c r="K116" s="152">
        <f>COUNTIFS(Operational!$F:$F,$G116,Operational!$I:$I,"*2G*",Operational!$L:$L,'List Table'!$D$2)</f>
        <v>0</v>
      </c>
      <c r="L116" s="152">
        <f>COUNTIFS(Operational!$F:$F,$G116,Operational!$I:$I,"*2G*",Operational!$L:$L,'List Table'!$D$3)</f>
        <v>0</v>
      </c>
      <c r="M116" s="152">
        <f>COUNTIFS(Operational!$F:$F,$G116,Operational!$I:$I,"*2G*",Operational!$L:$L,'List Table'!$D$4)</f>
        <v>0</v>
      </c>
      <c r="N116" s="152">
        <f>COUNTIFS(Operational!$F:$F,$G116,Operational!$I:$I,"*2G*",Operational!$L:$L,'List Table'!$D$5)</f>
        <v>0</v>
      </c>
      <c r="O116" s="152">
        <f>COUNTIFS(Operational!$F:$F,$G116,Operational!$I:$I,"*2G*",Operational!$L:$L,'List Table'!$D$6)</f>
        <v>0</v>
      </c>
      <c r="P116" s="152">
        <f>COUNTIFS(Operational!$F:$F,$G116,Operational!$I:$I,"*2G*",Operational!$L:$L,'List Table'!$D$7)</f>
        <v>0</v>
      </c>
      <c r="Q116" s="152">
        <f>COUNTIFS(Operational!$F:$F,$G116,Operational!$I:$I,"*2G*",Operational!$L:$L,'List Table'!$D$8)</f>
        <v>0</v>
      </c>
      <c r="R116" s="152">
        <f>COUNTIFS(Operational!$F:$F,$G116,Operational!$I:$I,"*2G*",Operational!$L:$L,'List Table'!$D$9)</f>
        <v>0</v>
      </c>
      <c r="S116" s="152">
        <f>COUNTIFS(Operational!$F:$F,$G116,Operational!$I:$I,"*2G*",Operational!$L:$L,'List Table'!$D$10)</f>
        <v>0</v>
      </c>
      <c r="T116" s="152">
        <f>COUNTIFS(Operational!$F:$F,$G116,Operational!$I:$I,"*2G*",Operational!$L:$L,'List Table'!$D$11)</f>
        <v>0</v>
      </c>
      <c r="U116" s="152">
        <f>COUNTIFS(Operational!$F:$F,$G116,Operational!$I:$I,"*2G*",Operational!$L:$L,'List Table'!$D$12)</f>
        <v>0</v>
      </c>
      <c r="V116" s="152">
        <f>COUNTIFS(Operational!$F:$F,$G116,Operational!$I:$I,"*2G*",Operational!$L:$L,'List Table'!$D$13)</f>
        <v>0</v>
      </c>
      <c r="W116" s="152">
        <f>COUNTIFS(Operational!$F:$F,$G116,Operational!$I:$I,"*2G*",Operational!$L:$L,'List Table'!$D$14)</f>
        <v>0</v>
      </c>
      <c r="X116" s="152">
        <f>COUNTIFS(Operational!$F:$F,$G116,Operational!$I:$I,"*2G*",Operational!$L:$L,'List Table'!$D$15)</f>
        <v>0</v>
      </c>
      <c r="Y116" s="152">
        <f>COUNTIFS(Operational!$F:$F,$G116,Operational!$I:$I,"*2G*",Operational!$L:$L,'List Table'!$D$16)</f>
        <v>0</v>
      </c>
      <c r="Z116" s="152">
        <f>COUNTIFS(Operational!$F:$F,$G116,Operational!$I:$I,"*2G*",Operational!$L:$L,'List Table'!$D$17)</f>
        <v>0</v>
      </c>
      <c r="AA116" s="152">
        <f>COUNTIFS(Operational!$F:$F,$G116,Operational!$I:$I,"*3G*",Operational!$L:$L,'List Table'!$D$2)</f>
        <v>0</v>
      </c>
      <c r="AB116" s="152">
        <f>COUNTIFS(Operational!$F:$F,$G116,Operational!$I:$I,"*3G*",Operational!$L:$L,'List Table'!$D$3)</f>
        <v>0</v>
      </c>
      <c r="AC116" s="152">
        <f>COUNTIFS(Operational!$F:$F,$G116,Operational!$I:$I,"*3G*",Operational!$L:$L,'List Table'!$D$4)</f>
        <v>0</v>
      </c>
      <c r="AD116" s="152">
        <f>COUNTIFS(Operational!$F:$F,$G116,Operational!$I:$I,"*3G*",Operational!$L:$L,'List Table'!$D$5)</f>
        <v>0</v>
      </c>
      <c r="AE116" s="152">
        <f>COUNTIFS(Operational!$F:$F,$G116,Operational!$I:$I,"*3G*",Operational!$L:$L,'List Table'!$D$6)</f>
        <v>0</v>
      </c>
      <c r="AF116" s="152">
        <f>COUNTIFS(Operational!$F:$F,$G116,Operational!$I:$I,"*3G*",Operational!$L:$L,'List Table'!$D$7)</f>
        <v>0</v>
      </c>
      <c r="AG116" s="152">
        <f>COUNTIFS(Operational!$F:$F,$G116,Operational!$I:$I,"*3G*",Operational!$L:$L,'List Table'!$D$8)</f>
        <v>0</v>
      </c>
      <c r="AH116" s="152">
        <f>COUNTIFS(Operational!$F:$F,$G116,Operational!$I:$I,"*3G*",Operational!$L:$L,'List Table'!$D$9)</f>
        <v>0</v>
      </c>
      <c r="AI116" s="152">
        <f>COUNTIFS(Operational!$F:$F,$G116,Operational!$I:$I,"*3G*",Operational!$L:$L,'List Table'!$D$10)</f>
        <v>0</v>
      </c>
      <c r="AJ116" s="152">
        <f>COUNTIFS(Operational!$F:$F,$G116,Operational!$I:$I,"*3G*",Operational!$L:$L,'List Table'!$D$11)</f>
        <v>0</v>
      </c>
      <c r="AK116" s="152">
        <f>COUNTIFS(Operational!$F:$F,$G116,Operational!$I:$I,"*3G*",Operational!$L:$L,'List Table'!$D$12)</f>
        <v>0</v>
      </c>
      <c r="AL116" s="152">
        <f>COUNTIFS(Operational!$F:$F,$G116,Operational!$I:$I,"*3G*",Operational!$L:$L,'List Table'!$D$13)</f>
        <v>0</v>
      </c>
      <c r="AM116" s="152">
        <f>COUNTIFS(Operational!$F:$F,$G116,Operational!$I:$I,"*3G*",Operational!$L:$L,'List Table'!$D$14)</f>
        <v>0</v>
      </c>
      <c r="AN116" s="152">
        <f>COUNTIFS(Operational!$F:$F,$G116,Operational!$I:$I,"*3G*",Operational!$L:$L,'List Table'!$D$15)</f>
        <v>0</v>
      </c>
      <c r="AO116" s="152">
        <f>COUNTIFS(Operational!$F:$F,$G116,Operational!$I:$I,"*3G*",Operational!$L:$L,'List Table'!$D$16)</f>
        <v>0</v>
      </c>
      <c r="AP116" s="152">
        <f>COUNTIFS(Operational!$F:$F,$G116,Operational!$I:$I,"*3G*",Operational!$L:$L,'List Table'!$D$17)</f>
        <v>0</v>
      </c>
      <c r="AQ116" s="152">
        <f>COUNTIFS(Operational!$F:$F,$G116,Operational!$I:$I,"*4G*",Operational!$L:$L,'List Table'!$D$2)</f>
        <v>0</v>
      </c>
      <c r="AR116" s="152">
        <f>COUNTIFS(Operational!$F:$F,$G116,Operational!$I:$I,"*4G*",Operational!$L:$L,'List Table'!$D$3)</f>
        <v>0</v>
      </c>
      <c r="AS116" s="152">
        <f>COUNTIFS(Operational!$F:$F,$G116,Operational!$I:$I,"*4G*",Operational!$L:$L,'List Table'!$D$4)</f>
        <v>0</v>
      </c>
      <c r="AT116" s="152">
        <f>COUNTIFS(Operational!$F:$F,$G116,Operational!$I:$I,"*4G*",Operational!$L:$L,'List Table'!$D$5)</f>
        <v>0</v>
      </c>
      <c r="AU116" s="152">
        <f>COUNTIFS(Operational!$F:$F,$G116,Operational!$I:$I,"*4G*",Operational!$L:$L,'List Table'!$D$6)</f>
        <v>0</v>
      </c>
      <c r="AV116" s="152">
        <f>COUNTIFS(Operational!$F:$F,$G116,Operational!$I:$I,"*4G*",Operational!$L:$L,'List Table'!$D$7)</f>
        <v>0</v>
      </c>
      <c r="AW116" s="152">
        <f>COUNTIFS(Operational!$F:$F,$G116,Operational!$I:$I,"*4G*",Operational!$L:$L,'List Table'!$D$8)</f>
        <v>0</v>
      </c>
      <c r="AX116" s="152">
        <f>COUNTIFS(Operational!$F:$F,$G116,Operational!$I:$I,"*4G*",Operational!$L:$L,'List Table'!$D$9)</f>
        <v>0</v>
      </c>
      <c r="AY116" s="152">
        <f>COUNTIFS(Operational!$F:$F,$G116,Operational!$I:$I,"*4G*",Operational!$L:$L,'List Table'!$D$10)</f>
        <v>0</v>
      </c>
      <c r="AZ116" s="152">
        <f>COUNTIFS(Operational!$F:$F,$G116,Operational!$I:$I,"*4G*",Operational!$L:$L,'List Table'!$D$11)</f>
        <v>0</v>
      </c>
      <c r="BA116" s="152">
        <f>COUNTIFS(Operational!$F:$F,$G116,Operational!$I:$I,"*4G*",Operational!$L:$L,'List Table'!$D$12)</f>
        <v>0</v>
      </c>
      <c r="BB116" s="152">
        <f>COUNTIFS(Operational!$F:$F,$G116,Operational!$I:$I,"*4G*",Operational!$L:$L,'List Table'!$D$13)</f>
        <v>0</v>
      </c>
      <c r="BC116" s="152">
        <f>COUNTIFS(Operational!$F:$F,$G116,Operational!$I:$I,"*4G*",Operational!$L:$L,'List Table'!$D$14)</f>
        <v>0</v>
      </c>
      <c r="BD116" s="152">
        <f>COUNTIFS(Operational!$F:$F,$G116,Operational!$I:$I,"*4G*",Operational!$L:$L,'List Table'!$D$15)</f>
        <v>0</v>
      </c>
      <c r="BE116" s="152">
        <f>COUNTIFS(Operational!$F:$F,$G116,Operational!$I:$I,"*4G*",Operational!$L:$L,'List Table'!$D$16)</f>
        <v>0</v>
      </c>
      <c r="BF116" s="152">
        <f>COUNTIFS(Operational!$F:$F,$G116,Operational!$I:$I,"*4G*",Operational!$L:$L,'List Table'!$D$17)</f>
        <v>0</v>
      </c>
      <c r="BG116" s="144"/>
      <c r="BH116" s="153">
        <f t="shared" si="20"/>
        <v>0</v>
      </c>
      <c r="BI116" s="153">
        <f t="shared" si="21"/>
        <v>0</v>
      </c>
      <c r="BJ116" s="153">
        <f t="shared" si="22"/>
        <v>0</v>
      </c>
      <c r="BK116" s="153">
        <f>COUNTIFS('Retention-Deployment'!$F:$F,$G116,'Retention-Deployment'!$I:$I,"*2G*",'Retention-Deployment'!$L:$L,'List Table'!$B$2)</f>
        <v>0</v>
      </c>
      <c r="BL116" s="153">
        <f>COUNTIFS('Retention-Deployment'!$F:$F,$G116,'Retention-Deployment'!$I:$I,"*2G*",'Retention-Deployment'!$L:$L,'List Table'!$B$3)</f>
        <v>0</v>
      </c>
      <c r="BM116" s="153">
        <f>COUNTIFS('Retention-Deployment'!$F:$F,$G116,'Retention-Deployment'!$I:$I,"*2G*",'Retention-Deployment'!$L:$L,'List Table'!$B$4)</f>
        <v>0</v>
      </c>
      <c r="BN116" s="153">
        <f>COUNTIFS('Retention-Deployment'!$F:$F,$G116,'Retention-Deployment'!$I:$I,"*2G*",'Retention-Deployment'!$L:$L,'List Table'!$B$5)</f>
        <v>0</v>
      </c>
      <c r="BO116" s="153">
        <f>COUNTIFS('Retention-Deployment'!$F:$F,$G116,'Retention-Deployment'!$I:$I,"*2G*",'Retention-Deployment'!$L:$L,'List Table'!$B$6)</f>
        <v>0</v>
      </c>
      <c r="BP116" s="153">
        <f>COUNTIFS('Retention-Deployment'!$F:$F,$G116,'Retention-Deployment'!$I:$I,"*2G*",'Retention-Deployment'!$L:$L,'List Table'!$B$7)</f>
        <v>0</v>
      </c>
      <c r="BQ116" s="153">
        <f>COUNTIFS('Retention-Deployment'!$F:$F,$G116,'Retention-Deployment'!$I:$I,"*2G*",'Retention-Deployment'!$L:$L,'List Table'!$B$8)</f>
        <v>0</v>
      </c>
      <c r="BR116" s="153">
        <f>COUNTIFS('Retention-Deployment'!$F:$F,$G116,'Retention-Deployment'!$I:$I,"*2G*",'Retention-Deployment'!$L:$L,'List Table'!$B$9)</f>
        <v>0</v>
      </c>
      <c r="BS116" s="153">
        <f>COUNTIFS('Retention-Deployment'!$F:$F,$G116,'Retention-Deployment'!$I:$I,"*2G*",'Retention-Deployment'!$L:$L,'List Table'!$B$10)</f>
        <v>0</v>
      </c>
      <c r="BT116" s="153">
        <f>COUNTIFS('Retention-Deployment'!$F:$F,$G116,'Retention-Deployment'!$I:$I,"*2G*",'Retention-Deployment'!$L:$L,'List Table'!$B$11)</f>
        <v>0</v>
      </c>
      <c r="BU116" s="153">
        <f>COUNTIFS('Retention-Deployment'!$F:$F,$G116,'Retention-Deployment'!$I:$I,"*2G*",'Retention-Deployment'!$L:$L,'List Table'!$B$12)</f>
        <v>0</v>
      </c>
      <c r="BV116" s="153">
        <f>COUNTIFS('Retention-Deployment'!$F:$F,$G116,'Retention-Deployment'!$I:$I,"*2G*",'Retention-Deployment'!$L:$L,'List Table'!$B$13)</f>
        <v>0</v>
      </c>
      <c r="BW116" s="153">
        <f>COUNTIFS('Retention-Deployment'!$F:$F,$G116,'Retention-Deployment'!$I:$I,"*2G*",'Retention-Deployment'!$L:$L,'List Table'!$B$14)</f>
        <v>0</v>
      </c>
      <c r="BX116" s="153">
        <f>COUNTIFS('Retention-Deployment'!$F:$F,$G116,'Retention-Deployment'!$I:$I,"*2G*",'Retention-Deployment'!$L:$L,'List Table'!$B$15)</f>
        <v>0</v>
      </c>
      <c r="BY116" s="153">
        <f>COUNTIFS('Retention-Deployment'!$F:$F,$G116,'Retention-Deployment'!$I:$I,"*3G*",'Retention-Deployment'!$L:$L,'List Table'!$B$2)</f>
        <v>0</v>
      </c>
      <c r="BZ116" s="153">
        <f>COUNTIFS('Retention-Deployment'!$F:$F,$G116,'Retention-Deployment'!$I:$I,"*3G*",'Retention-Deployment'!$L:$L,'List Table'!$B$3)</f>
        <v>0</v>
      </c>
      <c r="CA116" s="153">
        <f>COUNTIFS('Retention-Deployment'!$F:$F,$G116,'Retention-Deployment'!$I:$I,"*3G*",'Retention-Deployment'!$L:$L,'List Table'!$B$4)</f>
        <v>0</v>
      </c>
      <c r="CB116" s="153">
        <f>COUNTIFS('Retention-Deployment'!$F:$F,$G116,'Retention-Deployment'!$I:$I,"*3G*",'Retention-Deployment'!$L:$L,'List Table'!$B$5)</f>
        <v>0</v>
      </c>
      <c r="CC116" s="153">
        <f>COUNTIFS('Retention-Deployment'!$F:$F,$G116,'Retention-Deployment'!$I:$I,"*3G*",'Retention-Deployment'!$L:$L,'List Table'!$B$6)</f>
        <v>0</v>
      </c>
      <c r="CD116" s="153">
        <f>COUNTIFS('Retention-Deployment'!$F:$F,$G116,'Retention-Deployment'!$I:$I,"*3G*",'Retention-Deployment'!$L:$L,'List Table'!$B$7)</f>
        <v>0</v>
      </c>
      <c r="CE116" s="153">
        <f>COUNTIFS('Retention-Deployment'!$F:$F,$G116,'Retention-Deployment'!$I:$I,"*3G*",'Retention-Deployment'!$L:$L,'List Table'!$B$8)</f>
        <v>0</v>
      </c>
      <c r="CF116" s="153">
        <f>COUNTIFS('Retention-Deployment'!$F:$F,$G116,'Retention-Deployment'!$I:$I,"*3G*",'Retention-Deployment'!$L:$L,'List Table'!$B$9)</f>
        <v>0</v>
      </c>
      <c r="CG116" s="153">
        <f>COUNTIFS('Retention-Deployment'!$F:$F,$G116,'Retention-Deployment'!$I:$I,"*3G*",'Retention-Deployment'!$L:$L,'List Table'!$B$10)</f>
        <v>0</v>
      </c>
      <c r="CH116" s="153">
        <f>COUNTIFS('Retention-Deployment'!$F:$F,$G116,'Retention-Deployment'!$I:$I,"*3G*",'Retention-Deployment'!$L:$L,'List Table'!$B$11)</f>
        <v>0</v>
      </c>
      <c r="CI116" s="153">
        <f>COUNTIFS('Retention-Deployment'!$F:$F,$G116,'Retention-Deployment'!$I:$I,"*3G*",'Retention-Deployment'!$L:$L,'List Table'!$B$12)</f>
        <v>0</v>
      </c>
      <c r="CJ116" s="153">
        <f>COUNTIFS('Retention-Deployment'!$F:$F,$G116,'Retention-Deployment'!$I:$I,"*3G*",'Retention-Deployment'!$L:$L,'List Table'!$B$13)</f>
        <v>0</v>
      </c>
      <c r="CK116" s="153">
        <f>COUNTIFS('Retention-Deployment'!$F:$F,$G116,'Retention-Deployment'!$I:$I,"*3G*",'Retention-Deployment'!$L:$L,'List Table'!$B$14)</f>
        <v>0</v>
      </c>
      <c r="CL116" s="153">
        <f>COUNTIFS('Retention-Deployment'!$F:$F,$G116,'Retention-Deployment'!$I:$I,"*3G*",'Retention-Deployment'!$L:$L,'List Table'!$B$15)</f>
        <v>0</v>
      </c>
      <c r="CM116" s="153">
        <f>COUNTIFS('Retention-Deployment'!$F:$F,$G116,'Retention-Deployment'!$I:$I,"*4G*",'Retention-Deployment'!$L:$L,'List Table'!$B$2)</f>
        <v>0</v>
      </c>
      <c r="CN116" s="153">
        <f>COUNTIFS('Retention-Deployment'!$F:$F,$G116,'Retention-Deployment'!$I:$I,"*4G*",'Retention-Deployment'!$L:$L,'List Table'!$B$3)</f>
        <v>0</v>
      </c>
      <c r="CO116" s="153">
        <f>COUNTIFS('Retention-Deployment'!$F:$F,$G116,'Retention-Deployment'!$I:$I,"*4G*",'Retention-Deployment'!$L:$L,'List Table'!$B$4)</f>
        <v>0</v>
      </c>
      <c r="CP116" s="153">
        <f>COUNTIFS('Retention-Deployment'!$F:$F,$G116,'Retention-Deployment'!$I:$I,"*4G*",'Retention-Deployment'!$L:$L,'List Table'!$B$5)</f>
        <v>0</v>
      </c>
      <c r="CQ116" s="153">
        <f>COUNTIFS('Retention-Deployment'!$F:$F,$G116,'Retention-Deployment'!$I:$I,"*4G*",'Retention-Deployment'!$L:$L,'List Table'!$B$6)</f>
        <v>0</v>
      </c>
      <c r="CR116" s="153">
        <f>COUNTIFS('Retention-Deployment'!$F:$F,$G116,'Retention-Deployment'!$I:$I,"*4G*",'Retention-Deployment'!$L:$L,'List Table'!$B$7)</f>
        <v>0</v>
      </c>
      <c r="CS116" s="153">
        <f>COUNTIFS('Retention-Deployment'!$F:$F,$G116,'Retention-Deployment'!$I:$I,"*4G*",'Retention-Deployment'!$L:$L,'List Table'!$B$8)</f>
        <v>0</v>
      </c>
      <c r="CT116" s="153">
        <f>COUNTIFS('Retention-Deployment'!$F:$F,$G116,'Retention-Deployment'!$I:$I,"*4G*",'Retention-Deployment'!$L:$L,'List Table'!$B$9)</f>
        <v>0</v>
      </c>
      <c r="CU116" s="153">
        <f>COUNTIFS('Retention-Deployment'!$F:$F,$G116,'Retention-Deployment'!$I:$I,"*4G*",'Retention-Deployment'!$L:$L,'List Table'!$B$10)</f>
        <v>0</v>
      </c>
      <c r="CV116" s="153">
        <f>COUNTIFS('Retention-Deployment'!$F:$F,$G116,'Retention-Deployment'!$I:$I,"*4G*",'Retention-Deployment'!$L:$L,'List Table'!$B$11)</f>
        <v>0</v>
      </c>
      <c r="CW116" s="153">
        <f>COUNTIFS('Retention-Deployment'!$F:$F,$G116,'Retention-Deployment'!$I:$I,"*4G*",'Retention-Deployment'!$L:$L,'List Table'!$B$12)</f>
        <v>0</v>
      </c>
      <c r="CX116" s="153">
        <f>COUNTIFS('Retention-Deployment'!$F:$F,$G116,'Retention-Deployment'!$I:$I,"*4G*",'Retention-Deployment'!$L:$L,'List Table'!$B$13)</f>
        <v>0</v>
      </c>
      <c r="CY116" s="153">
        <f>COUNTIFS('Retention-Deployment'!$F:$F,$G116,'Retention-Deployment'!$I:$I,"*4G*",'Retention-Deployment'!$L:$L,'List Table'!$B$14)</f>
        <v>0</v>
      </c>
      <c r="CZ116" s="153">
        <f>COUNTIFS('Retention-Deployment'!$F:$F,$G116,'Retention-Deployment'!$I:$I,"*4G*",'Retention-Deployment'!$L:$L,'List Table'!$B$15)</f>
        <v>0</v>
      </c>
      <c r="DA116" s="138"/>
      <c r="DB116" s="154">
        <f>COUNTIFS(Licensing!$G:$G,$G116,Licensing!$J:$J,"*2G*")</f>
        <v>0</v>
      </c>
      <c r="DC116" s="154">
        <f>COUNTIFS(Licensing!$G:$G,$G116,Licensing!$J:$J,"*3G*")</f>
        <v>0</v>
      </c>
      <c r="DD116" s="154">
        <f>COUNTIFS(Licensing!$G:$G,$G116,Licensing!$J:$J,"*4G*")</f>
        <v>0</v>
      </c>
      <c r="DE116" s="138"/>
      <c r="DF116" s="155" t="str">
        <f t="shared" si="19"/>
        <v>THASSOS</v>
      </c>
      <c r="DG116" s="142">
        <f t="shared" si="13"/>
        <v>0</v>
      </c>
      <c r="DH116" s="142">
        <f t="shared" si="14"/>
        <v>0</v>
      </c>
      <c r="DI116" s="142">
        <f t="shared" si="15"/>
        <v>0</v>
      </c>
      <c r="DJ116" s="138"/>
      <c r="DK116" s="138"/>
      <c r="DL116" s="138"/>
      <c r="DM116" s="138"/>
      <c r="DN116" s="138"/>
      <c r="DO116" s="138"/>
      <c r="DP116" s="138"/>
      <c r="DQ116" s="138"/>
      <c r="DR116" s="138"/>
      <c r="DS116" s="138"/>
      <c r="DT116" s="138"/>
      <c r="DU116" s="138"/>
    </row>
    <row r="117" spans="1:125" x14ac:dyDescent="0.25">
      <c r="A117" s="211" t="s">
        <v>327</v>
      </c>
      <c r="B117" s="207">
        <v>1</v>
      </c>
      <c r="C117" s="207">
        <v>1</v>
      </c>
      <c r="D117" s="207">
        <v>1</v>
      </c>
      <c r="E117" s="329">
        <v>36.419072310924903</v>
      </c>
      <c r="F117" s="329">
        <v>27.3779296875</v>
      </c>
      <c r="G117" s="173" t="s">
        <v>168</v>
      </c>
      <c r="H117" s="152">
        <f t="shared" si="16"/>
        <v>0</v>
      </c>
      <c r="I117" s="152">
        <f t="shared" si="17"/>
        <v>0</v>
      </c>
      <c r="J117" s="152">
        <f t="shared" si="18"/>
        <v>0</v>
      </c>
      <c r="K117" s="152">
        <f>COUNTIFS(Operational!$F:$F,$G117,Operational!$I:$I,"*2G*",Operational!$L:$L,'List Table'!$D$2)</f>
        <v>0</v>
      </c>
      <c r="L117" s="152">
        <f>COUNTIFS(Operational!$F:$F,$G117,Operational!$I:$I,"*2G*",Operational!$L:$L,'List Table'!$D$3)</f>
        <v>0</v>
      </c>
      <c r="M117" s="152">
        <f>COUNTIFS(Operational!$F:$F,$G117,Operational!$I:$I,"*2G*",Operational!$L:$L,'List Table'!$D$4)</f>
        <v>0</v>
      </c>
      <c r="N117" s="152">
        <f>COUNTIFS(Operational!$F:$F,$G117,Operational!$I:$I,"*2G*",Operational!$L:$L,'List Table'!$D$5)</f>
        <v>0</v>
      </c>
      <c r="O117" s="152">
        <f>COUNTIFS(Operational!$F:$F,$G117,Operational!$I:$I,"*2G*",Operational!$L:$L,'List Table'!$D$6)</f>
        <v>0</v>
      </c>
      <c r="P117" s="152">
        <f>COUNTIFS(Operational!$F:$F,$G117,Operational!$I:$I,"*2G*",Operational!$L:$L,'List Table'!$D$7)</f>
        <v>0</v>
      </c>
      <c r="Q117" s="152">
        <f>COUNTIFS(Operational!$F:$F,$G117,Operational!$I:$I,"*2G*",Operational!$L:$L,'List Table'!$D$8)</f>
        <v>0</v>
      </c>
      <c r="R117" s="152">
        <f>COUNTIFS(Operational!$F:$F,$G117,Operational!$I:$I,"*2G*",Operational!$L:$L,'List Table'!$D$9)</f>
        <v>0</v>
      </c>
      <c r="S117" s="152">
        <f>COUNTIFS(Operational!$F:$F,$G117,Operational!$I:$I,"*2G*",Operational!$L:$L,'List Table'!$D$10)</f>
        <v>0</v>
      </c>
      <c r="T117" s="152">
        <f>COUNTIFS(Operational!$F:$F,$G117,Operational!$I:$I,"*2G*",Operational!$L:$L,'List Table'!$D$11)</f>
        <v>0</v>
      </c>
      <c r="U117" s="152">
        <f>COUNTIFS(Operational!$F:$F,$G117,Operational!$I:$I,"*2G*",Operational!$L:$L,'List Table'!$D$12)</f>
        <v>0</v>
      </c>
      <c r="V117" s="152">
        <f>COUNTIFS(Operational!$F:$F,$G117,Operational!$I:$I,"*2G*",Operational!$L:$L,'List Table'!$D$13)</f>
        <v>0</v>
      </c>
      <c r="W117" s="152">
        <f>COUNTIFS(Operational!$F:$F,$G117,Operational!$I:$I,"*2G*",Operational!$L:$L,'List Table'!$D$14)</f>
        <v>0</v>
      </c>
      <c r="X117" s="152">
        <f>COUNTIFS(Operational!$F:$F,$G117,Operational!$I:$I,"*2G*",Operational!$L:$L,'List Table'!$D$15)</f>
        <v>0</v>
      </c>
      <c r="Y117" s="152">
        <f>COUNTIFS(Operational!$F:$F,$G117,Operational!$I:$I,"*2G*",Operational!$L:$L,'List Table'!$D$16)</f>
        <v>0</v>
      </c>
      <c r="Z117" s="152">
        <f>COUNTIFS(Operational!$F:$F,$G117,Operational!$I:$I,"*2G*",Operational!$L:$L,'List Table'!$D$17)</f>
        <v>0</v>
      </c>
      <c r="AA117" s="152">
        <f>COUNTIFS(Operational!$F:$F,$G117,Operational!$I:$I,"*3G*",Operational!$L:$L,'List Table'!$D$2)</f>
        <v>0</v>
      </c>
      <c r="AB117" s="152">
        <f>COUNTIFS(Operational!$F:$F,$G117,Operational!$I:$I,"*3G*",Operational!$L:$L,'List Table'!$D$3)</f>
        <v>0</v>
      </c>
      <c r="AC117" s="152">
        <f>COUNTIFS(Operational!$F:$F,$G117,Operational!$I:$I,"*3G*",Operational!$L:$L,'List Table'!$D$4)</f>
        <v>0</v>
      </c>
      <c r="AD117" s="152">
        <f>COUNTIFS(Operational!$F:$F,$G117,Operational!$I:$I,"*3G*",Operational!$L:$L,'List Table'!$D$5)</f>
        <v>0</v>
      </c>
      <c r="AE117" s="152">
        <f>COUNTIFS(Operational!$F:$F,$G117,Operational!$I:$I,"*3G*",Operational!$L:$L,'List Table'!$D$6)</f>
        <v>0</v>
      </c>
      <c r="AF117" s="152">
        <f>COUNTIFS(Operational!$F:$F,$G117,Operational!$I:$I,"*3G*",Operational!$L:$L,'List Table'!$D$7)</f>
        <v>0</v>
      </c>
      <c r="AG117" s="152">
        <f>COUNTIFS(Operational!$F:$F,$G117,Operational!$I:$I,"*3G*",Operational!$L:$L,'List Table'!$D$8)</f>
        <v>0</v>
      </c>
      <c r="AH117" s="152">
        <f>COUNTIFS(Operational!$F:$F,$G117,Operational!$I:$I,"*3G*",Operational!$L:$L,'List Table'!$D$9)</f>
        <v>0</v>
      </c>
      <c r="AI117" s="152">
        <f>COUNTIFS(Operational!$F:$F,$G117,Operational!$I:$I,"*3G*",Operational!$L:$L,'List Table'!$D$10)</f>
        <v>0</v>
      </c>
      <c r="AJ117" s="152">
        <f>COUNTIFS(Operational!$F:$F,$G117,Operational!$I:$I,"*3G*",Operational!$L:$L,'List Table'!$D$11)</f>
        <v>0</v>
      </c>
      <c r="AK117" s="152">
        <f>COUNTIFS(Operational!$F:$F,$G117,Operational!$I:$I,"*3G*",Operational!$L:$L,'List Table'!$D$12)</f>
        <v>0</v>
      </c>
      <c r="AL117" s="152">
        <f>COUNTIFS(Operational!$F:$F,$G117,Operational!$I:$I,"*3G*",Operational!$L:$L,'List Table'!$D$13)</f>
        <v>0</v>
      </c>
      <c r="AM117" s="152">
        <f>COUNTIFS(Operational!$F:$F,$G117,Operational!$I:$I,"*3G*",Operational!$L:$L,'List Table'!$D$14)</f>
        <v>0</v>
      </c>
      <c r="AN117" s="152">
        <f>COUNTIFS(Operational!$F:$F,$G117,Operational!$I:$I,"*3G*",Operational!$L:$L,'List Table'!$D$15)</f>
        <v>0</v>
      </c>
      <c r="AO117" s="152">
        <f>COUNTIFS(Operational!$F:$F,$G117,Operational!$I:$I,"*3G*",Operational!$L:$L,'List Table'!$D$16)</f>
        <v>0</v>
      </c>
      <c r="AP117" s="152">
        <f>COUNTIFS(Operational!$F:$F,$G117,Operational!$I:$I,"*3G*",Operational!$L:$L,'List Table'!$D$17)</f>
        <v>0</v>
      </c>
      <c r="AQ117" s="152">
        <f>COUNTIFS(Operational!$F:$F,$G117,Operational!$I:$I,"*4G*",Operational!$L:$L,'List Table'!$D$2)</f>
        <v>0</v>
      </c>
      <c r="AR117" s="152">
        <f>COUNTIFS(Operational!$F:$F,$G117,Operational!$I:$I,"*4G*",Operational!$L:$L,'List Table'!$D$3)</f>
        <v>0</v>
      </c>
      <c r="AS117" s="152">
        <f>COUNTIFS(Operational!$F:$F,$G117,Operational!$I:$I,"*4G*",Operational!$L:$L,'List Table'!$D$4)</f>
        <v>0</v>
      </c>
      <c r="AT117" s="152">
        <f>COUNTIFS(Operational!$F:$F,$G117,Operational!$I:$I,"*4G*",Operational!$L:$L,'List Table'!$D$5)</f>
        <v>0</v>
      </c>
      <c r="AU117" s="152">
        <f>COUNTIFS(Operational!$F:$F,$G117,Operational!$I:$I,"*4G*",Operational!$L:$L,'List Table'!$D$6)</f>
        <v>0</v>
      </c>
      <c r="AV117" s="152">
        <f>COUNTIFS(Operational!$F:$F,$G117,Operational!$I:$I,"*4G*",Operational!$L:$L,'List Table'!$D$7)</f>
        <v>0</v>
      </c>
      <c r="AW117" s="152">
        <f>COUNTIFS(Operational!$F:$F,$G117,Operational!$I:$I,"*4G*",Operational!$L:$L,'List Table'!$D$8)</f>
        <v>0</v>
      </c>
      <c r="AX117" s="152">
        <f>COUNTIFS(Operational!$F:$F,$G117,Operational!$I:$I,"*4G*",Operational!$L:$L,'List Table'!$D$9)</f>
        <v>0</v>
      </c>
      <c r="AY117" s="152">
        <f>COUNTIFS(Operational!$F:$F,$G117,Operational!$I:$I,"*4G*",Operational!$L:$L,'List Table'!$D$10)</f>
        <v>0</v>
      </c>
      <c r="AZ117" s="152">
        <f>COUNTIFS(Operational!$F:$F,$G117,Operational!$I:$I,"*4G*",Operational!$L:$L,'List Table'!$D$11)</f>
        <v>0</v>
      </c>
      <c r="BA117" s="152">
        <f>COUNTIFS(Operational!$F:$F,$G117,Operational!$I:$I,"*4G*",Operational!$L:$L,'List Table'!$D$12)</f>
        <v>0</v>
      </c>
      <c r="BB117" s="152">
        <f>COUNTIFS(Operational!$F:$F,$G117,Operational!$I:$I,"*4G*",Operational!$L:$L,'List Table'!$D$13)</f>
        <v>0</v>
      </c>
      <c r="BC117" s="152">
        <f>COUNTIFS(Operational!$F:$F,$G117,Operational!$I:$I,"*4G*",Operational!$L:$L,'List Table'!$D$14)</f>
        <v>0</v>
      </c>
      <c r="BD117" s="152">
        <f>COUNTIFS(Operational!$F:$F,$G117,Operational!$I:$I,"*4G*",Operational!$L:$L,'List Table'!$D$15)</f>
        <v>0</v>
      </c>
      <c r="BE117" s="152">
        <f>COUNTIFS(Operational!$F:$F,$G117,Operational!$I:$I,"*4G*",Operational!$L:$L,'List Table'!$D$16)</f>
        <v>0</v>
      </c>
      <c r="BF117" s="152">
        <f>COUNTIFS(Operational!$F:$F,$G117,Operational!$I:$I,"*4G*",Operational!$L:$L,'List Table'!$D$17)</f>
        <v>0</v>
      </c>
      <c r="BG117" s="144"/>
      <c r="BH117" s="153">
        <f t="shared" si="20"/>
        <v>0</v>
      </c>
      <c r="BI117" s="153">
        <f t="shared" si="21"/>
        <v>0</v>
      </c>
      <c r="BJ117" s="153">
        <f t="shared" si="22"/>
        <v>0</v>
      </c>
      <c r="BK117" s="153">
        <f>COUNTIFS('Retention-Deployment'!$F:$F,$G117,'Retention-Deployment'!$I:$I,"*2G*",'Retention-Deployment'!$L:$L,'List Table'!$B$2)</f>
        <v>0</v>
      </c>
      <c r="BL117" s="153">
        <f>COUNTIFS('Retention-Deployment'!$F:$F,$G117,'Retention-Deployment'!$I:$I,"*2G*",'Retention-Deployment'!$L:$L,'List Table'!$B$3)</f>
        <v>0</v>
      </c>
      <c r="BM117" s="153">
        <f>COUNTIFS('Retention-Deployment'!$F:$F,$G117,'Retention-Deployment'!$I:$I,"*2G*",'Retention-Deployment'!$L:$L,'List Table'!$B$4)</f>
        <v>0</v>
      </c>
      <c r="BN117" s="153">
        <f>COUNTIFS('Retention-Deployment'!$F:$F,$G117,'Retention-Deployment'!$I:$I,"*2G*",'Retention-Deployment'!$L:$L,'List Table'!$B$5)</f>
        <v>0</v>
      </c>
      <c r="BO117" s="153">
        <f>COUNTIFS('Retention-Deployment'!$F:$F,$G117,'Retention-Deployment'!$I:$I,"*2G*",'Retention-Deployment'!$L:$L,'List Table'!$B$6)</f>
        <v>0</v>
      </c>
      <c r="BP117" s="153">
        <f>COUNTIFS('Retention-Deployment'!$F:$F,$G117,'Retention-Deployment'!$I:$I,"*2G*",'Retention-Deployment'!$L:$L,'List Table'!$B$7)</f>
        <v>0</v>
      </c>
      <c r="BQ117" s="153">
        <f>COUNTIFS('Retention-Deployment'!$F:$F,$G117,'Retention-Deployment'!$I:$I,"*2G*",'Retention-Deployment'!$L:$L,'List Table'!$B$8)</f>
        <v>0</v>
      </c>
      <c r="BR117" s="153">
        <f>COUNTIFS('Retention-Deployment'!$F:$F,$G117,'Retention-Deployment'!$I:$I,"*2G*",'Retention-Deployment'!$L:$L,'List Table'!$B$9)</f>
        <v>0</v>
      </c>
      <c r="BS117" s="153">
        <f>COUNTIFS('Retention-Deployment'!$F:$F,$G117,'Retention-Deployment'!$I:$I,"*2G*",'Retention-Deployment'!$L:$L,'List Table'!$B$10)</f>
        <v>0</v>
      </c>
      <c r="BT117" s="153">
        <f>COUNTIFS('Retention-Deployment'!$F:$F,$G117,'Retention-Deployment'!$I:$I,"*2G*",'Retention-Deployment'!$L:$L,'List Table'!$B$11)</f>
        <v>0</v>
      </c>
      <c r="BU117" s="153">
        <f>COUNTIFS('Retention-Deployment'!$F:$F,$G117,'Retention-Deployment'!$I:$I,"*2G*",'Retention-Deployment'!$L:$L,'List Table'!$B$12)</f>
        <v>0</v>
      </c>
      <c r="BV117" s="153">
        <f>COUNTIFS('Retention-Deployment'!$F:$F,$G117,'Retention-Deployment'!$I:$I,"*2G*",'Retention-Deployment'!$L:$L,'List Table'!$B$13)</f>
        <v>0</v>
      </c>
      <c r="BW117" s="153">
        <f>COUNTIFS('Retention-Deployment'!$F:$F,$G117,'Retention-Deployment'!$I:$I,"*2G*",'Retention-Deployment'!$L:$L,'List Table'!$B$14)</f>
        <v>0</v>
      </c>
      <c r="BX117" s="153">
        <f>COUNTIFS('Retention-Deployment'!$F:$F,$G117,'Retention-Deployment'!$I:$I,"*2G*",'Retention-Deployment'!$L:$L,'List Table'!$B$15)</f>
        <v>0</v>
      </c>
      <c r="BY117" s="153">
        <f>COUNTIFS('Retention-Deployment'!$F:$F,$G117,'Retention-Deployment'!$I:$I,"*3G*",'Retention-Deployment'!$L:$L,'List Table'!$B$2)</f>
        <v>0</v>
      </c>
      <c r="BZ117" s="153">
        <f>COUNTIFS('Retention-Deployment'!$F:$F,$G117,'Retention-Deployment'!$I:$I,"*3G*",'Retention-Deployment'!$L:$L,'List Table'!$B$3)</f>
        <v>0</v>
      </c>
      <c r="CA117" s="153">
        <f>COUNTIFS('Retention-Deployment'!$F:$F,$G117,'Retention-Deployment'!$I:$I,"*3G*",'Retention-Deployment'!$L:$L,'List Table'!$B$4)</f>
        <v>0</v>
      </c>
      <c r="CB117" s="153">
        <f>COUNTIFS('Retention-Deployment'!$F:$F,$G117,'Retention-Deployment'!$I:$I,"*3G*",'Retention-Deployment'!$L:$L,'List Table'!$B$5)</f>
        <v>0</v>
      </c>
      <c r="CC117" s="153">
        <f>COUNTIFS('Retention-Deployment'!$F:$F,$G117,'Retention-Deployment'!$I:$I,"*3G*",'Retention-Deployment'!$L:$L,'List Table'!$B$6)</f>
        <v>0</v>
      </c>
      <c r="CD117" s="153">
        <f>COUNTIFS('Retention-Deployment'!$F:$F,$G117,'Retention-Deployment'!$I:$I,"*3G*",'Retention-Deployment'!$L:$L,'List Table'!$B$7)</f>
        <v>0</v>
      </c>
      <c r="CE117" s="153">
        <f>COUNTIFS('Retention-Deployment'!$F:$F,$G117,'Retention-Deployment'!$I:$I,"*3G*",'Retention-Deployment'!$L:$L,'List Table'!$B$8)</f>
        <v>0</v>
      </c>
      <c r="CF117" s="153">
        <f>COUNTIFS('Retention-Deployment'!$F:$F,$G117,'Retention-Deployment'!$I:$I,"*3G*",'Retention-Deployment'!$L:$L,'List Table'!$B$9)</f>
        <v>0</v>
      </c>
      <c r="CG117" s="153">
        <f>COUNTIFS('Retention-Deployment'!$F:$F,$G117,'Retention-Deployment'!$I:$I,"*3G*",'Retention-Deployment'!$L:$L,'List Table'!$B$10)</f>
        <v>0</v>
      </c>
      <c r="CH117" s="153">
        <f>COUNTIFS('Retention-Deployment'!$F:$F,$G117,'Retention-Deployment'!$I:$I,"*3G*",'Retention-Deployment'!$L:$L,'List Table'!$B$11)</f>
        <v>0</v>
      </c>
      <c r="CI117" s="153">
        <f>COUNTIFS('Retention-Deployment'!$F:$F,$G117,'Retention-Deployment'!$I:$I,"*3G*",'Retention-Deployment'!$L:$L,'List Table'!$B$12)</f>
        <v>0</v>
      </c>
      <c r="CJ117" s="153">
        <f>COUNTIFS('Retention-Deployment'!$F:$F,$G117,'Retention-Deployment'!$I:$I,"*3G*",'Retention-Deployment'!$L:$L,'List Table'!$B$13)</f>
        <v>0</v>
      </c>
      <c r="CK117" s="153">
        <f>COUNTIFS('Retention-Deployment'!$F:$F,$G117,'Retention-Deployment'!$I:$I,"*3G*",'Retention-Deployment'!$L:$L,'List Table'!$B$14)</f>
        <v>0</v>
      </c>
      <c r="CL117" s="153">
        <f>COUNTIFS('Retention-Deployment'!$F:$F,$G117,'Retention-Deployment'!$I:$I,"*3G*",'Retention-Deployment'!$L:$L,'List Table'!$B$15)</f>
        <v>0</v>
      </c>
      <c r="CM117" s="153">
        <f>COUNTIFS('Retention-Deployment'!$F:$F,$G117,'Retention-Deployment'!$I:$I,"*4G*",'Retention-Deployment'!$L:$L,'List Table'!$B$2)</f>
        <v>0</v>
      </c>
      <c r="CN117" s="153">
        <f>COUNTIFS('Retention-Deployment'!$F:$F,$G117,'Retention-Deployment'!$I:$I,"*4G*",'Retention-Deployment'!$L:$L,'List Table'!$B$3)</f>
        <v>0</v>
      </c>
      <c r="CO117" s="153">
        <f>COUNTIFS('Retention-Deployment'!$F:$F,$G117,'Retention-Deployment'!$I:$I,"*4G*",'Retention-Deployment'!$L:$L,'List Table'!$B$4)</f>
        <v>0</v>
      </c>
      <c r="CP117" s="153">
        <f>COUNTIFS('Retention-Deployment'!$F:$F,$G117,'Retention-Deployment'!$I:$I,"*4G*",'Retention-Deployment'!$L:$L,'List Table'!$B$5)</f>
        <v>0</v>
      </c>
      <c r="CQ117" s="153">
        <f>COUNTIFS('Retention-Deployment'!$F:$F,$G117,'Retention-Deployment'!$I:$I,"*4G*",'Retention-Deployment'!$L:$L,'List Table'!$B$6)</f>
        <v>0</v>
      </c>
      <c r="CR117" s="153">
        <f>COUNTIFS('Retention-Deployment'!$F:$F,$G117,'Retention-Deployment'!$I:$I,"*4G*",'Retention-Deployment'!$L:$L,'List Table'!$B$7)</f>
        <v>0</v>
      </c>
      <c r="CS117" s="153">
        <f>COUNTIFS('Retention-Deployment'!$F:$F,$G117,'Retention-Deployment'!$I:$I,"*4G*",'Retention-Deployment'!$L:$L,'List Table'!$B$8)</f>
        <v>0</v>
      </c>
      <c r="CT117" s="153">
        <f>COUNTIFS('Retention-Deployment'!$F:$F,$G117,'Retention-Deployment'!$I:$I,"*4G*",'Retention-Deployment'!$L:$L,'List Table'!$B$9)</f>
        <v>0</v>
      </c>
      <c r="CU117" s="153">
        <f>COUNTIFS('Retention-Deployment'!$F:$F,$G117,'Retention-Deployment'!$I:$I,"*4G*",'Retention-Deployment'!$L:$L,'List Table'!$B$10)</f>
        <v>0</v>
      </c>
      <c r="CV117" s="153">
        <f>COUNTIFS('Retention-Deployment'!$F:$F,$G117,'Retention-Deployment'!$I:$I,"*4G*",'Retention-Deployment'!$L:$L,'List Table'!$B$11)</f>
        <v>0</v>
      </c>
      <c r="CW117" s="153">
        <f>COUNTIFS('Retention-Deployment'!$F:$F,$G117,'Retention-Deployment'!$I:$I,"*4G*",'Retention-Deployment'!$L:$L,'List Table'!$B$12)</f>
        <v>0</v>
      </c>
      <c r="CX117" s="153">
        <f>COUNTIFS('Retention-Deployment'!$F:$F,$G117,'Retention-Deployment'!$I:$I,"*4G*",'Retention-Deployment'!$L:$L,'List Table'!$B$13)</f>
        <v>0</v>
      </c>
      <c r="CY117" s="153">
        <f>COUNTIFS('Retention-Deployment'!$F:$F,$G117,'Retention-Deployment'!$I:$I,"*4G*",'Retention-Deployment'!$L:$L,'List Table'!$B$14)</f>
        <v>0</v>
      </c>
      <c r="CZ117" s="153">
        <f>COUNTIFS('Retention-Deployment'!$F:$F,$G117,'Retention-Deployment'!$I:$I,"*4G*",'Retention-Deployment'!$L:$L,'List Table'!$B$15)</f>
        <v>0</v>
      </c>
      <c r="DA117" s="138"/>
      <c r="DB117" s="154">
        <f>COUNTIFS(Licensing!$G:$G,$G117,Licensing!$J:$J,"*2G*")</f>
        <v>0</v>
      </c>
      <c r="DC117" s="154">
        <f>COUNTIFS(Licensing!$G:$G,$G117,Licensing!$J:$J,"*3G*")</f>
        <v>0</v>
      </c>
      <c r="DD117" s="154">
        <f>COUNTIFS(Licensing!$G:$G,$G117,Licensing!$J:$J,"*4G*")</f>
        <v>0</v>
      </c>
      <c r="DE117" s="138"/>
      <c r="DF117" s="155" t="str">
        <f t="shared" si="19"/>
        <v>TILOS</v>
      </c>
      <c r="DG117" s="142">
        <f t="shared" ref="DG117:DI120" si="23">H117+BH117+DB117</f>
        <v>0</v>
      </c>
      <c r="DH117" s="142">
        <f t="shared" si="23"/>
        <v>0</v>
      </c>
      <c r="DI117" s="142">
        <f t="shared" si="23"/>
        <v>0</v>
      </c>
      <c r="DJ117" s="138"/>
      <c r="DK117" s="138"/>
      <c r="DL117" s="138"/>
      <c r="DM117" s="138"/>
      <c r="DN117" s="138"/>
      <c r="DO117" s="138"/>
      <c r="DP117" s="138"/>
      <c r="DQ117" s="138"/>
      <c r="DR117" s="138"/>
      <c r="DS117" s="138"/>
      <c r="DT117" s="138"/>
      <c r="DU117" s="138"/>
    </row>
    <row r="118" spans="1:125" x14ac:dyDescent="0.25">
      <c r="A118" s="211" t="s">
        <v>327</v>
      </c>
      <c r="B118" s="207">
        <v>8</v>
      </c>
      <c r="C118" s="207">
        <v>8</v>
      </c>
      <c r="D118" s="207">
        <v>6</v>
      </c>
      <c r="E118" s="208">
        <v>37.594647787873399</v>
      </c>
      <c r="F118" s="208">
        <v>25.1751708984375</v>
      </c>
      <c r="G118" s="173" t="s">
        <v>169</v>
      </c>
      <c r="H118" s="152">
        <f t="shared" ref="H118:H120" si="24">SUM($K118:$Z118)</f>
        <v>0</v>
      </c>
      <c r="I118" s="152">
        <f t="shared" ref="I118:I120" si="25">SUM($AA118:$AP118)</f>
        <v>0</v>
      </c>
      <c r="J118" s="152">
        <f t="shared" ref="J118:J120" si="26">SUM($AQ118:$BF118)</f>
        <v>0</v>
      </c>
      <c r="K118" s="152">
        <f>COUNTIFS(Operational!$F:$F,$G118,Operational!$I:$I,"*2G*",Operational!$L:$L,'List Table'!$D$2)</f>
        <v>0</v>
      </c>
      <c r="L118" s="152">
        <f>COUNTIFS(Operational!$F:$F,$G118,Operational!$I:$I,"*2G*",Operational!$L:$L,'List Table'!$D$3)</f>
        <v>0</v>
      </c>
      <c r="M118" s="152">
        <f>COUNTIFS(Operational!$F:$F,$G118,Operational!$I:$I,"*2G*",Operational!$L:$L,'List Table'!$D$4)</f>
        <v>0</v>
      </c>
      <c r="N118" s="152">
        <f>COUNTIFS(Operational!$F:$F,$G118,Operational!$I:$I,"*2G*",Operational!$L:$L,'List Table'!$D$5)</f>
        <v>0</v>
      </c>
      <c r="O118" s="152">
        <f>COUNTIFS(Operational!$F:$F,$G118,Operational!$I:$I,"*2G*",Operational!$L:$L,'List Table'!$D$6)</f>
        <v>0</v>
      </c>
      <c r="P118" s="152">
        <f>COUNTIFS(Operational!$F:$F,$G118,Operational!$I:$I,"*2G*",Operational!$L:$L,'List Table'!$D$7)</f>
        <v>0</v>
      </c>
      <c r="Q118" s="152">
        <f>COUNTIFS(Operational!$F:$F,$G118,Operational!$I:$I,"*2G*",Operational!$L:$L,'List Table'!$D$8)</f>
        <v>0</v>
      </c>
      <c r="R118" s="152">
        <f>COUNTIFS(Operational!$F:$F,$G118,Operational!$I:$I,"*2G*",Operational!$L:$L,'List Table'!$D$9)</f>
        <v>0</v>
      </c>
      <c r="S118" s="152">
        <f>COUNTIFS(Operational!$F:$F,$G118,Operational!$I:$I,"*2G*",Operational!$L:$L,'List Table'!$D$10)</f>
        <v>0</v>
      </c>
      <c r="T118" s="152">
        <f>COUNTIFS(Operational!$F:$F,$G118,Operational!$I:$I,"*2G*",Operational!$L:$L,'List Table'!$D$11)</f>
        <v>0</v>
      </c>
      <c r="U118" s="152">
        <f>COUNTIFS(Operational!$F:$F,$G118,Operational!$I:$I,"*2G*",Operational!$L:$L,'List Table'!$D$12)</f>
        <v>0</v>
      </c>
      <c r="V118" s="152">
        <f>COUNTIFS(Operational!$F:$F,$G118,Operational!$I:$I,"*2G*",Operational!$L:$L,'List Table'!$D$13)</f>
        <v>0</v>
      </c>
      <c r="W118" s="152">
        <f>COUNTIFS(Operational!$F:$F,$G118,Operational!$I:$I,"*2G*",Operational!$L:$L,'List Table'!$D$14)</f>
        <v>0</v>
      </c>
      <c r="X118" s="152">
        <f>COUNTIFS(Operational!$F:$F,$G118,Operational!$I:$I,"*2G*",Operational!$L:$L,'List Table'!$D$15)</f>
        <v>0</v>
      </c>
      <c r="Y118" s="152">
        <f>COUNTIFS(Operational!$F:$F,$G118,Operational!$I:$I,"*2G*",Operational!$L:$L,'List Table'!$D$16)</f>
        <v>0</v>
      </c>
      <c r="Z118" s="152">
        <f>COUNTIFS(Operational!$F:$F,$G118,Operational!$I:$I,"*2G*",Operational!$L:$L,'List Table'!$D$17)</f>
        <v>0</v>
      </c>
      <c r="AA118" s="152">
        <f>COUNTIFS(Operational!$F:$F,$G118,Operational!$I:$I,"*3G*",Operational!$L:$L,'List Table'!$D$2)</f>
        <v>0</v>
      </c>
      <c r="AB118" s="152">
        <f>COUNTIFS(Operational!$F:$F,$G118,Operational!$I:$I,"*3G*",Operational!$L:$L,'List Table'!$D$3)</f>
        <v>0</v>
      </c>
      <c r="AC118" s="152">
        <f>COUNTIFS(Operational!$F:$F,$G118,Operational!$I:$I,"*3G*",Operational!$L:$L,'List Table'!$D$4)</f>
        <v>0</v>
      </c>
      <c r="AD118" s="152">
        <f>COUNTIFS(Operational!$F:$F,$G118,Operational!$I:$I,"*3G*",Operational!$L:$L,'List Table'!$D$5)</f>
        <v>0</v>
      </c>
      <c r="AE118" s="152">
        <f>COUNTIFS(Operational!$F:$F,$G118,Operational!$I:$I,"*3G*",Operational!$L:$L,'List Table'!$D$6)</f>
        <v>0</v>
      </c>
      <c r="AF118" s="152">
        <f>COUNTIFS(Operational!$F:$F,$G118,Operational!$I:$I,"*3G*",Operational!$L:$L,'List Table'!$D$7)</f>
        <v>0</v>
      </c>
      <c r="AG118" s="152">
        <f>COUNTIFS(Operational!$F:$F,$G118,Operational!$I:$I,"*3G*",Operational!$L:$L,'List Table'!$D$8)</f>
        <v>0</v>
      </c>
      <c r="AH118" s="152">
        <f>COUNTIFS(Operational!$F:$F,$G118,Operational!$I:$I,"*3G*",Operational!$L:$L,'List Table'!$D$9)</f>
        <v>0</v>
      </c>
      <c r="AI118" s="152">
        <f>COUNTIFS(Operational!$F:$F,$G118,Operational!$I:$I,"*3G*",Operational!$L:$L,'List Table'!$D$10)</f>
        <v>0</v>
      </c>
      <c r="AJ118" s="152">
        <f>COUNTIFS(Operational!$F:$F,$G118,Operational!$I:$I,"*3G*",Operational!$L:$L,'List Table'!$D$11)</f>
        <v>0</v>
      </c>
      <c r="AK118" s="152">
        <f>COUNTIFS(Operational!$F:$F,$G118,Operational!$I:$I,"*3G*",Operational!$L:$L,'List Table'!$D$12)</f>
        <v>0</v>
      </c>
      <c r="AL118" s="152">
        <f>COUNTIFS(Operational!$F:$F,$G118,Operational!$I:$I,"*3G*",Operational!$L:$L,'List Table'!$D$13)</f>
        <v>0</v>
      </c>
      <c r="AM118" s="152">
        <f>COUNTIFS(Operational!$F:$F,$G118,Operational!$I:$I,"*3G*",Operational!$L:$L,'List Table'!$D$14)</f>
        <v>0</v>
      </c>
      <c r="AN118" s="152">
        <f>COUNTIFS(Operational!$F:$F,$G118,Operational!$I:$I,"*3G*",Operational!$L:$L,'List Table'!$D$15)</f>
        <v>0</v>
      </c>
      <c r="AO118" s="152">
        <f>COUNTIFS(Operational!$F:$F,$G118,Operational!$I:$I,"*3G*",Operational!$L:$L,'List Table'!$D$16)</f>
        <v>0</v>
      </c>
      <c r="AP118" s="152">
        <f>COUNTIFS(Operational!$F:$F,$G118,Operational!$I:$I,"*3G*",Operational!$L:$L,'List Table'!$D$17)</f>
        <v>0</v>
      </c>
      <c r="AQ118" s="152">
        <f>COUNTIFS(Operational!$F:$F,$G118,Operational!$I:$I,"*4G*",Operational!$L:$L,'List Table'!$D$2)</f>
        <v>0</v>
      </c>
      <c r="AR118" s="152">
        <f>COUNTIFS(Operational!$F:$F,$G118,Operational!$I:$I,"*4G*",Operational!$L:$L,'List Table'!$D$3)</f>
        <v>0</v>
      </c>
      <c r="AS118" s="152">
        <f>COUNTIFS(Operational!$F:$F,$G118,Operational!$I:$I,"*4G*",Operational!$L:$L,'List Table'!$D$4)</f>
        <v>0</v>
      </c>
      <c r="AT118" s="152">
        <f>COUNTIFS(Operational!$F:$F,$G118,Operational!$I:$I,"*4G*",Operational!$L:$L,'List Table'!$D$5)</f>
        <v>0</v>
      </c>
      <c r="AU118" s="152">
        <f>COUNTIFS(Operational!$F:$F,$G118,Operational!$I:$I,"*4G*",Operational!$L:$L,'List Table'!$D$6)</f>
        <v>0</v>
      </c>
      <c r="AV118" s="152">
        <f>COUNTIFS(Operational!$F:$F,$G118,Operational!$I:$I,"*4G*",Operational!$L:$L,'List Table'!$D$7)</f>
        <v>0</v>
      </c>
      <c r="AW118" s="152">
        <f>COUNTIFS(Operational!$F:$F,$G118,Operational!$I:$I,"*4G*",Operational!$L:$L,'List Table'!$D$8)</f>
        <v>0</v>
      </c>
      <c r="AX118" s="152">
        <f>COUNTIFS(Operational!$F:$F,$G118,Operational!$I:$I,"*4G*",Operational!$L:$L,'List Table'!$D$9)</f>
        <v>0</v>
      </c>
      <c r="AY118" s="152">
        <f>COUNTIFS(Operational!$F:$F,$G118,Operational!$I:$I,"*4G*",Operational!$L:$L,'List Table'!$D$10)</f>
        <v>0</v>
      </c>
      <c r="AZ118" s="152">
        <f>COUNTIFS(Operational!$F:$F,$G118,Operational!$I:$I,"*4G*",Operational!$L:$L,'List Table'!$D$11)</f>
        <v>0</v>
      </c>
      <c r="BA118" s="152">
        <f>COUNTIFS(Operational!$F:$F,$G118,Operational!$I:$I,"*4G*",Operational!$L:$L,'List Table'!$D$12)</f>
        <v>0</v>
      </c>
      <c r="BB118" s="152">
        <f>COUNTIFS(Operational!$F:$F,$G118,Operational!$I:$I,"*4G*",Operational!$L:$L,'List Table'!$D$13)</f>
        <v>0</v>
      </c>
      <c r="BC118" s="152">
        <f>COUNTIFS(Operational!$F:$F,$G118,Operational!$I:$I,"*4G*",Operational!$L:$L,'List Table'!$D$14)</f>
        <v>0</v>
      </c>
      <c r="BD118" s="152">
        <f>COUNTIFS(Operational!$F:$F,$G118,Operational!$I:$I,"*4G*",Operational!$L:$L,'List Table'!$D$15)</f>
        <v>0</v>
      </c>
      <c r="BE118" s="152">
        <f>COUNTIFS(Operational!$F:$F,$G118,Operational!$I:$I,"*4G*",Operational!$L:$L,'List Table'!$D$16)</f>
        <v>0</v>
      </c>
      <c r="BF118" s="152">
        <f>COUNTIFS(Operational!$F:$F,$G118,Operational!$I:$I,"*4G*",Operational!$L:$L,'List Table'!$D$17)</f>
        <v>0</v>
      </c>
      <c r="BG118" s="144"/>
      <c r="BH118" s="153">
        <f t="shared" si="20"/>
        <v>0</v>
      </c>
      <c r="BI118" s="153">
        <f t="shared" si="21"/>
        <v>0</v>
      </c>
      <c r="BJ118" s="153">
        <f t="shared" si="22"/>
        <v>0</v>
      </c>
      <c r="BK118" s="153">
        <f>COUNTIFS('Retention-Deployment'!$F:$F,$G118,'Retention-Deployment'!$I:$I,"*2G*",'Retention-Deployment'!$L:$L,'List Table'!$B$2)</f>
        <v>0</v>
      </c>
      <c r="BL118" s="153">
        <f>COUNTIFS('Retention-Deployment'!$F:$F,$G118,'Retention-Deployment'!$I:$I,"*2G*",'Retention-Deployment'!$L:$L,'List Table'!$B$3)</f>
        <v>0</v>
      </c>
      <c r="BM118" s="153">
        <f>COUNTIFS('Retention-Deployment'!$F:$F,$G118,'Retention-Deployment'!$I:$I,"*2G*",'Retention-Deployment'!$L:$L,'List Table'!$B$4)</f>
        <v>0</v>
      </c>
      <c r="BN118" s="153">
        <f>COUNTIFS('Retention-Deployment'!$F:$F,$G118,'Retention-Deployment'!$I:$I,"*2G*",'Retention-Deployment'!$L:$L,'List Table'!$B$5)</f>
        <v>0</v>
      </c>
      <c r="BO118" s="153">
        <f>COUNTIFS('Retention-Deployment'!$F:$F,$G118,'Retention-Deployment'!$I:$I,"*2G*",'Retention-Deployment'!$L:$L,'List Table'!$B$6)</f>
        <v>0</v>
      </c>
      <c r="BP118" s="153">
        <f>COUNTIFS('Retention-Deployment'!$F:$F,$G118,'Retention-Deployment'!$I:$I,"*2G*",'Retention-Deployment'!$L:$L,'List Table'!$B$7)</f>
        <v>0</v>
      </c>
      <c r="BQ118" s="153">
        <f>COUNTIFS('Retention-Deployment'!$F:$F,$G118,'Retention-Deployment'!$I:$I,"*2G*",'Retention-Deployment'!$L:$L,'List Table'!$B$8)</f>
        <v>0</v>
      </c>
      <c r="BR118" s="153">
        <f>COUNTIFS('Retention-Deployment'!$F:$F,$G118,'Retention-Deployment'!$I:$I,"*2G*",'Retention-Deployment'!$L:$L,'List Table'!$B$9)</f>
        <v>0</v>
      </c>
      <c r="BS118" s="153">
        <f>COUNTIFS('Retention-Deployment'!$F:$F,$G118,'Retention-Deployment'!$I:$I,"*2G*",'Retention-Deployment'!$L:$L,'List Table'!$B$10)</f>
        <v>0</v>
      </c>
      <c r="BT118" s="153">
        <f>COUNTIFS('Retention-Deployment'!$F:$F,$G118,'Retention-Deployment'!$I:$I,"*2G*",'Retention-Deployment'!$L:$L,'List Table'!$B$11)</f>
        <v>0</v>
      </c>
      <c r="BU118" s="153">
        <f>COUNTIFS('Retention-Deployment'!$F:$F,$G118,'Retention-Deployment'!$I:$I,"*2G*",'Retention-Deployment'!$L:$L,'List Table'!$B$12)</f>
        <v>0</v>
      </c>
      <c r="BV118" s="153">
        <f>COUNTIFS('Retention-Deployment'!$F:$F,$G118,'Retention-Deployment'!$I:$I,"*2G*",'Retention-Deployment'!$L:$L,'List Table'!$B$13)</f>
        <v>0</v>
      </c>
      <c r="BW118" s="153">
        <f>COUNTIFS('Retention-Deployment'!$F:$F,$G118,'Retention-Deployment'!$I:$I,"*2G*",'Retention-Deployment'!$L:$L,'List Table'!$B$14)</f>
        <v>0</v>
      </c>
      <c r="BX118" s="153">
        <f>COUNTIFS('Retention-Deployment'!$F:$F,$G118,'Retention-Deployment'!$I:$I,"*2G*",'Retention-Deployment'!$L:$L,'List Table'!$B$15)</f>
        <v>0</v>
      </c>
      <c r="BY118" s="153">
        <f>COUNTIFS('Retention-Deployment'!$F:$F,$G118,'Retention-Deployment'!$I:$I,"*3G*",'Retention-Deployment'!$L:$L,'List Table'!$B$2)</f>
        <v>0</v>
      </c>
      <c r="BZ118" s="153">
        <f>COUNTIFS('Retention-Deployment'!$F:$F,$G118,'Retention-Deployment'!$I:$I,"*3G*",'Retention-Deployment'!$L:$L,'List Table'!$B$3)</f>
        <v>0</v>
      </c>
      <c r="CA118" s="153">
        <f>COUNTIFS('Retention-Deployment'!$F:$F,$G118,'Retention-Deployment'!$I:$I,"*3G*",'Retention-Deployment'!$L:$L,'List Table'!$B$4)</f>
        <v>0</v>
      </c>
      <c r="CB118" s="153">
        <f>COUNTIFS('Retention-Deployment'!$F:$F,$G118,'Retention-Deployment'!$I:$I,"*3G*",'Retention-Deployment'!$L:$L,'List Table'!$B$5)</f>
        <v>0</v>
      </c>
      <c r="CC118" s="153">
        <f>COUNTIFS('Retention-Deployment'!$F:$F,$G118,'Retention-Deployment'!$I:$I,"*3G*",'Retention-Deployment'!$L:$L,'List Table'!$B$6)</f>
        <v>0</v>
      </c>
      <c r="CD118" s="153">
        <f>COUNTIFS('Retention-Deployment'!$F:$F,$G118,'Retention-Deployment'!$I:$I,"*3G*",'Retention-Deployment'!$L:$L,'List Table'!$B$7)</f>
        <v>0</v>
      </c>
      <c r="CE118" s="153">
        <f>COUNTIFS('Retention-Deployment'!$F:$F,$G118,'Retention-Deployment'!$I:$I,"*3G*",'Retention-Deployment'!$L:$L,'List Table'!$B$8)</f>
        <v>0</v>
      </c>
      <c r="CF118" s="153">
        <f>COUNTIFS('Retention-Deployment'!$F:$F,$G118,'Retention-Deployment'!$I:$I,"*3G*",'Retention-Deployment'!$L:$L,'List Table'!$B$9)</f>
        <v>0</v>
      </c>
      <c r="CG118" s="153">
        <f>COUNTIFS('Retention-Deployment'!$F:$F,$G118,'Retention-Deployment'!$I:$I,"*3G*",'Retention-Deployment'!$L:$L,'List Table'!$B$10)</f>
        <v>0</v>
      </c>
      <c r="CH118" s="153">
        <f>COUNTIFS('Retention-Deployment'!$F:$F,$G118,'Retention-Deployment'!$I:$I,"*3G*",'Retention-Deployment'!$L:$L,'List Table'!$B$11)</f>
        <v>0</v>
      </c>
      <c r="CI118" s="153">
        <f>COUNTIFS('Retention-Deployment'!$F:$F,$G118,'Retention-Deployment'!$I:$I,"*3G*",'Retention-Deployment'!$L:$L,'List Table'!$B$12)</f>
        <v>0</v>
      </c>
      <c r="CJ118" s="153">
        <f>COUNTIFS('Retention-Deployment'!$F:$F,$G118,'Retention-Deployment'!$I:$I,"*3G*",'Retention-Deployment'!$L:$L,'List Table'!$B$13)</f>
        <v>0</v>
      </c>
      <c r="CK118" s="153">
        <f>COUNTIFS('Retention-Deployment'!$F:$F,$G118,'Retention-Deployment'!$I:$I,"*3G*",'Retention-Deployment'!$L:$L,'List Table'!$B$14)</f>
        <v>0</v>
      </c>
      <c r="CL118" s="153">
        <f>COUNTIFS('Retention-Deployment'!$F:$F,$G118,'Retention-Deployment'!$I:$I,"*3G*",'Retention-Deployment'!$L:$L,'List Table'!$B$15)</f>
        <v>0</v>
      </c>
      <c r="CM118" s="153">
        <f>COUNTIFS('Retention-Deployment'!$F:$F,$G118,'Retention-Deployment'!$I:$I,"*4G*",'Retention-Deployment'!$L:$L,'List Table'!$B$2)</f>
        <v>0</v>
      </c>
      <c r="CN118" s="153">
        <f>COUNTIFS('Retention-Deployment'!$F:$F,$G118,'Retention-Deployment'!$I:$I,"*4G*",'Retention-Deployment'!$L:$L,'List Table'!$B$3)</f>
        <v>0</v>
      </c>
      <c r="CO118" s="153">
        <f>COUNTIFS('Retention-Deployment'!$F:$F,$G118,'Retention-Deployment'!$I:$I,"*4G*",'Retention-Deployment'!$L:$L,'List Table'!$B$4)</f>
        <v>0</v>
      </c>
      <c r="CP118" s="153">
        <f>COUNTIFS('Retention-Deployment'!$F:$F,$G118,'Retention-Deployment'!$I:$I,"*4G*",'Retention-Deployment'!$L:$L,'List Table'!$B$5)</f>
        <v>0</v>
      </c>
      <c r="CQ118" s="153">
        <f>COUNTIFS('Retention-Deployment'!$F:$F,$G118,'Retention-Deployment'!$I:$I,"*4G*",'Retention-Deployment'!$L:$L,'List Table'!$B$6)</f>
        <v>0</v>
      </c>
      <c r="CR118" s="153">
        <f>COUNTIFS('Retention-Deployment'!$F:$F,$G118,'Retention-Deployment'!$I:$I,"*4G*",'Retention-Deployment'!$L:$L,'List Table'!$B$7)</f>
        <v>0</v>
      </c>
      <c r="CS118" s="153">
        <f>COUNTIFS('Retention-Deployment'!$F:$F,$G118,'Retention-Deployment'!$I:$I,"*4G*",'Retention-Deployment'!$L:$L,'List Table'!$B$8)</f>
        <v>0</v>
      </c>
      <c r="CT118" s="153">
        <f>COUNTIFS('Retention-Deployment'!$F:$F,$G118,'Retention-Deployment'!$I:$I,"*4G*",'Retention-Deployment'!$L:$L,'List Table'!$B$9)</f>
        <v>0</v>
      </c>
      <c r="CU118" s="153">
        <f>COUNTIFS('Retention-Deployment'!$F:$F,$G118,'Retention-Deployment'!$I:$I,"*4G*",'Retention-Deployment'!$L:$L,'List Table'!$B$10)</f>
        <v>0</v>
      </c>
      <c r="CV118" s="153">
        <f>COUNTIFS('Retention-Deployment'!$F:$F,$G118,'Retention-Deployment'!$I:$I,"*4G*",'Retention-Deployment'!$L:$L,'List Table'!$B$11)</f>
        <v>0</v>
      </c>
      <c r="CW118" s="153">
        <f>COUNTIFS('Retention-Deployment'!$F:$F,$G118,'Retention-Deployment'!$I:$I,"*4G*",'Retention-Deployment'!$L:$L,'List Table'!$B$12)</f>
        <v>0</v>
      </c>
      <c r="CX118" s="153">
        <f>COUNTIFS('Retention-Deployment'!$F:$F,$G118,'Retention-Deployment'!$I:$I,"*4G*",'Retention-Deployment'!$L:$L,'List Table'!$B$13)</f>
        <v>0</v>
      </c>
      <c r="CY118" s="153">
        <f>COUNTIFS('Retention-Deployment'!$F:$F,$G118,'Retention-Deployment'!$I:$I,"*4G*",'Retention-Deployment'!$L:$L,'List Table'!$B$14)</f>
        <v>0</v>
      </c>
      <c r="CZ118" s="153">
        <f>COUNTIFS('Retention-Deployment'!$F:$F,$G118,'Retention-Deployment'!$I:$I,"*4G*",'Retention-Deployment'!$L:$L,'List Table'!$B$15)</f>
        <v>0</v>
      </c>
      <c r="DA118" s="138"/>
      <c r="DB118" s="154">
        <f>COUNTIFS(Licensing!$G:$G,$G118,Licensing!$J:$J,"*2G*")</f>
        <v>0</v>
      </c>
      <c r="DC118" s="154">
        <f>COUNTIFS(Licensing!$G:$G,$G118,Licensing!$J:$J,"*3G*")</f>
        <v>0</v>
      </c>
      <c r="DD118" s="154">
        <f>COUNTIFS(Licensing!$G:$G,$G118,Licensing!$J:$J,"*4G*")</f>
        <v>0</v>
      </c>
      <c r="DE118" s="138"/>
      <c r="DF118" s="155" t="str">
        <f t="shared" ref="DF118:DF120" si="27">$G118</f>
        <v>TINOS</v>
      </c>
      <c r="DG118" s="142">
        <f t="shared" si="23"/>
        <v>0</v>
      </c>
      <c r="DH118" s="142">
        <f t="shared" si="23"/>
        <v>0</v>
      </c>
      <c r="DI118" s="142">
        <f t="shared" si="23"/>
        <v>0</v>
      </c>
      <c r="DJ118" s="138"/>
      <c r="DK118" s="138"/>
      <c r="DL118" s="138"/>
      <c r="DM118" s="138"/>
      <c r="DN118" s="138"/>
      <c r="DO118" s="138"/>
      <c r="DP118" s="138"/>
      <c r="DQ118" s="138"/>
      <c r="DR118" s="138"/>
      <c r="DS118" s="138"/>
      <c r="DT118" s="138"/>
      <c r="DU118" s="138"/>
    </row>
    <row r="119" spans="1:125" x14ac:dyDescent="0.25">
      <c r="A119" s="211" t="s">
        <v>327</v>
      </c>
      <c r="B119" s="207">
        <v>1</v>
      </c>
      <c r="C119" s="207">
        <v>1</v>
      </c>
      <c r="D119" s="207">
        <v>0</v>
      </c>
      <c r="E119" s="208">
        <v>37.331948572999998</v>
      </c>
      <c r="F119" s="208">
        <v>23.477439879999999</v>
      </c>
      <c r="G119" s="173" t="s">
        <v>391</v>
      </c>
      <c r="H119" s="152">
        <f t="shared" si="24"/>
        <v>0</v>
      </c>
      <c r="I119" s="152">
        <f t="shared" si="25"/>
        <v>0</v>
      </c>
      <c r="J119" s="152">
        <f t="shared" si="26"/>
        <v>0</v>
      </c>
      <c r="K119" s="152">
        <f>COUNTIFS(Operational!$F:$F,$G119,Operational!$I:$I,"*2G*",Operational!$L:$L,'List Table'!$D$2)</f>
        <v>0</v>
      </c>
      <c r="L119" s="152">
        <f>COUNTIFS(Operational!$F:$F,$G119,Operational!$I:$I,"*2G*",Operational!$L:$L,'List Table'!$D$3)</f>
        <v>0</v>
      </c>
      <c r="M119" s="152">
        <f>COUNTIFS(Operational!$F:$F,$G119,Operational!$I:$I,"*2G*",Operational!$L:$L,'List Table'!$D$4)</f>
        <v>0</v>
      </c>
      <c r="N119" s="152">
        <f>COUNTIFS(Operational!$F:$F,$G119,Operational!$I:$I,"*2G*",Operational!$L:$L,'List Table'!$D$5)</f>
        <v>0</v>
      </c>
      <c r="O119" s="152">
        <f>COUNTIFS(Operational!$F:$F,$G119,Operational!$I:$I,"*2G*",Operational!$L:$L,'List Table'!$D$6)</f>
        <v>0</v>
      </c>
      <c r="P119" s="152">
        <f>COUNTIFS(Operational!$F:$F,$G119,Operational!$I:$I,"*2G*",Operational!$L:$L,'List Table'!$D$7)</f>
        <v>0</v>
      </c>
      <c r="Q119" s="152">
        <f>COUNTIFS(Operational!$F:$F,$G119,Operational!$I:$I,"*2G*",Operational!$L:$L,'List Table'!$D$8)</f>
        <v>0</v>
      </c>
      <c r="R119" s="152">
        <f>COUNTIFS(Operational!$F:$F,$G119,Operational!$I:$I,"*2G*",Operational!$L:$L,'List Table'!$D$9)</f>
        <v>0</v>
      </c>
      <c r="S119" s="152">
        <f>COUNTIFS(Operational!$F:$F,$G119,Operational!$I:$I,"*2G*",Operational!$L:$L,'List Table'!$D$10)</f>
        <v>0</v>
      </c>
      <c r="T119" s="152">
        <f>COUNTIFS(Operational!$F:$F,$G119,Operational!$I:$I,"*2G*",Operational!$L:$L,'List Table'!$D$11)</f>
        <v>0</v>
      </c>
      <c r="U119" s="152">
        <f>COUNTIFS(Operational!$F:$F,$G119,Operational!$I:$I,"*2G*",Operational!$L:$L,'List Table'!$D$12)</f>
        <v>0</v>
      </c>
      <c r="V119" s="152">
        <f>COUNTIFS(Operational!$F:$F,$G119,Operational!$I:$I,"*2G*",Operational!$L:$L,'List Table'!$D$13)</f>
        <v>0</v>
      </c>
      <c r="W119" s="152">
        <f>COUNTIFS(Operational!$F:$F,$G119,Operational!$I:$I,"*2G*",Operational!$L:$L,'List Table'!$D$14)</f>
        <v>0</v>
      </c>
      <c r="X119" s="152">
        <f>COUNTIFS(Operational!$F:$F,$G119,Operational!$I:$I,"*2G*",Operational!$L:$L,'List Table'!$D$15)</f>
        <v>0</v>
      </c>
      <c r="Y119" s="152">
        <f>COUNTIFS(Operational!$F:$F,$G119,Operational!$I:$I,"*2G*",Operational!$L:$L,'List Table'!$D$16)</f>
        <v>0</v>
      </c>
      <c r="Z119" s="152">
        <f>COUNTIFS(Operational!$F:$F,$G119,Operational!$I:$I,"*2G*",Operational!$L:$L,'List Table'!$D$17)</f>
        <v>0</v>
      </c>
      <c r="AA119" s="152">
        <f>COUNTIFS(Operational!$F:$F,$G119,Operational!$I:$I,"*3G*",Operational!$L:$L,'List Table'!$D$2)</f>
        <v>0</v>
      </c>
      <c r="AB119" s="152">
        <f>COUNTIFS(Operational!$F:$F,$G119,Operational!$I:$I,"*3G*",Operational!$L:$L,'List Table'!$D$3)</f>
        <v>0</v>
      </c>
      <c r="AC119" s="152">
        <f>COUNTIFS(Operational!$F:$F,$G119,Operational!$I:$I,"*3G*",Operational!$L:$L,'List Table'!$D$4)</f>
        <v>0</v>
      </c>
      <c r="AD119" s="152">
        <f>COUNTIFS(Operational!$F:$F,$G119,Operational!$I:$I,"*3G*",Operational!$L:$L,'List Table'!$D$5)</f>
        <v>0</v>
      </c>
      <c r="AE119" s="152">
        <f>COUNTIFS(Operational!$F:$F,$G119,Operational!$I:$I,"*3G*",Operational!$L:$L,'List Table'!$D$6)</f>
        <v>0</v>
      </c>
      <c r="AF119" s="152">
        <f>COUNTIFS(Operational!$F:$F,$G119,Operational!$I:$I,"*3G*",Operational!$L:$L,'List Table'!$D$7)</f>
        <v>0</v>
      </c>
      <c r="AG119" s="152">
        <f>COUNTIFS(Operational!$F:$F,$G119,Operational!$I:$I,"*3G*",Operational!$L:$L,'List Table'!$D$8)</f>
        <v>0</v>
      </c>
      <c r="AH119" s="152">
        <f>COUNTIFS(Operational!$F:$F,$G119,Operational!$I:$I,"*3G*",Operational!$L:$L,'List Table'!$D$9)</f>
        <v>0</v>
      </c>
      <c r="AI119" s="152">
        <f>COUNTIFS(Operational!$F:$F,$G119,Operational!$I:$I,"*3G*",Operational!$L:$L,'List Table'!$D$10)</f>
        <v>0</v>
      </c>
      <c r="AJ119" s="152">
        <f>COUNTIFS(Operational!$F:$F,$G119,Operational!$I:$I,"*3G*",Operational!$L:$L,'List Table'!$D$11)</f>
        <v>0</v>
      </c>
      <c r="AK119" s="152">
        <f>COUNTIFS(Operational!$F:$F,$G119,Operational!$I:$I,"*3G*",Operational!$L:$L,'List Table'!$D$12)</f>
        <v>0</v>
      </c>
      <c r="AL119" s="152">
        <f>COUNTIFS(Operational!$F:$F,$G119,Operational!$I:$I,"*3G*",Operational!$L:$L,'List Table'!$D$13)</f>
        <v>0</v>
      </c>
      <c r="AM119" s="152">
        <f>COUNTIFS(Operational!$F:$F,$G119,Operational!$I:$I,"*3G*",Operational!$L:$L,'List Table'!$D$14)</f>
        <v>0</v>
      </c>
      <c r="AN119" s="152">
        <f>COUNTIFS(Operational!$F:$F,$G119,Operational!$I:$I,"*3G*",Operational!$L:$L,'List Table'!$D$15)</f>
        <v>0</v>
      </c>
      <c r="AO119" s="152">
        <f>COUNTIFS(Operational!$F:$F,$G119,Operational!$I:$I,"*3G*",Operational!$L:$L,'List Table'!$D$16)</f>
        <v>0</v>
      </c>
      <c r="AP119" s="152">
        <f>COUNTIFS(Operational!$F:$F,$G119,Operational!$I:$I,"*3G*",Operational!$L:$L,'List Table'!$D$17)</f>
        <v>0</v>
      </c>
      <c r="AQ119" s="152">
        <f>COUNTIFS(Operational!$F:$F,$G119,Operational!$I:$I,"*4G*",Operational!$L:$L,'List Table'!$D$2)</f>
        <v>0</v>
      </c>
      <c r="AR119" s="152">
        <f>COUNTIFS(Operational!$F:$F,$G119,Operational!$I:$I,"*4G*",Operational!$L:$L,'List Table'!$D$3)</f>
        <v>0</v>
      </c>
      <c r="AS119" s="152">
        <f>COUNTIFS(Operational!$F:$F,$G119,Operational!$I:$I,"*4G*",Operational!$L:$L,'List Table'!$D$4)</f>
        <v>0</v>
      </c>
      <c r="AT119" s="152">
        <f>COUNTIFS(Operational!$F:$F,$G119,Operational!$I:$I,"*4G*",Operational!$L:$L,'List Table'!$D$5)</f>
        <v>0</v>
      </c>
      <c r="AU119" s="152">
        <f>COUNTIFS(Operational!$F:$F,$G119,Operational!$I:$I,"*4G*",Operational!$L:$L,'List Table'!$D$6)</f>
        <v>0</v>
      </c>
      <c r="AV119" s="152">
        <f>COUNTIFS(Operational!$F:$F,$G119,Operational!$I:$I,"*4G*",Operational!$L:$L,'List Table'!$D$7)</f>
        <v>0</v>
      </c>
      <c r="AW119" s="152">
        <f>COUNTIFS(Operational!$F:$F,$G119,Operational!$I:$I,"*4G*",Operational!$L:$L,'List Table'!$D$8)</f>
        <v>0</v>
      </c>
      <c r="AX119" s="152">
        <f>COUNTIFS(Operational!$F:$F,$G119,Operational!$I:$I,"*4G*",Operational!$L:$L,'List Table'!$D$9)</f>
        <v>0</v>
      </c>
      <c r="AY119" s="152">
        <f>COUNTIFS(Operational!$F:$F,$G119,Operational!$I:$I,"*4G*",Operational!$L:$L,'List Table'!$D$10)</f>
        <v>0</v>
      </c>
      <c r="AZ119" s="152">
        <f>COUNTIFS(Operational!$F:$F,$G119,Operational!$I:$I,"*4G*",Operational!$L:$L,'List Table'!$D$11)</f>
        <v>0</v>
      </c>
      <c r="BA119" s="152">
        <f>COUNTIFS(Operational!$F:$F,$G119,Operational!$I:$I,"*4G*",Operational!$L:$L,'List Table'!$D$12)</f>
        <v>0</v>
      </c>
      <c r="BB119" s="152">
        <f>COUNTIFS(Operational!$F:$F,$G119,Operational!$I:$I,"*4G*",Operational!$L:$L,'List Table'!$D$13)</f>
        <v>0</v>
      </c>
      <c r="BC119" s="152">
        <f>COUNTIFS(Operational!$F:$F,$G119,Operational!$I:$I,"*4G*",Operational!$L:$L,'List Table'!$D$14)</f>
        <v>0</v>
      </c>
      <c r="BD119" s="152">
        <f>COUNTIFS(Operational!$F:$F,$G119,Operational!$I:$I,"*4G*",Operational!$L:$L,'List Table'!$D$15)</f>
        <v>0</v>
      </c>
      <c r="BE119" s="152">
        <f>COUNTIFS(Operational!$F:$F,$G119,Operational!$I:$I,"*4G*",Operational!$L:$L,'List Table'!$D$16)</f>
        <v>0</v>
      </c>
      <c r="BF119" s="152">
        <f>COUNTIFS(Operational!$F:$F,$G119,Operational!$I:$I,"*4G*",Operational!$L:$L,'List Table'!$D$17)</f>
        <v>0</v>
      </c>
      <c r="BG119" s="144"/>
      <c r="BH119" s="153">
        <f t="shared" si="20"/>
        <v>0</v>
      </c>
      <c r="BI119" s="153">
        <f t="shared" si="21"/>
        <v>0</v>
      </c>
      <c r="BJ119" s="153">
        <f t="shared" si="22"/>
        <v>0</v>
      </c>
      <c r="BK119" s="153">
        <f>COUNTIFS('Retention-Deployment'!$F:$F,$G119,'Retention-Deployment'!$I:$I,"*2G*",'Retention-Deployment'!$L:$L,'List Table'!$B$2)</f>
        <v>0</v>
      </c>
      <c r="BL119" s="153">
        <f>COUNTIFS('Retention-Deployment'!$F:$F,$G119,'Retention-Deployment'!$I:$I,"*2G*",'Retention-Deployment'!$L:$L,'List Table'!$B$3)</f>
        <v>0</v>
      </c>
      <c r="BM119" s="153">
        <f>COUNTIFS('Retention-Deployment'!$F:$F,$G119,'Retention-Deployment'!$I:$I,"*2G*",'Retention-Deployment'!$L:$L,'List Table'!$B$4)</f>
        <v>0</v>
      </c>
      <c r="BN119" s="153">
        <f>COUNTIFS('Retention-Deployment'!$F:$F,$G119,'Retention-Deployment'!$I:$I,"*2G*",'Retention-Deployment'!$L:$L,'List Table'!$B$5)</f>
        <v>0</v>
      </c>
      <c r="BO119" s="153">
        <f>COUNTIFS('Retention-Deployment'!$F:$F,$G119,'Retention-Deployment'!$I:$I,"*2G*",'Retention-Deployment'!$L:$L,'List Table'!$B$6)</f>
        <v>0</v>
      </c>
      <c r="BP119" s="153">
        <f>COUNTIFS('Retention-Deployment'!$F:$F,$G119,'Retention-Deployment'!$I:$I,"*2G*",'Retention-Deployment'!$L:$L,'List Table'!$B$7)</f>
        <v>0</v>
      </c>
      <c r="BQ119" s="153">
        <f>COUNTIFS('Retention-Deployment'!$F:$F,$G119,'Retention-Deployment'!$I:$I,"*2G*",'Retention-Deployment'!$L:$L,'List Table'!$B$8)</f>
        <v>0</v>
      </c>
      <c r="BR119" s="153">
        <f>COUNTIFS('Retention-Deployment'!$F:$F,$G119,'Retention-Deployment'!$I:$I,"*2G*",'Retention-Deployment'!$L:$L,'List Table'!$B$9)</f>
        <v>0</v>
      </c>
      <c r="BS119" s="153">
        <f>COUNTIFS('Retention-Deployment'!$F:$F,$G119,'Retention-Deployment'!$I:$I,"*2G*",'Retention-Deployment'!$L:$L,'List Table'!$B$10)</f>
        <v>0</v>
      </c>
      <c r="BT119" s="153">
        <f>COUNTIFS('Retention-Deployment'!$F:$F,$G119,'Retention-Deployment'!$I:$I,"*2G*",'Retention-Deployment'!$L:$L,'List Table'!$B$11)</f>
        <v>0</v>
      </c>
      <c r="BU119" s="153">
        <f>COUNTIFS('Retention-Deployment'!$F:$F,$G119,'Retention-Deployment'!$I:$I,"*2G*",'Retention-Deployment'!$L:$L,'List Table'!$B$12)</f>
        <v>0</v>
      </c>
      <c r="BV119" s="153">
        <f>COUNTIFS('Retention-Deployment'!$F:$F,$G119,'Retention-Deployment'!$I:$I,"*2G*",'Retention-Deployment'!$L:$L,'List Table'!$B$13)</f>
        <v>0</v>
      </c>
      <c r="BW119" s="153">
        <f>COUNTIFS('Retention-Deployment'!$F:$F,$G119,'Retention-Deployment'!$I:$I,"*2G*",'Retention-Deployment'!$L:$L,'List Table'!$B$14)</f>
        <v>0</v>
      </c>
      <c r="BX119" s="153">
        <f>COUNTIFS('Retention-Deployment'!$F:$F,$G119,'Retention-Deployment'!$I:$I,"*2G*",'Retention-Deployment'!$L:$L,'List Table'!$B$15)</f>
        <v>0</v>
      </c>
      <c r="BY119" s="153">
        <f>COUNTIFS('Retention-Deployment'!$F:$F,$G119,'Retention-Deployment'!$I:$I,"*3G*",'Retention-Deployment'!$L:$L,'List Table'!$B$2)</f>
        <v>0</v>
      </c>
      <c r="BZ119" s="153">
        <f>COUNTIFS('Retention-Deployment'!$F:$F,$G119,'Retention-Deployment'!$I:$I,"*3G*",'Retention-Deployment'!$L:$L,'List Table'!$B$3)</f>
        <v>0</v>
      </c>
      <c r="CA119" s="153">
        <f>COUNTIFS('Retention-Deployment'!$F:$F,$G119,'Retention-Deployment'!$I:$I,"*3G*",'Retention-Deployment'!$L:$L,'List Table'!$B$4)</f>
        <v>0</v>
      </c>
      <c r="CB119" s="153">
        <f>COUNTIFS('Retention-Deployment'!$F:$F,$G119,'Retention-Deployment'!$I:$I,"*3G*",'Retention-Deployment'!$L:$L,'List Table'!$B$5)</f>
        <v>0</v>
      </c>
      <c r="CC119" s="153">
        <f>COUNTIFS('Retention-Deployment'!$F:$F,$G119,'Retention-Deployment'!$I:$I,"*3G*",'Retention-Deployment'!$L:$L,'List Table'!$B$6)</f>
        <v>0</v>
      </c>
      <c r="CD119" s="153">
        <f>COUNTIFS('Retention-Deployment'!$F:$F,$G119,'Retention-Deployment'!$I:$I,"*3G*",'Retention-Deployment'!$L:$L,'List Table'!$B$7)</f>
        <v>0</v>
      </c>
      <c r="CE119" s="153">
        <f>COUNTIFS('Retention-Deployment'!$F:$F,$G119,'Retention-Deployment'!$I:$I,"*3G*",'Retention-Deployment'!$L:$L,'List Table'!$B$8)</f>
        <v>0</v>
      </c>
      <c r="CF119" s="153">
        <f>COUNTIFS('Retention-Deployment'!$F:$F,$G119,'Retention-Deployment'!$I:$I,"*3G*",'Retention-Deployment'!$L:$L,'List Table'!$B$9)</f>
        <v>0</v>
      </c>
      <c r="CG119" s="153">
        <f>COUNTIFS('Retention-Deployment'!$F:$F,$G119,'Retention-Deployment'!$I:$I,"*3G*",'Retention-Deployment'!$L:$L,'List Table'!$B$10)</f>
        <v>0</v>
      </c>
      <c r="CH119" s="153">
        <f>COUNTIFS('Retention-Deployment'!$F:$F,$G119,'Retention-Deployment'!$I:$I,"*3G*",'Retention-Deployment'!$L:$L,'List Table'!$B$11)</f>
        <v>0</v>
      </c>
      <c r="CI119" s="153">
        <f>COUNTIFS('Retention-Deployment'!$F:$F,$G119,'Retention-Deployment'!$I:$I,"*3G*",'Retention-Deployment'!$L:$L,'List Table'!$B$12)</f>
        <v>0</v>
      </c>
      <c r="CJ119" s="153">
        <f>COUNTIFS('Retention-Deployment'!$F:$F,$G119,'Retention-Deployment'!$I:$I,"*3G*",'Retention-Deployment'!$L:$L,'List Table'!$B$13)</f>
        <v>0</v>
      </c>
      <c r="CK119" s="153">
        <f>COUNTIFS('Retention-Deployment'!$F:$F,$G119,'Retention-Deployment'!$I:$I,"*3G*",'Retention-Deployment'!$L:$L,'List Table'!$B$14)</f>
        <v>0</v>
      </c>
      <c r="CL119" s="153">
        <f>COUNTIFS('Retention-Deployment'!$F:$F,$G119,'Retention-Deployment'!$I:$I,"*3G*",'Retention-Deployment'!$L:$L,'List Table'!$B$15)</f>
        <v>0</v>
      </c>
      <c r="CM119" s="153">
        <f>COUNTIFS('Retention-Deployment'!$F:$F,$G119,'Retention-Deployment'!$I:$I,"*4G*",'Retention-Deployment'!$L:$L,'List Table'!$B$2)</f>
        <v>0</v>
      </c>
      <c r="CN119" s="153">
        <f>COUNTIFS('Retention-Deployment'!$F:$F,$G119,'Retention-Deployment'!$I:$I,"*4G*",'Retention-Deployment'!$L:$L,'List Table'!$B$3)</f>
        <v>0</v>
      </c>
      <c r="CO119" s="153">
        <f>COUNTIFS('Retention-Deployment'!$F:$F,$G119,'Retention-Deployment'!$I:$I,"*4G*",'Retention-Deployment'!$L:$L,'List Table'!$B$4)</f>
        <v>0</v>
      </c>
      <c r="CP119" s="153">
        <f>COUNTIFS('Retention-Deployment'!$F:$F,$G119,'Retention-Deployment'!$I:$I,"*4G*",'Retention-Deployment'!$L:$L,'List Table'!$B$5)</f>
        <v>0</v>
      </c>
      <c r="CQ119" s="153">
        <f>COUNTIFS('Retention-Deployment'!$F:$F,$G119,'Retention-Deployment'!$I:$I,"*4G*",'Retention-Deployment'!$L:$L,'List Table'!$B$6)</f>
        <v>0</v>
      </c>
      <c r="CR119" s="153">
        <f>COUNTIFS('Retention-Deployment'!$F:$F,$G119,'Retention-Deployment'!$I:$I,"*4G*",'Retention-Deployment'!$L:$L,'List Table'!$B$7)</f>
        <v>0</v>
      </c>
      <c r="CS119" s="153">
        <f>COUNTIFS('Retention-Deployment'!$F:$F,$G119,'Retention-Deployment'!$I:$I,"*4G*",'Retention-Deployment'!$L:$L,'List Table'!$B$8)</f>
        <v>0</v>
      </c>
      <c r="CT119" s="153">
        <f>COUNTIFS('Retention-Deployment'!$F:$F,$G119,'Retention-Deployment'!$I:$I,"*4G*",'Retention-Deployment'!$L:$L,'List Table'!$B$9)</f>
        <v>0</v>
      </c>
      <c r="CU119" s="153">
        <f>COUNTIFS('Retention-Deployment'!$F:$F,$G119,'Retention-Deployment'!$I:$I,"*4G*",'Retention-Deployment'!$L:$L,'List Table'!$B$10)</f>
        <v>0</v>
      </c>
      <c r="CV119" s="153">
        <f>COUNTIFS('Retention-Deployment'!$F:$F,$G119,'Retention-Deployment'!$I:$I,"*4G*",'Retention-Deployment'!$L:$L,'List Table'!$B$11)</f>
        <v>0</v>
      </c>
      <c r="CW119" s="153">
        <f>COUNTIFS('Retention-Deployment'!$F:$F,$G119,'Retention-Deployment'!$I:$I,"*4G*",'Retention-Deployment'!$L:$L,'List Table'!$B$12)</f>
        <v>0</v>
      </c>
      <c r="CX119" s="153">
        <f>COUNTIFS('Retention-Deployment'!$F:$F,$G119,'Retention-Deployment'!$I:$I,"*4G*",'Retention-Deployment'!$L:$L,'List Table'!$B$13)</f>
        <v>0</v>
      </c>
      <c r="CY119" s="153">
        <f>COUNTIFS('Retention-Deployment'!$F:$F,$G119,'Retention-Deployment'!$I:$I,"*4G*",'Retention-Deployment'!$L:$L,'List Table'!$B$14)</f>
        <v>0</v>
      </c>
      <c r="CZ119" s="153">
        <f>COUNTIFS('Retention-Deployment'!$F:$F,$G119,'Retention-Deployment'!$I:$I,"*4G*",'Retention-Deployment'!$L:$L,'List Table'!$B$15)</f>
        <v>0</v>
      </c>
      <c r="DA119" s="138"/>
      <c r="DB119" s="154">
        <f>COUNTIFS(Licensing!$G:$G,$G119,Licensing!$J:$J,"*2G*")</f>
        <v>0</v>
      </c>
      <c r="DC119" s="154">
        <f>COUNTIFS(Licensing!$G:$G,$G119,Licensing!$J:$J,"*3G*")</f>
        <v>0</v>
      </c>
      <c r="DD119" s="154">
        <f>COUNTIFS(Licensing!$G:$G,$G119,Licensing!$J:$J,"*4G*")</f>
        <v>0</v>
      </c>
      <c r="DE119" s="138"/>
      <c r="DF119" s="155" t="str">
        <f t="shared" si="27"/>
        <v>YDRA</v>
      </c>
      <c r="DG119" s="142">
        <f t="shared" si="23"/>
        <v>0</v>
      </c>
      <c r="DH119" s="142">
        <f t="shared" si="23"/>
        <v>0</v>
      </c>
      <c r="DI119" s="142">
        <f t="shared" si="23"/>
        <v>0</v>
      </c>
      <c r="DJ119" s="138"/>
      <c r="DK119" s="138"/>
      <c r="DL119" s="138"/>
      <c r="DM119" s="138"/>
      <c r="DN119" s="138"/>
      <c r="DO119" s="138"/>
      <c r="DP119" s="138"/>
      <c r="DQ119" s="138"/>
      <c r="DR119" s="138"/>
      <c r="DS119" s="138"/>
      <c r="DT119" s="138"/>
      <c r="DU119" s="138"/>
    </row>
    <row r="120" spans="1:125" x14ac:dyDescent="0.25">
      <c r="A120" s="211" t="s">
        <v>327</v>
      </c>
      <c r="B120" s="207">
        <v>14</v>
      </c>
      <c r="C120" s="207">
        <v>14</v>
      </c>
      <c r="D120" s="207">
        <v>13</v>
      </c>
      <c r="E120" s="208">
        <v>37.78319742</v>
      </c>
      <c r="F120" s="208">
        <v>20.771369929999999</v>
      </c>
      <c r="G120" s="173" t="s">
        <v>173</v>
      </c>
      <c r="H120" s="152">
        <f t="shared" si="24"/>
        <v>0</v>
      </c>
      <c r="I120" s="152">
        <f t="shared" si="25"/>
        <v>0</v>
      </c>
      <c r="J120" s="152">
        <f t="shared" si="26"/>
        <v>0</v>
      </c>
      <c r="K120" s="152">
        <f>COUNTIFS(Operational!$F:$F,$G120,Operational!$I:$I,"*2G*",Operational!$L:$L,'List Table'!$D$2)</f>
        <v>0</v>
      </c>
      <c r="L120" s="152">
        <f>COUNTIFS(Operational!$F:$F,$G120,Operational!$I:$I,"*2G*",Operational!$L:$L,'List Table'!$D$3)</f>
        <v>0</v>
      </c>
      <c r="M120" s="152">
        <f>COUNTIFS(Operational!$F:$F,$G120,Operational!$I:$I,"*2G*",Operational!$L:$L,'List Table'!$D$4)</f>
        <v>0</v>
      </c>
      <c r="N120" s="152">
        <f>COUNTIFS(Operational!$F:$F,$G120,Operational!$I:$I,"*2G*",Operational!$L:$L,'List Table'!$D$5)</f>
        <v>0</v>
      </c>
      <c r="O120" s="152">
        <f>COUNTIFS(Operational!$F:$F,$G120,Operational!$I:$I,"*2G*",Operational!$L:$L,'List Table'!$D$6)</f>
        <v>0</v>
      </c>
      <c r="P120" s="152">
        <f>COUNTIFS(Operational!$F:$F,$G120,Operational!$I:$I,"*2G*",Operational!$L:$L,'List Table'!$D$7)</f>
        <v>0</v>
      </c>
      <c r="Q120" s="152">
        <f>COUNTIFS(Operational!$F:$F,$G120,Operational!$I:$I,"*2G*",Operational!$L:$L,'List Table'!$D$8)</f>
        <v>0</v>
      </c>
      <c r="R120" s="152">
        <f>COUNTIFS(Operational!$F:$F,$G120,Operational!$I:$I,"*2G*",Operational!$L:$L,'List Table'!$D$9)</f>
        <v>0</v>
      </c>
      <c r="S120" s="152">
        <f>COUNTIFS(Operational!$F:$F,$G120,Operational!$I:$I,"*2G*",Operational!$L:$L,'List Table'!$D$10)</f>
        <v>0</v>
      </c>
      <c r="T120" s="152">
        <f>COUNTIFS(Operational!$F:$F,$G120,Operational!$I:$I,"*2G*",Operational!$L:$L,'List Table'!$D$11)</f>
        <v>0</v>
      </c>
      <c r="U120" s="152">
        <f>COUNTIFS(Operational!$F:$F,$G120,Operational!$I:$I,"*2G*",Operational!$L:$L,'List Table'!$D$12)</f>
        <v>0</v>
      </c>
      <c r="V120" s="152">
        <f>COUNTIFS(Operational!$F:$F,$G120,Operational!$I:$I,"*2G*",Operational!$L:$L,'List Table'!$D$13)</f>
        <v>0</v>
      </c>
      <c r="W120" s="152">
        <f>COUNTIFS(Operational!$F:$F,$G120,Operational!$I:$I,"*2G*",Operational!$L:$L,'List Table'!$D$14)</f>
        <v>0</v>
      </c>
      <c r="X120" s="152">
        <f>COUNTIFS(Operational!$F:$F,$G120,Operational!$I:$I,"*2G*",Operational!$L:$L,'List Table'!$D$15)</f>
        <v>0</v>
      </c>
      <c r="Y120" s="152">
        <f>COUNTIFS(Operational!$F:$F,$G120,Operational!$I:$I,"*2G*",Operational!$L:$L,'List Table'!$D$16)</f>
        <v>0</v>
      </c>
      <c r="Z120" s="152">
        <f>COUNTIFS(Operational!$F:$F,$G120,Operational!$I:$I,"*2G*",Operational!$L:$L,'List Table'!$D$17)</f>
        <v>0</v>
      </c>
      <c r="AA120" s="152">
        <f>COUNTIFS(Operational!$F:$F,$G120,Operational!$I:$I,"*3G*",Operational!$L:$L,'List Table'!$D$2)</f>
        <v>0</v>
      </c>
      <c r="AB120" s="152">
        <f>COUNTIFS(Operational!$F:$F,$G120,Operational!$I:$I,"*3G*",Operational!$L:$L,'List Table'!$D$3)</f>
        <v>0</v>
      </c>
      <c r="AC120" s="152">
        <f>COUNTIFS(Operational!$F:$F,$G120,Operational!$I:$I,"*3G*",Operational!$L:$L,'List Table'!$D$4)</f>
        <v>0</v>
      </c>
      <c r="AD120" s="152">
        <f>COUNTIFS(Operational!$F:$F,$G120,Operational!$I:$I,"*3G*",Operational!$L:$L,'List Table'!$D$5)</f>
        <v>0</v>
      </c>
      <c r="AE120" s="152">
        <f>COUNTIFS(Operational!$F:$F,$G120,Operational!$I:$I,"*3G*",Operational!$L:$L,'List Table'!$D$6)</f>
        <v>0</v>
      </c>
      <c r="AF120" s="152">
        <f>COUNTIFS(Operational!$F:$F,$G120,Operational!$I:$I,"*3G*",Operational!$L:$L,'List Table'!$D$7)</f>
        <v>0</v>
      </c>
      <c r="AG120" s="152">
        <f>COUNTIFS(Operational!$F:$F,$G120,Operational!$I:$I,"*3G*",Operational!$L:$L,'List Table'!$D$8)</f>
        <v>0</v>
      </c>
      <c r="AH120" s="152">
        <f>COUNTIFS(Operational!$F:$F,$G120,Operational!$I:$I,"*3G*",Operational!$L:$L,'List Table'!$D$9)</f>
        <v>0</v>
      </c>
      <c r="AI120" s="152">
        <f>COUNTIFS(Operational!$F:$F,$G120,Operational!$I:$I,"*3G*",Operational!$L:$L,'List Table'!$D$10)</f>
        <v>0</v>
      </c>
      <c r="AJ120" s="152">
        <f>COUNTIFS(Operational!$F:$F,$G120,Operational!$I:$I,"*3G*",Operational!$L:$L,'List Table'!$D$11)</f>
        <v>0</v>
      </c>
      <c r="AK120" s="152">
        <f>COUNTIFS(Operational!$F:$F,$G120,Operational!$I:$I,"*3G*",Operational!$L:$L,'List Table'!$D$12)</f>
        <v>0</v>
      </c>
      <c r="AL120" s="152">
        <f>COUNTIFS(Operational!$F:$F,$G120,Operational!$I:$I,"*3G*",Operational!$L:$L,'List Table'!$D$13)</f>
        <v>0</v>
      </c>
      <c r="AM120" s="152">
        <f>COUNTIFS(Operational!$F:$F,$G120,Operational!$I:$I,"*3G*",Operational!$L:$L,'List Table'!$D$14)</f>
        <v>0</v>
      </c>
      <c r="AN120" s="152">
        <f>COUNTIFS(Operational!$F:$F,$G120,Operational!$I:$I,"*3G*",Operational!$L:$L,'List Table'!$D$15)</f>
        <v>0</v>
      </c>
      <c r="AO120" s="152">
        <f>COUNTIFS(Operational!$F:$F,$G120,Operational!$I:$I,"*3G*",Operational!$L:$L,'List Table'!$D$16)</f>
        <v>0</v>
      </c>
      <c r="AP120" s="152">
        <f>COUNTIFS(Operational!$F:$F,$G120,Operational!$I:$I,"*3G*",Operational!$L:$L,'List Table'!$D$17)</f>
        <v>0</v>
      </c>
      <c r="AQ120" s="152">
        <f>COUNTIFS(Operational!$F:$F,$G120,Operational!$I:$I,"*4G*",Operational!$L:$L,'List Table'!$D$2)</f>
        <v>0</v>
      </c>
      <c r="AR120" s="152">
        <f>COUNTIFS(Operational!$F:$F,$G120,Operational!$I:$I,"*4G*",Operational!$L:$L,'List Table'!$D$3)</f>
        <v>0</v>
      </c>
      <c r="AS120" s="152">
        <f>COUNTIFS(Operational!$F:$F,$G120,Operational!$I:$I,"*4G*",Operational!$L:$L,'List Table'!$D$4)</f>
        <v>0</v>
      </c>
      <c r="AT120" s="152">
        <f>COUNTIFS(Operational!$F:$F,$G120,Operational!$I:$I,"*4G*",Operational!$L:$L,'List Table'!$D$5)</f>
        <v>0</v>
      </c>
      <c r="AU120" s="152">
        <f>COUNTIFS(Operational!$F:$F,$G120,Operational!$I:$I,"*4G*",Operational!$L:$L,'List Table'!$D$6)</f>
        <v>0</v>
      </c>
      <c r="AV120" s="152">
        <f>COUNTIFS(Operational!$F:$F,$G120,Operational!$I:$I,"*4G*",Operational!$L:$L,'List Table'!$D$7)</f>
        <v>0</v>
      </c>
      <c r="AW120" s="152">
        <f>COUNTIFS(Operational!$F:$F,$G120,Operational!$I:$I,"*4G*",Operational!$L:$L,'List Table'!$D$8)</f>
        <v>0</v>
      </c>
      <c r="AX120" s="152">
        <f>COUNTIFS(Operational!$F:$F,$G120,Operational!$I:$I,"*4G*",Operational!$L:$L,'List Table'!$D$9)</f>
        <v>0</v>
      </c>
      <c r="AY120" s="152">
        <f>COUNTIFS(Operational!$F:$F,$G120,Operational!$I:$I,"*4G*",Operational!$L:$L,'List Table'!$D$10)</f>
        <v>0</v>
      </c>
      <c r="AZ120" s="152">
        <f>COUNTIFS(Operational!$F:$F,$G120,Operational!$I:$I,"*4G*",Operational!$L:$L,'List Table'!$D$11)</f>
        <v>0</v>
      </c>
      <c r="BA120" s="152">
        <f>COUNTIFS(Operational!$F:$F,$G120,Operational!$I:$I,"*4G*",Operational!$L:$L,'List Table'!$D$12)</f>
        <v>0</v>
      </c>
      <c r="BB120" s="152">
        <f>COUNTIFS(Operational!$F:$F,$G120,Operational!$I:$I,"*4G*",Operational!$L:$L,'List Table'!$D$13)</f>
        <v>0</v>
      </c>
      <c r="BC120" s="152">
        <f>COUNTIFS(Operational!$F:$F,$G120,Operational!$I:$I,"*4G*",Operational!$L:$L,'List Table'!$D$14)</f>
        <v>0</v>
      </c>
      <c r="BD120" s="152">
        <f>COUNTIFS(Operational!$F:$F,$G120,Operational!$I:$I,"*4G*",Operational!$L:$L,'List Table'!$D$15)</f>
        <v>0</v>
      </c>
      <c r="BE120" s="152">
        <f>COUNTIFS(Operational!$F:$F,$G120,Operational!$I:$I,"*4G*",Operational!$L:$L,'List Table'!$D$16)</f>
        <v>0</v>
      </c>
      <c r="BF120" s="152">
        <f>COUNTIFS(Operational!$F:$F,$G120,Operational!$I:$I,"*4G*",Operational!$L:$L,'List Table'!$D$17)</f>
        <v>0</v>
      </c>
      <c r="BG120" s="144"/>
      <c r="BH120" s="153">
        <f t="shared" si="20"/>
        <v>0</v>
      </c>
      <c r="BI120" s="153">
        <f t="shared" si="21"/>
        <v>0</v>
      </c>
      <c r="BJ120" s="153">
        <f t="shared" si="22"/>
        <v>0</v>
      </c>
      <c r="BK120" s="153">
        <f>COUNTIFS('Retention-Deployment'!$F:$F,$G120,'Retention-Deployment'!$I:$I,"*2G*",'Retention-Deployment'!$L:$L,'List Table'!$B$2)</f>
        <v>0</v>
      </c>
      <c r="BL120" s="153">
        <f>COUNTIFS('Retention-Deployment'!$F:$F,$G120,'Retention-Deployment'!$I:$I,"*2G*",'Retention-Deployment'!$L:$L,'List Table'!$B$3)</f>
        <v>0</v>
      </c>
      <c r="BM120" s="153">
        <f>COUNTIFS('Retention-Deployment'!$F:$F,$G120,'Retention-Deployment'!$I:$I,"*2G*",'Retention-Deployment'!$L:$L,'List Table'!$B$4)</f>
        <v>0</v>
      </c>
      <c r="BN120" s="153">
        <f>COUNTIFS('Retention-Deployment'!$F:$F,$G120,'Retention-Deployment'!$I:$I,"*2G*",'Retention-Deployment'!$L:$L,'List Table'!$B$5)</f>
        <v>0</v>
      </c>
      <c r="BO120" s="153">
        <f>COUNTIFS('Retention-Deployment'!$F:$F,$G120,'Retention-Deployment'!$I:$I,"*2G*",'Retention-Deployment'!$L:$L,'List Table'!$B$6)</f>
        <v>0</v>
      </c>
      <c r="BP120" s="153">
        <f>COUNTIFS('Retention-Deployment'!$F:$F,$G120,'Retention-Deployment'!$I:$I,"*2G*",'Retention-Deployment'!$L:$L,'List Table'!$B$7)</f>
        <v>0</v>
      </c>
      <c r="BQ120" s="153">
        <f>COUNTIFS('Retention-Deployment'!$F:$F,$G120,'Retention-Deployment'!$I:$I,"*2G*",'Retention-Deployment'!$L:$L,'List Table'!$B$8)</f>
        <v>0</v>
      </c>
      <c r="BR120" s="153">
        <f>COUNTIFS('Retention-Deployment'!$F:$F,$G120,'Retention-Deployment'!$I:$I,"*2G*",'Retention-Deployment'!$L:$L,'List Table'!$B$9)</f>
        <v>0</v>
      </c>
      <c r="BS120" s="153">
        <f>COUNTIFS('Retention-Deployment'!$F:$F,$G120,'Retention-Deployment'!$I:$I,"*2G*",'Retention-Deployment'!$L:$L,'List Table'!$B$10)</f>
        <v>0</v>
      </c>
      <c r="BT120" s="153">
        <f>COUNTIFS('Retention-Deployment'!$F:$F,$G120,'Retention-Deployment'!$I:$I,"*2G*",'Retention-Deployment'!$L:$L,'List Table'!$B$11)</f>
        <v>0</v>
      </c>
      <c r="BU120" s="153">
        <f>COUNTIFS('Retention-Deployment'!$F:$F,$G120,'Retention-Deployment'!$I:$I,"*2G*",'Retention-Deployment'!$L:$L,'List Table'!$B$12)</f>
        <v>0</v>
      </c>
      <c r="BV120" s="153">
        <f>COUNTIFS('Retention-Deployment'!$F:$F,$G120,'Retention-Deployment'!$I:$I,"*2G*",'Retention-Deployment'!$L:$L,'List Table'!$B$13)</f>
        <v>0</v>
      </c>
      <c r="BW120" s="153">
        <f>COUNTIFS('Retention-Deployment'!$F:$F,$G120,'Retention-Deployment'!$I:$I,"*2G*",'Retention-Deployment'!$L:$L,'List Table'!$B$14)</f>
        <v>0</v>
      </c>
      <c r="BX120" s="153">
        <f>COUNTIFS('Retention-Deployment'!$F:$F,$G120,'Retention-Deployment'!$I:$I,"*2G*",'Retention-Deployment'!$L:$L,'List Table'!$B$15)</f>
        <v>0</v>
      </c>
      <c r="BY120" s="153">
        <f>COUNTIFS('Retention-Deployment'!$F:$F,$G120,'Retention-Deployment'!$I:$I,"*3G*",'Retention-Deployment'!$L:$L,'List Table'!$B$2)</f>
        <v>0</v>
      </c>
      <c r="BZ120" s="153">
        <f>COUNTIFS('Retention-Deployment'!$F:$F,$G120,'Retention-Deployment'!$I:$I,"*3G*",'Retention-Deployment'!$L:$L,'List Table'!$B$3)</f>
        <v>0</v>
      </c>
      <c r="CA120" s="153">
        <f>COUNTIFS('Retention-Deployment'!$F:$F,$G120,'Retention-Deployment'!$I:$I,"*3G*",'Retention-Deployment'!$L:$L,'List Table'!$B$4)</f>
        <v>0</v>
      </c>
      <c r="CB120" s="153">
        <f>COUNTIFS('Retention-Deployment'!$F:$F,$G120,'Retention-Deployment'!$I:$I,"*3G*",'Retention-Deployment'!$L:$L,'List Table'!$B$5)</f>
        <v>0</v>
      </c>
      <c r="CC120" s="153">
        <f>COUNTIFS('Retention-Deployment'!$F:$F,$G120,'Retention-Deployment'!$I:$I,"*3G*",'Retention-Deployment'!$L:$L,'List Table'!$B$6)</f>
        <v>0</v>
      </c>
      <c r="CD120" s="153">
        <f>COUNTIFS('Retention-Deployment'!$F:$F,$G120,'Retention-Deployment'!$I:$I,"*3G*",'Retention-Deployment'!$L:$L,'List Table'!$B$7)</f>
        <v>0</v>
      </c>
      <c r="CE120" s="153">
        <f>COUNTIFS('Retention-Deployment'!$F:$F,$G120,'Retention-Deployment'!$I:$I,"*3G*",'Retention-Deployment'!$L:$L,'List Table'!$B$8)</f>
        <v>0</v>
      </c>
      <c r="CF120" s="153">
        <f>COUNTIFS('Retention-Deployment'!$F:$F,$G120,'Retention-Deployment'!$I:$I,"*3G*",'Retention-Deployment'!$L:$L,'List Table'!$B$9)</f>
        <v>0</v>
      </c>
      <c r="CG120" s="153">
        <f>COUNTIFS('Retention-Deployment'!$F:$F,$G120,'Retention-Deployment'!$I:$I,"*3G*",'Retention-Deployment'!$L:$L,'List Table'!$B$10)</f>
        <v>0</v>
      </c>
      <c r="CH120" s="153">
        <f>COUNTIFS('Retention-Deployment'!$F:$F,$G120,'Retention-Deployment'!$I:$I,"*3G*",'Retention-Deployment'!$L:$L,'List Table'!$B$11)</f>
        <v>0</v>
      </c>
      <c r="CI120" s="153">
        <f>COUNTIFS('Retention-Deployment'!$F:$F,$G120,'Retention-Deployment'!$I:$I,"*3G*",'Retention-Deployment'!$L:$L,'List Table'!$B$12)</f>
        <v>0</v>
      </c>
      <c r="CJ120" s="153">
        <f>COUNTIFS('Retention-Deployment'!$F:$F,$G120,'Retention-Deployment'!$I:$I,"*3G*",'Retention-Deployment'!$L:$L,'List Table'!$B$13)</f>
        <v>0</v>
      </c>
      <c r="CK120" s="153">
        <f>COUNTIFS('Retention-Deployment'!$F:$F,$G120,'Retention-Deployment'!$I:$I,"*3G*",'Retention-Deployment'!$L:$L,'List Table'!$B$14)</f>
        <v>0</v>
      </c>
      <c r="CL120" s="153">
        <f>COUNTIFS('Retention-Deployment'!$F:$F,$G120,'Retention-Deployment'!$I:$I,"*3G*",'Retention-Deployment'!$L:$L,'List Table'!$B$15)</f>
        <v>0</v>
      </c>
      <c r="CM120" s="153">
        <f>COUNTIFS('Retention-Deployment'!$F:$F,$G120,'Retention-Deployment'!$I:$I,"*4G*",'Retention-Deployment'!$L:$L,'List Table'!$B$2)</f>
        <v>0</v>
      </c>
      <c r="CN120" s="153">
        <f>COUNTIFS('Retention-Deployment'!$F:$F,$G120,'Retention-Deployment'!$I:$I,"*4G*",'Retention-Deployment'!$L:$L,'List Table'!$B$3)</f>
        <v>0</v>
      </c>
      <c r="CO120" s="153">
        <f>COUNTIFS('Retention-Deployment'!$F:$F,$G120,'Retention-Deployment'!$I:$I,"*4G*",'Retention-Deployment'!$L:$L,'List Table'!$B$4)</f>
        <v>0</v>
      </c>
      <c r="CP120" s="153">
        <f>COUNTIFS('Retention-Deployment'!$F:$F,$G120,'Retention-Deployment'!$I:$I,"*4G*",'Retention-Deployment'!$L:$L,'List Table'!$B$5)</f>
        <v>0</v>
      </c>
      <c r="CQ120" s="153">
        <f>COUNTIFS('Retention-Deployment'!$F:$F,$G120,'Retention-Deployment'!$I:$I,"*4G*",'Retention-Deployment'!$L:$L,'List Table'!$B$6)</f>
        <v>0</v>
      </c>
      <c r="CR120" s="153">
        <f>COUNTIFS('Retention-Deployment'!$F:$F,$G120,'Retention-Deployment'!$I:$I,"*4G*",'Retention-Deployment'!$L:$L,'List Table'!$B$7)</f>
        <v>0</v>
      </c>
      <c r="CS120" s="153">
        <f>COUNTIFS('Retention-Deployment'!$F:$F,$G120,'Retention-Deployment'!$I:$I,"*4G*",'Retention-Deployment'!$L:$L,'List Table'!$B$8)</f>
        <v>0</v>
      </c>
      <c r="CT120" s="153">
        <f>COUNTIFS('Retention-Deployment'!$F:$F,$G120,'Retention-Deployment'!$I:$I,"*4G*",'Retention-Deployment'!$L:$L,'List Table'!$B$9)</f>
        <v>0</v>
      </c>
      <c r="CU120" s="153">
        <f>COUNTIFS('Retention-Deployment'!$F:$F,$G120,'Retention-Deployment'!$I:$I,"*4G*",'Retention-Deployment'!$L:$L,'List Table'!$B$10)</f>
        <v>0</v>
      </c>
      <c r="CV120" s="153">
        <f>COUNTIFS('Retention-Deployment'!$F:$F,$G120,'Retention-Deployment'!$I:$I,"*4G*",'Retention-Deployment'!$L:$L,'List Table'!$B$11)</f>
        <v>0</v>
      </c>
      <c r="CW120" s="153">
        <f>COUNTIFS('Retention-Deployment'!$F:$F,$G120,'Retention-Deployment'!$I:$I,"*4G*",'Retention-Deployment'!$L:$L,'List Table'!$B$12)</f>
        <v>0</v>
      </c>
      <c r="CX120" s="153">
        <f>COUNTIFS('Retention-Deployment'!$F:$F,$G120,'Retention-Deployment'!$I:$I,"*4G*",'Retention-Deployment'!$L:$L,'List Table'!$B$13)</f>
        <v>0</v>
      </c>
      <c r="CY120" s="153">
        <f>COUNTIFS('Retention-Deployment'!$F:$F,$G120,'Retention-Deployment'!$I:$I,"*4G*",'Retention-Deployment'!$L:$L,'List Table'!$B$14)</f>
        <v>0</v>
      </c>
      <c r="CZ120" s="153">
        <f>COUNTIFS('Retention-Deployment'!$F:$F,$G120,'Retention-Deployment'!$I:$I,"*4G*",'Retention-Deployment'!$L:$L,'List Table'!$B$15)</f>
        <v>0</v>
      </c>
      <c r="DA120" s="138"/>
      <c r="DB120" s="154">
        <f>COUNTIFS(Licensing!$G:$G,$G120,Licensing!$J:$J,"*2G*")</f>
        <v>0</v>
      </c>
      <c r="DC120" s="154">
        <f>COUNTIFS(Licensing!$G:$G,$G120,Licensing!$J:$J,"*3G*")</f>
        <v>0</v>
      </c>
      <c r="DD120" s="154">
        <f>COUNTIFS(Licensing!$G:$G,$G120,Licensing!$J:$J,"*4G*")</f>
        <v>0</v>
      </c>
      <c r="DE120" s="138"/>
      <c r="DF120" s="155" t="str">
        <f t="shared" si="27"/>
        <v>ZAKYNTHOS</v>
      </c>
      <c r="DG120" s="142">
        <f t="shared" si="23"/>
        <v>0</v>
      </c>
      <c r="DH120" s="142">
        <f t="shared" si="23"/>
        <v>0</v>
      </c>
      <c r="DI120" s="142">
        <f t="shared" si="23"/>
        <v>0</v>
      </c>
      <c r="DJ120" s="138"/>
      <c r="DK120" s="138"/>
      <c r="DL120" s="138"/>
      <c r="DM120" s="138"/>
      <c r="DN120" s="138"/>
      <c r="DO120" s="138"/>
      <c r="DP120" s="138"/>
      <c r="DQ120" s="138"/>
      <c r="DR120" s="138"/>
      <c r="DS120" s="138"/>
      <c r="DT120" s="138"/>
      <c r="DU120" s="138"/>
    </row>
    <row r="121" spans="1:125" x14ac:dyDescent="0.25">
      <c r="A121" s="139"/>
      <c r="B121" s="138"/>
      <c r="C121" s="138"/>
      <c r="D121" s="138"/>
      <c r="E121" s="138"/>
      <c r="F121" s="138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8"/>
      <c r="AB121" s="138"/>
      <c r="AC121" s="139"/>
      <c r="AD121" s="139"/>
      <c r="AE121" s="139"/>
      <c r="AF121" s="138"/>
      <c r="AG121" s="138"/>
      <c r="AH121" s="139"/>
      <c r="AI121" s="139"/>
      <c r="AJ121" s="139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44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  <c r="DE121" s="138"/>
      <c r="DF121" s="138"/>
      <c r="DG121" s="138"/>
      <c r="DH121" s="138"/>
      <c r="DI121" s="138"/>
      <c r="DJ121" s="138"/>
      <c r="DK121" s="138"/>
      <c r="DL121" s="138"/>
      <c r="DM121" s="138"/>
      <c r="DN121" s="138"/>
      <c r="DO121" s="138"/>
      <c r="DP121" s="138"/>
      <c r="DQ121" s="138"/>
      <c r="DR121" s="138"/>
      <c r="DS121" s="138"/>
      <c r="DT121" s="138"/>
      <c r="DU121" s="138"/>
    </row>
    <row r="122" spans="1:125" x14ac:dyDescent="0.25">
      <c r="A122" s="139"/>
      <c r="B122" s="138"/>
      <c r="C122" s="138"/>
      <c r="D122" s="138"/>
      <c r="E122" s="138"/>
      <c r="F122" s="138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8"/>
      <c r="AB122" s="138"/>
      <c r="AC122" s="139"/>
      <c r="AD122" s="139"/>
      <c r="AE122" s="139"/>
      <c r="AF122" s="138"/>
      <c r="AG122" s="138"/>
      <c r="AH122" s="139"/>
      <c r="AI122" s="139"/>
      <c r="AJ122" s="139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44"/>
      <c r="BH122" s="138"/>
      <c r="BI122" s="138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  <c r="CT122" s="138"/>
      <c r="CU122" s="138"/>
      <c r="CV122" s="138"/>
      <c r="CW122" s="138"/>
      <c r="CX122" s="138"/>
      <c r="CY122" s="138"/>
      <c r="CZ122" s="138"/>
      <c r="DA122" s="138"/>
      <c r="DB122" s="138"/>
      <c r="DC122" s="138"/>
      <c r="DD122" s="138"/>
      <c r="DE122" s="138"/>
      <c r="DF122" s="138"/>
      <c r="DG122" s="138"/>
      <c r="DH122" s="138"/>
      <c r="DI122" s="138"/>
      <c r="DJ122" s="138"/>
      <c r="DK122" s="138"/>
      <c r="DL122" s="138"/>
      <c r="DM122" s="138"/>
      <c r="DN122" s="138"/>
      <c r="DO122" s="138"/>
      <c r="DP122" s="138"/>
      <c r="DQ122" s="138"/>
      <c r="DR122" s="138"/>
      <c r="DS122" s="138"/>
      <c r="DT122" s="138"/>
      <c r="DU122" s="138"/>
    </row>
    <row r="123" spans="1:125" x14ac:dyDescent="0.25">
      <c r="A123" s="139"/>
      <c r="B123" s="138"/>
      <c r="C123" s="138"/>
      <c r="D123" s="138"/>
      <c r="E123" s="138"/>
      <c r="F123" s="138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8"/>
      <c r="AB123" s="138"/>
      <c r="AC123" s="139"/>
      <c r="AD123" s="139"/>
      <c r="AE123" s="139"/>
      <c r="AF123" s="138"/>
      <c r="AG123" s="138"/>
      <c r="AH123" s="139"/>
      <c r="AI123" s="139"/>
      <c r="AJ123" s="139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44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  <c r="CT123" s="138"/>
      <c r="CU123" s="138"/>
      <c r="CV123" s="138"/>
      <c r="CW123" s="138"/>
      <c r="CX123" s="138"/>
      <c r="CY123" s="138"/>
      <c r="CZ123" s="138"/>
      <c r="DA123" s="138"/>
      <c r="DB123" s="138"/>
      <c r="DC123" s="138"/>
      <c r="DD123" s="138"/>
      <c r="DE123" s="138"/>
      <c r="DF123" s="138"/>
      <c r="DG123" s="138"/>
      <c r="DH123" s="138"/>
      <c r="DI123" s="138"/>
      <c r="DJ123" s="138"/>
      <c r="DK123" s="138"/>
      <c r="DL123" s="138"/>
      <c r="DM123" s="138"/>
      <c r="DN123" s="138"/>
      <c r="DO123" s="138"/>
      <c r="DP123" s="138"/>
      <c r="DQ123" s="138"/>
      <c r="DR123" s="138"/>
      <c r="DS123" s="138"/>
      <c r="DT123" s="138"/>
      <c r="DU123" s="138"/>
    </row>
    <row r="124" spans="1:125" x14ac:dyDescent="0.25">
      <c r="A124" s="139"/>
      <c r="B124" s="138"/>
      <c r="C124" s="138"/>
      <c r="D124" s="138"/>
      <c r="E124" s="138"/>
      <c r="F124" s="138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8"/>
      <c r="AB124" s="138"/>
      <c r="AC124" s="139"/>
      <c r="AD124" s="139"/>
      <c r="AE124" s="139"/>
      <c r="AF124" s="138"/>
      <c r="AG124" s="138"/>
      <c r="AH124" s="139"/>
      <c r="AI124" s="139"/>
      <c r="AJ124" s="139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44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  <c r="CT124" s="138"/>
      <c r="CU124" s="138"/>
      <c r="CV124" s="138"/>
      <c r="CW124" s="138"/>
      <c r="CX124" s="138"/>
      <c r="CY124" s="138"/>
      <c r="CZ124" s="138"/>
      <c r="DA124" s="138"/>
      <c r="DB124" s="138"/>
      <c r="DC124" s="138"/>
      <c r="DD124" s="138"/>
      <c r="DE124" s="138"/>
      <c r="DF124" s="138"/>
      <c r="DG124" s="138"/>
      <c r="DH124" s="138"/>
      <c r="DI124" s="138"/>
      <c r="DJ124" s="138"/>
      <c r="DK124" s="138"/>
      <c r="DL124" s="138"/>
      <c r="DM124" s="138"/>
      <c r="DN124" s="138"/>
      <c r="DO124" s="138"/>
      <c r="DP124" s="138"/>
      <c r="DQ124" s="138"/>
      <c r="DR124" s="138"/>
      <c r="DS124" s="138"/>
      <c r="DT124" s="138"/>
      <c r="DU124" s="138"/>
    </row>
    <row r="125" spans="1:125" x14ac:dyDescent="0.25">
      <c r="A125" s="139"/>
      <c r="B125" s="138"/>
      <c r="C125" s="138"/>
      <c r="D125" s="138"/>
      <c r="E125" s="138"/>
      <c r="F125" s="138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8"/>
      <c r="AB125" s="138"/>
      <c r="AC125" s="139"/>
      <c r="AD125" s="139"/>
      <c r="AE125" s="139"/>
      <c r="AF125" s="138"/>
      <c r="AG125" s="138"/>
      <c r="AH125" s="139"/>
      <c r="AI125" s="139"/>
      <c r="AJ125" s="139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44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  <c r="CT125" s="138"/>
      <c r="CU125" s="138"/>
      <c r="CV125" s="138"/>
      <c r="CW125" s="138"/>
      <c r="CX125" s="138"/>
      <c r="CY125" s="138"/>
      <c r="CZ125" s="138"/>
      <c r="DA125" s="138"/>
      <c r="DB125" s="138"/>
      <c r="DC125" s="138"/>
      <c r="DD125" s="138"/>
      <c r="DE125" s="138"/>
      <c r="DF125" s="138"/>
      <c r="DG125" s="138"/>
      <c r="DH125" s="138"/>
      <c r="DI125" s="138"/>
      <c r="DJ125" s="138"/>
      <c r="DK125" s="138"/>
      <c r="DL125" s="138"/>
      <c r="DM125" s="138"/>
      <c r="DN125" s="138"/>
      <c r="DO125" s="138"/>
      <c r="DP125" s="138"/>
      <c r="DQ125" s="138"/>
      <c r="DR125" s="138"/>
      <c r="DS125" s="138"/>
      <c r="DT125" s="138"/>
      <c r="DU125" s="138"/>
    </row>
    <row r="126" spans="1:125" x14ac:dyDescent="0.25">
      <c r="A126" s="143"/>
      <c r="B126" s="138"/>
      <c r="C126" s="138"/>
      <c r="D126" s="138"/>
      <c r="E126" s="138"/>
      <c r="F126" s="138"/>
      <c r="G126" s="143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8"/>
      <c r="AB126" s="138"/>
      <c r="AC126" s="139"/>
      <c r="AD126" s="139"/>
      <c r="AE126" s="139"/>
      <c r="AF126" s="138"/>
      <c r="AG126" s="138"/>
      <c r="AH126" s="139"/>
      <c r="AI126" s="139"/>
      <c r="AJ126" s="139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138"/>
      <c r="DE126" s="138"/>
      <c r="DF126" s="138"/>
      <c r="DG126" s="138"/>
      <c r="DH126" s="138"/>
      <c r="DI126" s="138"/>
      <c r="DJ126" s="138"/>
      <c r="DK126" s="138"/>
      <c r="DL126" s="138"/>
      <c r="DM126" s="138"/>
      <c r="DN126" s="138"/>
      <c r="DO126" s="138"/>
      <c r="DP126" s="138"/>
      <c r="DQ126" s="138"/>
      <c r="DR126" s="138"/>
      <c r="DS126" s="138"/>
      <c r="DT126" s="138"/>
      <c r="DU126" s="138"/>
    </row>
    <row r="127" spans="1:125" x14ac:dyDescent="0.25">
      <c r="A127" s="143"/>
      <c r="B127" s="138"/>
      <c r="C127" s="138"/>
      <c r="D127" s="138"/>
      <c r="E127" s="138"/>
      <c r="F127" s="138"/>
      <c r="G127" s="143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8"/>
      <c r="AB127" s="138"/>
      <c r="AC127" s="139"/>
      <c r="AD127" s="139"/>
      <c r="AE127" s="139"/>
      <c r="AF127" s="138"/>
      <c r="AG127" s="138"/>
      <c r="AH127" s="139"/>
      <c r="AI127" s="139"/>
      <c r="AJ127" s="139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  <c r="CT127" s="138"/>
      <c r="CU127" s="138"/>
      <c r="CV127" s="138"/>
      <c r="CW127" s="138"/>
      <c r="CX127" s="138"/>
      <c r="CY127" s="138"/>
      <c r="CZ127" s="138"/>
      <c r="DA127" s="138"/>
      <c r="DB127" s="138"/>
      <c r="DC127" s="138"/>
      <c r="DD127" s="138"/>
      <c r="DE127" s="138"/>
      <c r="DF127" s="138"/>
      <c r="DG127" s="138"/>
      <c r="DH127" s="138"/>
      <c r="DI127" s="138"/>
      <c r="DJ127" s="138"/>
      <c r="DK127" s="138"/>
      <c r="DL127" s="138"/>
      <c r="DM127" s="138"/>
      <c r="DN127" s="138"/>
      <c r="DO127" s="138"/>
      <c r="DP127" s="138"/>
      <c r="DQ127" s="138"/>
      <c r="DR127" s="138"/>
      <c r="DS127" s="138"/>
      <c r="DT127" s="138"/>
      <c r="DU127" s="138"/>
    </row>
  </sheetData>
  <sheetProtection formatCells="0" formatColumns="0" formatRows="0" insertColumns="0" insertRows="0" insertHyperlinks="0" deleteColumns="0" deleteRows="0" sort="0" autoFilter="0" pivotTables="0"/>
  <sortState ref="DF4:DF53">
    <sortCondition ref="DF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0"/>
  <sheetViews>
    <sheetView zoomScale="80" zoomScaleNormal="80" workbookViewId="0">
      <selection activeCell="G41" sqref="G41"/>
    </sheetView>
  </sheetViews>
  <sheetFormatPr defaultRowHeight="15" x14ac:dyDescent="0.25"/>
  <cols>
    <col min="1" max="1" width="9.140625" style="36"/>
    <col min="2" max="2" width="37.5703125" style="36" bestFit="1" customWidth="1"/>
    <col min="3" max="4" width="25.7109375" style="128" customWidth="1"/>
    <col min="5" max="5" width="25.7109375" style="36" customWidth="1"/>
    <col min="6" max="6" width="30.42578125" style="36" bestFit="1" customWidth="1"/>
    <col min="7" max="7" width="15.42578125" style="39" customWidth="1"/>
    <col min="8" max="9" width="14.28515625" style="39" customWidth="1"/>
    <col min="10" max="10" width="8.140625" style="36" bestFit="1" customWidth="1"/>
    <col min="11" max="11" width="28.85546875" style="36" bestFit="1" customWidth="1"/>
    <col min="12" max="13" width="14.28515625" style="39" bestFit="1" customWidth="1"/>
    <col min="14" max="14" width="14.28515625" style="39" customWidth="1"/>
    <col min="15" max="15" width="5.7109375" style="36" customWidth="1"/>
    <col min="16" max="16" width="28.85546875" style="36" bestFit="1" customWidth="1"/>
    <col min="17" max="18" width="14.28515625" style="39" bestFit="1" customWidth="1"/>
    <col min="19" max="19" width="14.28515625" style="39" customWidth="1"/>
    <col min="20" max="20" width="5.7109375" style="36" customWidth="1"/>
    <col min="21" max="21" width="26.28515625" style="36" bestFit="1" customWidth="1"/>
    <col min="22" max="23" width="24.85546875" style="36" bestFit="1" customWidth="1"/>
    <col min="24" max="24" width="24.85546875" style="36" customWidth="1"/>
    <col min="25" max="25" width="5.7109375" style="36" customWidth="1"/>
    <col min="26" max="16384" width="9.140625" style="36"/>
  </cols>
  <sheetData>
    <row r="1" spans="1:35" ht="15.75" thickBot="1" x14ac:dyDescent="0.3">
      <c r="A1" s="40"/>
      <c r="B1" s="40"/>
      <c r="C1" s="41"/>
      <c r="D1" s="41"/>
      <c r="E1" s="40"/>
      <c r="F1" s="40"/>
      <c r="G1" s="42"/>
      <c r="H1" s="42"/>
      <c r="I1" s="42"/>
      <c r="J1" s="40"/>
      <c r="K1" s="40"/>
      <c r="L1" s="42"/>
      <c r="M1" s="42"/>
      <c r="N1" s="42"/>
      <c r="O1" s="40"/>
      <c r="P1" s="40"/>
      <c r="Q1" s="42"/>
      <c r="R1" s="42"/>
      <c r="S1" s="4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8.75" x14ac:dyDescent="0.3">
      <c r="A2" s="40"/>
      <c r="B2" s="113" t="s">
        <v>210</v>
      </c>
      <c r="C2" s="52" t="s">
        <v>37</v>
      </c>
      <c r="D2" s="209" t="s">
        <v>324</v>
      </c>
      <c r="E2" s="404" t="s">
        <v>300</v>
      </c>
      <c r="F2" s="210"/>
      <c r="G2" s="54"/>
      <c r="H2" s="54"/>
      <c r="I2" s="54"/>
      <c r="J2" s="40"/>
      <c r="K2" s="162"/>
      <c r="L2" s="54"/>
      <c r="M2" s="54"/>
      <c r="N2" s="54"/>
      <c r="O2" s="40"/>
      <c r="P2" s="162"/>
      <c r="Q2" s="54"/>
      <c r="R2" s="54"/>
      <c r="S2" s="54"/>
      <c r="T2" s="40"/>
      <c r="U2" s="162"/>
      <c r="V2" s="162"/>
      <c r="W2" s="162"/>
      <c r="X2" s="162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5.75" x14ac:dyDescent="0.25">
      <c r="A3" s="40"/>
      <c r="B3" s="126" t="s">
        <v>38</v>
      </c>
      <c r="C3" s="259">
        <f>SUM('Data Table -1'!$B$3:$B$53)-$D$3</f>
        <v>3198</v>
      </c>
      <c r="D3" s="258">
        <v>0</v>
      </c>
      <c r="E3" s="405"/>
      <c r="F3" s="181"/>
      <c r="G3" s="117"/>
      <c r="H3" s="117"/>
      <c r="I3" s="117"/>
      <c r="J3" s="43"/>
      <c r="K3" s="164"/>
      <c r="L3" s="117"/>
      <c r="M3" s="117"/>
      <c r="N3" s="117"/>
      <c r="O3" s="43"/>
      <c r="P3" s="164"/>
      <c r="Q3" s="117"/>
      <c r="R3" s="117"/>
      <c r="S3" s="117"/>
      <c r="T3" s="43"/>
      <c r="U3" s="164"/>
      <c r="V3" s="117"/>
      <c r="W3" s="117"/>
      <c r="X3" s="117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5.75" customHeight="1" x14ac:dyDescent="0.25">
      <c r="A4" s="40"/>
      <c r="B4" s="126" t="s">
        <v>39</v>
      </c>
      <c r="C4" s="259">
        <f>SUM('Data Table -1'!C3:$C$53)-$D$4</f>
        <v>2349</v>
      </c>
      <c r="D4" s="258">
        <v>0</v>
      </c>
      <c r="E4" s="405"/>
      <c r="F4" s="181"/>
      <c r="G4" s="117"/>
      <c r="H4" s="117"/>
      <c r="I4" s="117"/>
      <c r="J4" s="43"/>
      <c r="K4" s="164"/>
      <c r="L4" s="117"/>
      <c r="M4" s="117"/>
      <c r="N4" s="117"/>
      <c r="O4" s="43"/>
      <c r="P4" s="164"/>
      <c r="Q4" s="117"/>
      <c r="R4" s="117"/>
      <c r="S4" s="117"/>
      <c r="T4" s="43"/>
      <c r="U4" s="164"/>
      <c r="V4" s="117"/>
      <c r="W4" s="117"/>
      <c r="X4" s="117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 ht="15.75" x14ac:dyDescent="0.25">
      <c r="A5" s="40"/>
      <c r="B5" s="126" t="s">
        <v>199</v>
      </c>
      <c r="C5" s="259">
        <f>SUM('Data Table -1'!D3:$D$53)-$D$5</f>
        <v>1244</v>
      </c>
      <c r="D5" s="258">
        <v>0</v>
      </c>
      <c r="E5" s="405"/>
      <c r="F5" s="181"/>
      <c r="G5" s="406" t="s">
        <v>369</v>
      </c>
      <c r="H5" s="407"/>
      <c r="I5" s="117"/>
      <c r="J5" s="43"/>
      <c r="K5" s="164"/>
      <c r="L5" s="117"/>
      <c r="M5" s="117"/>
      <c r="N5" s="117"/>
      <c r="O5" s="43"/>
      <c r="P5" s="164"/>
      <c r="Q5" s="117"/>
      <c r="R5" s="117"/>
      <c r="S5" s="117"/>
      <c r="T5" s="43"/>
      <c r="U5" s="164"/>
      <c r="V5" s="117"/>
      <c r="W5" s="117"/>
      <c r="X5" s="117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x14ac:dyDescent="0.25">
      <c r="A6" s="40"/>
      <c r="B6" s="124" t="s">
        <v>40</v>
      </c>
      <c r="C6" s="125">
        <f>$C$9+$C$12+$C$15</f>
        <v>63</v>
      </c>
      <c r="D6" s="401" t="s">
        <v>187</v>
      </c>
      <c r="E6" s="183">
        <f>SUM(E9,E12,E15)</f>
        <v>63</v>
      </c>
      <c r="F6" s="181"/>
      <c r="G6" s="315">
        <v>0</v>
      </c>
      <c r="H6" s="315" t="e">
        <f>IF($G$6&gt;0,$G$6,NA())</f>
        <v>#N/A</v>
      </c>
      <c r="I6" s="117"/>
      <c r="J6" s="43"/>
      <c r="K6" s="164"/>
      <c r="L6" s="117"/>
      <c r="M6" s="117"/>
      <c r="N6" s="117"/>
      <c r="O6" s="43"/>
      <c r="P6" s="164"/>
      <c r="Q6" s="117"/>
      <c r="R6" s="117"/>
      <c r="S6" s="117"/>
      <c r="T6" s="43"/>
      <c r="U6" s="164"/>
      <c r="V6" s="117"/>
      <c r="W6" s="117"/>
      <c r="X6" s="117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5.75" customHeight="1" x14ac:dyDescent="0.25">
      <c r="A7" s="40"/>
      <c r="B7" s="124" t="s">
        <v>41</v>
      </c>
      <c r="C7" s="125">
        <f>$C$10+$C$13+$C$16</f>
        <v>56</v>
      </c>
      <c r="D7" s="402"/>
      <c r="E7" s="183">
        <f>SUM(E10,E13,E16)</f>
        <v>56</v>
      </c>
      <c r="F7" s="181"/>
      <c r="G7" s="315">
        <v>0</v>
      </c>
      <c r="H7" s="315" t="e">
        <f>IF($G$7&gt;0,$G$7,NA())</f>
        <v>#N/A</v>
      </c>
      <c r="I7" s="117"/>
      <c r="J7" s="43"/>
      <c r="K7" s="164"/>
      <c r="L7" s="117"/>
      <c r="M7" s="117"/>
      <c r="N7" s="117"/>
      <c r="O7" s="43"/>
      <c r="P7" s="164"/>
      <c r="Q7" s="117"/>
      <c r="R7" s="117"/>
      <c r="S7" s="117"/>
      <c r="T7" s="43"/>
      <c r="U7" s="164"/>
      <c r="V7" s="117"/>
      <c r="W7" s="117"/>
      <c r="X7" s="117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x14ac:dyDescent="0.25">
      <c r="A8" s="40"/>
      <c r="B8" s="124" t="s">
        <v>198</v>
      </c>
      <c r="C8" s="125">
        <f>$C$11+$C$14+$C$17</f>
        <v>16</v>
      </c>
      <c r="D8" s="403"/>
      <c r="E8" s="183">
        <f>SUM(E11,E14,E17)</f>
        <v>16</v>
      </c>
      <c r="F8" s="181"/>
      <c r="G8" s="315">
        <v>0</v>
      </c>
      <c r="H8" s="315" t="e">
        <f>IF($G$8&gt;0,$G$8,NA())</f>
        <v>#N/A</v>
      </c>
      <c r="I8" s="117"/>
      <c r="J8" s="43"/>
      <c r="K8" s="164"/>
      <c r="L8" s="117"/>
      <c r="M8" s="117"/>
      <c r="N8" s="117"/>
      <c r="O8" s="43"/>
      <c r="P8" s="164"/>
      <c r="Q8" s="117"/>
      <c r="R8" s="117"/>
      <c r="S8" s="117"/>
      <c r="T8" s="43"/>
      <c r="U8" s="164"/>
      <c r="V8" s="117"/>
      <c r="W8" s="117"/>
      <c r="X8" s="117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5.75" x14ac:dyDescent="0.25">
      <c r="A9" s="40"/>
      <c r="B9" s="37" t="s">
        <v>42</v>
      </c>
      <c r="C9" s="38">
        <f>SUM('Data Table -1'!$H$3:$H$53)</f>
        <v>12</v>
      </c>
      <c r="D9" s="178">
        <f>IF($C$9&gt;0,$C$9,NA())</f>
        <v>12</v>
      </c>
      <c r="E9" s="184">
        <f>COUNTIFS(Operational!$I:$I,"*2G*")</f>
        <v>12</v>
      </c>
      <c r="F9" s="181"/>
      <c r="G9" s="117"/>
      <c r="H9" s="117"/>
      <c r="I9" s="117"/>
      <c r="J9" s="43"/>
      <c r="K9" s="164"/>
      <c r="L9" s="117"/>
      <c r="M9" s="117"/>
      <c r="N9" s="117"/>
      <c r="O9" s="43"/>
      <c r="P9" s="164"/>
      <c r="Q9" s="117"/>
      <c r="R9" s="117"/>
      <c r="S9" s="117"/>
      <c r="T9" s="43"/>
      <c r="U9" s="164"/>
      <c r="V9" s="117"/>
      <c r="W9" s="117"/>
      <c r="X9" s="117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ht="15.75" x14ac:dyDescent="0.25">
      <c r="A10" s="40"/>
      <c r="B10" s="37" t="s">
        <v>43</v>
      </c>
      <c r="C10" s="38">
        <f>SUM('Data Table -1'!$I$3:$I$53)</f>
        <v>9</v>
      </c>
      <c r="D10" s="178">
        <f>IF($C$10&gt;0,$C$10,NA())</f>
        <v>9</v>
      </c>
      <c r="E10" s="184">
        <f>COUNTIFS(Operational!$I:$I,"*3G*")</f>
        <v>9</v>
      </c>
      <c r="F10" s="181"/>
      <c r="G10" s="117"/>
      <c r="H10" s="117"/>
      <c r="I10" s="117"/>
      <c r="J10" s="43"/>
      <c r="K10" s="164"/>
      <c r="L10" s="117"/>
      <c r="M10" s="117"/>
      <c r="N10" s="117"/>
      <c r="O10" s="43"/>
      <c r="P10" s="164"/>
      <c r="Q10" s="117"/>
      <c r="R10" s="117"/>
      <c r="S10" s="117"/>
      <c r="T10" s="43"/>
      <c r="U10" s="164"/>
      <c r="V10" s="117"/>
      <c r="W10" s="117"/>
      <c r="X10" s="117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x14ac:dyDescent="0.25">
      <c r="A11" s="40"/>
      <c r="B11" s="37" t="s">
        <v>195</v>
      </c>
      <c r="C11" s="38">
        <f>SUM('Data Table -1'!$J$3:$J$53)</f>
        <v>3</v>
      </c>
      <c r="D11" s="178">
        <f>IF($C$11&gt;0,$C$11,NA())</f>
        <v>3</v>
      </c>
      <c r="E11" s="184">
        <f>COUNTIFS(Operational!$I:$I,"*4G*")</f>
        <v>3</v>
      </c>
      <c r="F11" s="182"/>
      <c r="G11" s="117"/>
      <c r="H11" s="117"/>
      <c r="I11" s="117"/>
      <c r="J11" s="43"/>
      <c r="K11" s="164"/>
      <c r="L11" s="117"/>
      <c r="M11" s="117"/>
      <c r="N11" s="117"/>
      <c r="O11" s="43"/>
      <c r="P11" s="164"/>
      <c r="Q11" s="117"/>
      <c r="R11" s="117"/>
      <c r="S11" s="117"/>
      <c r="T11" s="43"/>
      <c r="U11" s="164"/>
      <c r="V11" s="117"/>
      <c r="W11" s="117"/>
      <c r="X11" s="117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x14ac:dyDescent="0.25">
      <c r="A12" s="40"/>
      <c r="B12" s="97" t="s">
        <v>44</v>
      </c>
      <c r="C12" s="98">
        <f>SUM('Data Table -1'!$BH$3:$BH$53)</f>
        <v>18</v>
      </c>
      <c r="D12" s="179">
        <f>IF($C$12&gt;0,$C$12,NA())</f>
        <v>18</v>
      </c>
      <c r="E12" s="185">
        <f>COUNTIFS('Retention-Deployment'!$I:$I,"*2G*")</f>
        <v>18</v>
      </c>
      <c r="F12" s="182"/>
      <c r="G12" s="117"/>
      <c r="H12" s="117"/>
      <c r="I12" s="117"/>
      <c r="J12" s="43"/>
      <c r="K12" s="164"/>
      <c r="L12" s="117"/>
      <c r="M12" s="117"/>
      <c r="N12" s="117"/>
      <c r="O12" s="43"/>
      <c r="P12" s="164"/>
      <c r="Q12" s="117"/>
      <c r="R12" s="117"/>
      <c r="S12" s="117"/>
      <c r="T12" s="43"/>
      <c r="U12" s="164"/>
      <c r="V12" s="117"/>
      <c r="W12" s="117"/>
      <c r="X12" s="117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5.75" x14ac:dyDescent="0.25">
      <c r="A13" s="40"/>
      <c r="B13" s="97" t="s">
        <v>45</v>
      </c>
      <c r="C13" s="98">
        <f>SUM('Data Table -1'!$BI$3:$BI$53)</f>
        <v>14</v>
      </c>
      <c r="D13" s="179">
        <f>IF($C$13&gt;0,$C$13,NA())</f>
        <v>14</v>
      </c>
      <c r="E13" s="185">
        <f>COUNTIFS('Retention-Deployment'!$I:$I,"*3G*")</f>
        <v>14</v>
      </c>
      <c r="F13" s="181"/>
      <c r="G13" s="117"/>
      <c r="H13" s="117"/>
      <c r="I13" s="117"/>
      <c r="J13" s="43"/>
      <c r="K13" s="164"/>
      <c r="L13" s="117"/>
      <c r="M13" s="117"/>
      <c r="N13" s="117"/>
      <c r="O13" s="43"/>
      <c r="P13" s="164"/>
      <c r="Q13" s="117"/>
      <c r="R13" s="117"/>
      <c r="S13" s="117"/>
      <c r="T13" s="43"/>
      <c r="U13" s="164"/>
      <c r="V13" s="117"/>
      <c r="W13" s="117"/>
      <c r="X13" s="117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 ht="15.75" x14ac:dyDescent="0.25">
      <c r="A14" s="40"/>
      <c r="B14" s="97" t="s">
        <v>196</v>
      </c>
      <c r="C14" s="98">
        <f>SUM('Data Table -1'!$BJ$3:$BJ$53)</f>
        <v>2</v>
      </c>
      <c r="D14" s="179">
        <f>IF($C$14&gt;0,$C$14,NA())</f>
        <v>2</v>
      </c>
      <c r="E14" s="185">
        <f>COUNTIFS('Retention-Deployment'!$I:$I,"*4G*")</f>
        <v>2</v>
      </c>
      <c r="F14" s="182"/>
      <c r="G14" s="117"/>
      <c r="H14" s="117"/>
      <c r="I14" s="117"/>
      <c r="J14" s="43"/>
      <c r="K14" s="164"/>
      <c r="L14" s="117"/>
      <c r="M14" s="117"/>
      <c r="N14" s="117"/>
      <c r="O14" s="43"/>
      <c r="P14" s="164"/>
      <c r="Q14" s="117"/>
      <c r="R14" s="117"/>
      <c r="S14" s="117"/>
      <c r="T14" s="43"/>
      <c r="U14" s="164"/>
      <c r="V14" s="117"/>
      <c r="W14" s="117"/>
      <c r="X14" s="117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15.75" x14ac:dyDescent="0.25">
      <c r="A15" s="40"/>
      <c r="B15" s="123" t="s">
        <v>46</v>
      </c>
      <c r="C15" s="122">
        <f>SUM('Data Table -1'!$DB$3:$DB$53)</f>
        <v>33</v>
      </c>
      <c r="D15" s="180">
        <f>IF($C$15&gt;0,$C$15,NA())</f>
        <v>33</v>
      </c>
      <c r="E15" s="186">
        <f>COUNTIFS(Licensing!$J:$J,"*2G*")</f>
        <v>33</v>
      </c>
      <c r="F15" s="182"/>
      <c r="G15" s="117"/>
      <c r="H15" s="117"/>
      <c r="I15" s="117"/>
      <c r="J15" s="43"/>
      <c r="K15" s="164"/>
      <c r="L15" s="117"/>
      <c r="M15" s="117"/>
      <c r="N15" s="117"/>
      <c r="O15" s="43"/>
      <c r="P15" s="164"/>
      <c r="Q15" s="117"/>
      <c r="R15" s="117"/>
      <c r="S15" s="117"/>
      <c r="T15" s="43"/>
      <c r="U15" s="164"/>
      <c r="V15" s="117"/>
      <c r="W15" s="117"/>
      <c r="X15" s="117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15.75" x14ac:dyDescent="0.25">
      <c r="A16" s="40"/>
      <c r="B16" s="123" t="s">
        <v>47</v>
      </c>
      <c r="C16" s="122">
        <f>SUM('Data Table -1'!$DC$3:$DC$53)</f>
        <v>33</v>
      </c>
      <c r="D16" s="180">
        <f>IF($C$16&gt;0,$C$16,NA())</f>
        <v>33</v>
      </c>
      <c r="E16" s="186">
        <f>COUNTIFS(Licensing!$J:$J,"*3G*")</f>
        <v>33</v>
      </c>
      <c r="F16" s="182"/>
      <c r="G16" s="117"/>
      <c r="H16" s="117"/>
      <c r="I16" s="117"/>
      <c r="J16" s="43"/>
      <c r="K16" s="164"/>
      <c r="L16" s="117"/>
      <c r="M16" s="117"/>
      <c r="N16" s="117"/>
      <c r="O16" s="43"/>
      <c r="P16" s="164"/>
      <c r="Q16" s="117"/>
      <c r="R16" s="117"/>
      <c r="S16" s="117"/>
      <c r="T16" s="43"/>
      <c r="U16" s="164"/>
      <c r="V16" s="117"/>
      <c r="W16" s="117"/>
      <c r="X16" s="117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16.5" thickBot="1" x14ac:dyDescent="0.3">
      <c r="A17" s="40"/>
      <c r="B17" s="123" t="s">
        <v>197</v>
      </c>
      <c r="C17" s="122">
        <f>SUM('Data Table -1'!$DD$3:$DD$53)</f>
        <v>11</v>
      </c>
      <c r="D17" s="180">
        <f>IF($C$17&gt;0,$C$17,NA())</f>
        <v>11</v>
      </c>
      <c r="E17" s="187">
        <f>COUNTIFS(Licensing!$J:$J,"*4G*")</f>
        <v>11</v>
      </c>
      <c r="F17" s="182"/>
      <c r="G17" s="117"/>
      <c r="H17" s="117"/>
      <c r="I17" s="117"/>
      <c r="J17" s="43"/>
      <c r="K17" s="164"/>
      <c r="L17" s="117"/>
      <c r="M17" s="117"/>
      <c r="N17" s="117"/>
      <c r="O17" s="43"/>
      <c r="P17" s="164"/>
      <c r="Q17" s="117"/>
      <c r="R17" s="117"/>
      <c r="S17" s="117"/>
      <c r="T17" s="43"/>
      <c r="U17" s="164"/>
      <c r="V17" s="117"/>
      <c r="W17" s="117"/>
      <c r="X17" s="117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15.75" x14ac:dyDescent="0.25">
      <c r="A18" s="40"/>
      <c r="B18" s="94"/>
      <c r="C18" s="56"/>
      <c r="D18" s="79"/>
      <c r="E18" s="40"/>
      <c r="F18" s="165"/>
      <c r="G18" s="117"/>
      <c r="H18" s="117"/>
      <c r="I18" s="117"/>
      <c r="J18" s="43"/>
      <c r="K18" s="164"/>
      <c r="L18" s="117"/>
      <c r="M18" s="117"/>
      <c r="N18" s="117"/>
      <c r="O18" s="43"/>
      <c r="P18" s="164"/>
      <c r="Q18" s="117"/>
      <c r="R18" s="117"/>
      <c r="S18" s="117"/>
      <c r="T18" s="43"/>
      <c r="U18" s="164"/>
      <c r="V18" s="117"/>
      <c r="W18" s="117"/>
      <c r="X18" s="117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16.5" thickBot="1" x14ac:dyDescent="0.3">
      <c r="A19" s="40"/>
      <c r="B19" s="94"/>
      <c r="C19" s="56"/>
      <c r="D19" s="79"/>
      <c r="E19" s="40"/>
      <c r="F19" s="165"/>
      <c r="G19" s="117"/>
      <c r="H19" s="117"/>
      <c r="I19" s="117"/>
      <c r="J19" s="43"/>
      <c r="K19" s="164"/>
      <c r="L19" s="117"/>
      <c r="M19" s="117"/>
      <c r="N19" s="117"/>
      <c r="O19" s="43"/>
      <c r="P19" s="164"/>
      <c r="Q19" s="117"/>
      <c r="R19" s="117"/>
      <c r="S19" s="117"/>
      <c r="T19" s="43"/>
      <c r="U19" s="164"/>
      <c r="V19" s="117"/>
      <c r="W19" s="117"/>
      <c r="X19" s="117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18.75" x14ac:dyDescent="0.3">
      <c r="A20" s="40"/>
      <c r="B20" s="51" t="s">
        <v>73</v>
      </c>
      <c r="C20" s="52" t="s">
        <v>37</v>
      </c>
      <c r="D20" s="263" t="s">
        <v>187</v>
      </c>
      <c r="E20" s="264" t="s">
        <v>300</v>
      </c>
      <c r="F20" s="182"/>
      <c r="G20" s="117"/>
      <c r="H20" s="117"/>
      <c r="I20" s="117"/>
      <c r="J20" s="43"/>
      <c r="K20" s="164"/>
      <c r="L20" s="117"/>
      <c r="M20" s="117"/>
      <c r="N20" s="117"/>
      <c r="O20" s="43"/>
      <c r="P20" s="164"/>
      <c r="Q20" s="117"/>
      <c r="R20" s="117"/>
      <c r="S20" s="117"/>
      <c r="T20" s="43"/>
      <c r="U20" s="164"/>
      <c r="V20" s="117"/>
      <c r="W20" s="117"/>
      <c r="X20" s="117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 ht="15.75" x14ac:dyDescent="0.25">
      <c r="A21" s="40"/>
      <c r="B21" s="97" t="s">
        <v>18</v>
      </c>
      <c r="C21" s="127">
        <f>SUM('Data Table -1'!$BK3:$BK53)</f>
        <v>9</v>
      </c>
      <c r="D21" s="179">
        <f>IF($C$21&gt;0,$C$21,NA())</f>
        <v>9</v>
      </c>
      <c r="E21" s="185">
        <f>COUNTIFS('Retention-Deployment'!$L:$L,B21,'Retention-Deployment'!$I:$I,"*2G*")</f>
        <v>9</v>
      </c>
      <c r="F21" s="182"/>
      <c r="G21" s="117"/>
      <c r="H21" s="117"/>
      <c r="I21" s="117"/>
      <c r="J21" s="43"/>
      <c r="K21" s="164"/>
      <c r="L21" s="117"/>
      <c r="M21" s="117"/>
      <c r="N21" s="117"/>
      <c r="O21" s="43"/>
      <c r="P21" s="164"/>
      <c r="Q21" s="117"/>
      <c r="R21" s="117"/>
      <c r="S21" s="117"/>
      <c r="T21" s="43"/>
      <c r="U21" s="164"/>
      <c r="V21" s="117"/>
      <c r="W21" s="117"/>
      <c r="X21" s="117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1:35" ht="15.75" x14ac:dyDescent="0.25">
      <c r="A22" s="40"/>
      <c r="B22" s="97" t="s">
        <v>30</v>
      </c>
      <c r="C22" s="127">
        <f>SUM('Data Table -1'!$BL3:$BL53)</f>
        <v>0</v>
      </c>
      <c r="D22" s="179" t="e">
        <f>IF($C$22&gt;0,$C$22,NA())</f>
        <v>#N/A</v>
      </c>
      <c r="E22" s="185">
        <f>COUNTIFS('Retention-Deployment'!$L:$L,B22,'Retention-Deployment'!$I:$I,"*2G*")</f>
        <v>0</v>
      </c>
      <c r="F22" s="182"/>
      <c r="G22" s="117"/>
      <c r="H22" s="117"/>
      <c r="I22" s="117"/>
      <c r="J22" s="43"/>
      <c r="K22" s="164"/>
      <c r="L22" s="117"/>
      <c r="M22" s="117"/>
      <c r="N22" s="117"/>
      <c r="O22" s="43"/>
      <c r="P22" s="164"/>
      <c r="Q22" s="117"/>
      <c r="R22" s="117"/>
      <c r="S22" s="117"/>
      <c r="T22" s="43"/>
      <c r="U22" s="164"/>
      <c r="V22" s="117"/>
      <c r="W22" s="117"/>
      <c r="X22" s="117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1:35" ht="15.75" x14ac:dyDescent="0.25">
      <c r="A23" s="40"/>
      <c r="B23" s="97" t="s">
        <v>301</v>
      </c>
      <c r="C23" s="127">
        <f>SUM('Data Table -1'!$BM3:$BM53)</f>
        <v>0</v>
      </c>
      <c r="D23" s="179" t="e">
        <f>IF($C$23&gt;0,$C$23,NA())</f>
        <v>#N/A</v>
      </c>
      <c r="E23" s="185">
        <f>COUNTIFS('Retention-Deployment'!$L:$L,B23,'Retention-Deployment'!$I:$I,"*2G*")</f>
        <v>0</v>
      </c>
      <c r="F23" s="182"/>
      <c r="G23" s="117"/>
      <c r="H23" s="117"/>
      <c r="I23" s="117"/>
      <c r="J23" s="43"/>
      <c r="K23" s="164"/>
      <c r="L23" s="117"/>
      <c r="M23" s="117"/>
      <c r="N23" s="117"/>
      <c r="O23" s="43"/>
      <c r="P23" s="164"/>
      <c r="Q23" s="117"/>
      <c r="R23" s="117"/>
      <c r="S23" s="117"/>
      <c r="T23" s="43"/>
      <c r="U23" s="164"/>
      <c r="V23" s="117"/>
      <c r="W23" s="117"/>
      <c r="X23" s="117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1:35" ht="15.75" x14ac:dyDescent="0.25">
      <c r="A24" s="40"/>
      <c r="B24" s="97" t="s">
        <v>67</v>
      </c>
      <c r="C24" s="127">
        <f>SUM('Data Table -1'!$BN3:$BN53)</f>
        <v>0</v>
      </c>
      <c r="D24" s="179" t="e">
        <f>IF($C$24&gt;0,$C$24,NA())</f>
        <v>#N/A</v>
      </c>
      <c r="E24" s="185">
        <f>COUNTIFS('Retention-Deployment'!$L:$L,B24,'Retention-Deployment'!$I:$I,"*2G*")</f>
        <v>0</v>
      </c>
      <c r="F24" s="182"/>
      <c r="G24" s="117"/>
      <c r="H24" s="117"/>
      <c r="I24" s="117"/>
      <c r="J24" s="43"/>
      <c r="K24" s="164"/>
      <c r="L24" s="117"/>
      <c r="M24" s="117"/>
      <c r="N24" s="117"/>
      <c r="O24" s="43"/>
      <c r="P24" s="164"/>
      <c r="Q24" s="117"/>
      <c r="R24" s="117"/>
      <c r="S24" s="117"/>
      <c r="T24" s="43"/>
      <c r="U24" s="164"/>
      <c r="V24" s="117"/>
      <c r="W24" s="117"/>
      <c r="X24" s="117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 ht="15.75" x14ac:dyDescent="0.25">
      <c r="A25" s="40"/>
      <c r="B25" s="97" t="s">
        <v>68</v>
      </c>
      <c r="C25" s="127">
        <f>SUM('Data Table -1'!$BO3:$BO53)</f>
        <v>0</v>
      </c>
      <c r="D25" s="179" t="e">
        <f>IF($C$25&gt;0,$C$25,NA())</f>
        <v>#N/A</v>
      </c>
      <c r="E25" s="185">
        <f>COUNTIFS('Retention-Deployment'!$L:$L,B25,'Retention-Deployment'!$I:$I,"*2G*")</f>
        <v>0</v>
      </c>
      <c r="F25" s="182"/>
      <c r="G25" s="117"/>
      <c r="H25" s="117"/>
      <c r="I25" s="117"/>
      <c r="J25" s="43"/>
      <c r="K25" s="164"/>
      <c r="L25" s="117"/>
      <c r="M25" s="117"/>
      <c r="N25" s="117"/>
      <c r="O25" s="43"/>
      <c r="P25" s="164"/>
      <c r="Q25" s="117"/>
      <c r="R25" s="117"/>
      <c r="S25" s="117"/>
      <c r="T25" s="43"/>
      <c r="U25" s="164"/>
      <c r="V25" s="117"/>
      <c r="W25" s="117"/>
      <c r="X25" s="117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5" ht="15.75" x14ac:dyDescent="0.25">
      <c r="A26" s="40"/>
      <c r="B26" s="97" t="s">
        <v>35</v>
      </c>
      <c r="C26" s="127">
        <f>SUM('Data Table -1'!$BP3:$BP53)</f>
        <v>0</v>
      </c>
      <c r="D26" s="179" t="e">
        <f>IF($C$26&gt;0,$C$26,NA())</f>
        <v>#N/A</v>
      </c>
      <c r="E26" s="185">
        <f>COUNTIFS('Retention-Deployment'!$L:$L,B26,'Retention-Deployment'!$I:$I,"*2G*")</f>
        <v>0</v>
      </c>
      <c r="F26" s="182"/>
      <c r="G26" s="117"/>
      <c r="H26" s="117"/>
      <c r="I26" s="117"/>
      <c r="J26" s="43"/>
      <c r="K26" s="164"/>
      <c r="L26" s="117"/>
      <c r="M26" s="117"/>
      <c r="N26" s="117"/>
      <c r="O26" s="43"/>
      <c r="P26" s="164"/>
      <c r="Q26" s="117"/>
      <c r="R26" s="117"/>
      <c r="S26" s="117"/>
      <c r="T26" s="43"/>
      <c r="U26" s="164"/>
      <c r="V26" s="117"/>
      <c r="W26" s="117"/>
      <c r="X26" s="11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35" ht="15.75" x14ac:dyDescent="0.25">
      <c r="A27" s="40"/>
      <c r="B27" s="97" t="s">
        <v>36</v>
      </c>
      <c r="C27" s="127">
        <f>SUM('Data Table -1'!$BQ3:$BQ53)</f>
        <v>1</v>
      </c>
      <c r="D27" s="179">
        <f>IF($C$27&gt;0,$C$27,NA())</f>
        <v>1</v>
      </c>
      <c r="E27" s="185">
        <f>COUNTIFS('Retention-Deployment'!$L:$L,B27,'Retention-Deployment'!$I:$I,"*2G*")</f>
        <v>1</v>
      </c>
      <c r="F27" s="181"/>
      <c r="G27" s="117"/>
      <c r="H27" s="117"/>
      <c r="I27" s="117"/>
      <c r="J27" s="43"/>
      <c r="K27" s="164"/>
      <c r="L27" s="117"/>
      <c r="M27" s="117"/>
      <c r="N27" s="117"/>
      <c r="O27" s="43"/>
      <c r="P27" s="164"/>
      <c r="Q27" s="117"/>
      <c r="R27" s="117"/>
      <c r="S27" s="117"/>
      <c r="T27" s="43"/>
      <c r="U27" s="164"/>
      <c r="V27" s="117"/>
      <c r="W27" s="117"/>
      <c r="X27" s="117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35" ht="15.75" x14ac:dyDescent="0.25">
      <c r="A28" s="40"/>
      <c r="B28" s="97" t="s">
        <v>70</v>
      </c>
      <c r="C28" s="127">
        <f>SUM('Data Table -1'!$BR3:$BR53)</f>
        <v>2</v>
      </c>
      <c r="D28" s="179">
        <f>IF($C$28&gt;0,$C$28,NA())</f>
        <v>2</v>
      </c>
      <c r="E28" s="185">
        <f>COUNTIFS('Retention-Deployment'!$L:$L,B28,'Retention-Deployment'!$I:$I,"*2G*")</f>
        <v>2</v>
      </c>
      <c r="F28" s="181"/>
      <c r="G28" s="117"/>
      <c r="H28" s="117"/>
      <c r="I28" s="117"/>
      <c r="J28" s="43"/>
      <c r="K28" s="164"/>
      <c r="L28" s="117"/>
      <c r="M28" s="117"/>
      <c r="N28" s="117"/>
      <c r="O28" s="43"/>
      <c r="P28" s="164"/>
      <c r="Q28" s="117"/>
      <c r="R28" s="117"/>
      <c r="S28" s="117"/>
      <c r="T28" s="43"/>
      <c r="U28" s="164"/>
      <c r="V28" s="117"/>
      <c r="W28" s="117"/>
      <c r="X28" s="117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 ht="15.75" x14ac:dyDescent="0.25">
      <c r="A29" s="40"/>
      <c r="B29" s="97" t="s">
        <v>303</v>
      </c>
      <c r="C29" s="127">
        <f>SUM('Data Table -1'!$BS3:$BS53)</f>
        <v>1</v>
      </c>
      <c r="D29" s="179">
        <f>IF($C$29&gt;0,$C$29,NA())</f>
        <v>1</v>
      </c>
      <c r="E29" s="185">
        <f>COUNTIFS('Retention-Deployment'!$L:$L,B29,'Retention-Deployment'!$I:$I,"*2G*")</f>
        <v>1</v>
      </c>
      <c r="F29" s="182"/>
      <c r="G29" s="117"/>
      <c r="H29" s="117"/>
      <c r="I29" s="117"/>
      <c r="J29" s="43"/>
      <c r="K29" s="164"/>
      <c r="L29" s="117"/>
      <c r="M29" s="117"/>
      <c r="N29" s="117"/>
      <c r="O29" s="43"/>
      <c r="P29" s="164"/>
      <c r="Q29" s="117"/>
      <c r="R29" s="117"/>
      <c r="S29" s="117"/>
      <c r="T29" s="43"/>
      <c r="U29" s="164"/>
      <c r="V29" s="117"/>
      <c r="W29" s="117"/>
      <c r="X29" s="117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ht="15.75" x14ac:dyDescent="0.25">
      <c r="A30" s="40"/>
      <c r="B30" s="97" t="s">
        <v>302</v>
      </c>
      <c r="C30" s="127">
        <f>SUM('Data Table -1'!$BT3:$BT53)</f>
        <v>1</v>
      </c>
      <c r="D30" s="179">
        <f>IF($C$30&gt;0,$C$30,NA())</f>
        <v>1</v>
      </c>
      <c r="E30" s="185">
        <f>COUNTIFS('Retention-Deployment'!$L:$L,B30,'Retention-Deployment'!$I:$I,"*2G*")</f>
        <v>1</v>
      </c>
      <c r="F30" s="182"/>
      <c r="G30" s="117"/>
      <c r="H30" s="117"/>
      <c r="I30" s="117"/>
      <c r="J30" s="43"/>
      <c r="K30" s="164"/>
      <c r="L30" s="117"/>
      <c r="M30" s="117"/>
      <c r="N30" s="117"/>
      <c r="O30" s="43"/>
      <c r="P30" s="164"/>
      <c r="Q30" s="117"/>
      <c r="R30" s="117"/>
      <c r="S30" s="117"/>
      <c r="T30" s="43"/>
      <c r="U30" s="164"/>
      <c r="V30" s="117"/>
      <c r="W30" s="117"/>
      <c r="X30" s="117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ht="15.75" x14ac:dyDescent="0.25">
      <c r="A31" s="40"/>
      <c r="B31" s="97" t="s">
        <v>78</v>
      </c>
      <c r="C31" s="127">
        <f>SUM('Data Table -1'!$BU3:$BU53)</f>
        <v>0</v>
      </c>
      <c r="D31" s="179" t="e">
        <f>IF($C$31&gt;0,$C$31,NA())</f>
        <v>#N/A</v>
      </c>
      <c r="E31" s="185">
        <f>COUNTIFS('Retention-Deployment'!$L:$L,B31,'Retention-Deployment'!$I:$I,"*2G*")</f>
        <v>0</v>
      </c>
      <c r="F31" s="181"/>
      <c r="G31" s="117"/>
      <c r="H31" s="117"/>
      <c r="I31" s="117"/>
      <c r="J31" s="43"/>
      <c r="K31" s="164"/>
      <c r="L31" s="117"/>
      <c r="M31" s="117"/>
      <c r="N31" s="117"/>
      <c r="O31" s="43"/>
      <c r="P31" s="164"/>
      <c r="Q31" s="117"/>
      <c r="R31" s="117"/>
      <c r="S31" s="117"/>
      <c r="T31" s="43"/>
      <c r="U31" s="164"/>
      <c r="V31" s="117"/>
      <c r="W31" s="117"/>
      <c r="X31" s="117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ht="15.75" x14ac:dyDescent="0.25">
      <c r="A32" s="40"/>
      <c r="B32" s="97" t="s">
        <v>69</v>
      </c>
      <c r="C32" s="127">
        <f>SUM('Data Table -1'!$BV3:$BV53)</f>
        <v>1</v>
      </c>
      <c r="D32" s="179">
        <f>IF($C$32&gt;0,$C$32,NA())</f>
        <v>1</v>
      </c>
      <c r="E32" s="185">
        <f>COUNTIFS('Retention-Deployment'!$L:$L,B32,'Retention-Deployment'!$I:$I,"*2G*")</f>
        <v>1</v>
      </c>
      <c r="F32" s="182"/>
      <c r="G32" s="117"/>
      <c r="H32" s="117"/>
      <c r="I32" s="117"/>
      <c r="J32" s="43"/>
      <c r="K32" s="164"/>
      <c r="L32" s="117"/>
      <c r="M32" s="117"/>
      <c r="N32" s="117"/>
      <c r="O32" s="43"/>
      <c r="P32" s="164"/>
      <c r="Q32" s="117"/>
      <c r="R32" s="117"/>
      <c r="S32" s="117"/>
      <c r="T32" s="43"/>
      <c r="U32" s="164"/>
      <c r="V32" s="117"/>
      <c r="W32" s="117"/>
      <c r="X32" s="117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15.75" x14ac:dyDescent="0.25">
      <c r="A33" s="40"/>
      <c r="B33" s="97" t="s">
        <v>19</v>
      </c>
      <c r="C33" s="127">
        <f>SUM('Data Table -1'!$BW3:$BW53)</f>
        <v>3</v>
      </c>
      <c r="D33" s="179">
        <f>IF($C$33&gt;0,$C$33,NA())</f>
        <v>3</v>
      </c>
      <c r="E33" s="185">
        <f>COUNTIFS('Retention-Deployment'!$L:$L,B33,'Retention-Deployment'!$I:$I,"*2G*")</f>
        <v>3</v>
      </c>
      <c r="F33" s="182"/>
      <c r="G33" s="117"/>
      <c r="H33" s="117"/>
      <c r="I33" s="117"/>
      <c r="J33" s="43"/>
      <c r="K33" s="164"/>
      <c r="L33" s="117"/>
      <c r="M33" s="117"/>
      <c r="N33" s="117"/>
      <c r="O33" s="43"/>
      <c r="P33" s="164"/>
      <c r="Q33" s="117"/>
      <c r="R33" s="117"/>
      <c r="S33" s="117"/>
      <c r="T33" s="43"/>
      <c r="U33" s="164"/>
      <c r="V33" s="117"/>
      <c r="W33" s="117"/>
      <c r="X33" s="117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15.75" x14ac:dyDescent="0.25">
      <c r="A34" s="40"/>
      <c r="B34" s="319" t="s">
        <v>362</v>
      </c>
      <c r="C34" s="320">
        <f>SUM('Data Table -1'!$BX3:$BX53)</f>
        <v>0</v>
      </c>
      <c r="D34" s="321" t="e">
        <f>IF($C$34&gt;0,$C$34,NA())</f>
        <v>#N/A</v>
      </c>
      <c r="E34" s="322">
        <f>COUNTIFS('Retention-Deployment'!$L:$L,B34,'Retention-Deployment'!$I:$I,"*2G*")</f>
        <v>0</v>
      </c>
      <c r="F34" s="182"/>
      <c r="G34" s="117"/>
      <c r="H34" s="117"/>
      <c r="I34" s="117"/>
      <c r="J34" s="43"/>
      <c r="K34" s="164"/>
      <c r="L34" s="117"/>
      <c r="M34" s="117"/>
      <c r="N34" s="117"/>
      <c r="O34" s="43"/>
      <c r="P34" s="164"/>
      <c r="Q34" s="117"/>
      <c r="R34" s="117"/>
      <c r="S34" s="117"/>
      <c r="T34" s="43"/>
      <c r="U34" s="164"/>
      <c r="V34" s="117"/>
      <c r="W34" s="117"/>
      <c r="X34" s="117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5.75" x14ac:dyDescent="0.25">
      <c r="A35" s="40"/>
      <c r="B35" s="176"/>
      <c r="C35" s="79"/>
      <c r="D35" s="99"/>
      <c r="E35" s="40"/>
      <c r="F35" s="164"/>
      <c r="G35" s="117"/>
      <c r="H35" s="117"/>
      <c r="I35" s="117"/>
      <c r="J35" s="43"/>
      <c r="K35" s="164"/>
      <c r="L35" s="117"/>
      <c r="M35" s="117"/>
      <c r="N35" s="117"/>
      <c r="O35" s="43"/>
      <c r="P35" s="164"/>
      <c r="Q35" s="117"/>
      <c r="R35" s="117"/>
      <c r="S35" s="117"/>
      <c r="T35" s="43"/>
      <c r="U35" s="164"/>
      <c r="V35" s="117"/>
      <c r="W35" s="117"/>
      <c r="X35" s="117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6.5" thickBot="1" x14ac:dyDescent="0.3">
      <c r="A36" s="40"/>
      <c r="B36" s="40"/>
      <c r="C36" s="41"/>
      <c r="D36" s="41"/>
      <c r="E36" s="40"/>
      <c r="F36" s="164"/>
      <c r="G36" s="117"/>
      <c r="H36" s="117"/>
      <c r="I36" s="117"/>
      <c r="J36" s="43"/>
      <c r="K36" s="164"/>
      <c r="L36" s="117"/>
      <c r="M36" s="117"/>
      <c r="N36" s="117"/>
      <c r="O36" s="43"/>
      <c r="P36" s="164"/>
      <c r="Q36" s="117"/>
      <c r="R36" s="117"/>
      <c r="S36" s="117"/>
      <c r="T36" s="43"/>
      <c r="U36" s="164"/>
      <c r="V36" s="117"/>
      <c r="W36" s="117"/>
      <c r="X36" s="117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8.75" x14ac:dyDescent="0.3">
      <c r="A37" s="40"/>
      <c r="B37" s="51" t="s">
        <v>77</v>
      </c>
      <c r="C37" s="52" t="s">
        <v>37</v>
      </c>
      <c r="D37" s="52" t="s">
        <v>187</v>
      </c>
      <c r="E37" s="264" t="s">
        <v>300</v>
      </c>
      <c r="F37" s="164"/>
      <c r="G37" s="117"/>
      <c r="H37" s="117"/>
      <c r="I37" s="117"/>
      <c r="J37" s="43"/>
      <c r="K37" s="164"/>
      <c r="L37" s="117"/>
      <c r="M37" s="117"/>
      <c r="N37" s="117"/>
      <c r="O37" s="43"/>
      <c r="P37" s="164"/>
      <c r="Q37" s="117"/>
      <c r="R37" s="117"/>
      <c r="S37" s="117"/>
      <c r="T37" s="43"/>
      <c r="U37" s="164"/>
      <c r="V37" s="117"/>
      <c r="W37" s="117"/>
      <c r="X37" s="117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5.75" x14ac:dyDescent="0.25">
      <c r="A38" s="40"/>
      <c r="B38" s="97" t="s">
        <v>18</v>
      </c>
      <c r="C38" s="127">
        <f>SUM('Data Table -1'!$BY3:$BY53)</f>
        <v>8</v>
      </c>
      <c r="D38" s="98">
        <f>IF($C$38&gt;0,$C$38,NA())</f>
        <v>8</v>
      </c>
      <c r="E38" s="185">
        <f>COUNTIFS('Retention-Deployment'!$L:$L,B38,'Retention-Deployment'!$I:$I,"*3G*")</f>
        <v>8</v>
      </c>
      <c r="F38" s="163"/>
      <c r="G38" s="117"/>
      <c r="H38" s="117"/>
      <c r="I38" s="117"/>
      <c r="J38" s="43"/>
      <c r="K38" s="164"/>
      <c r="L38" s="117"/>
      <c r="M38" s="117"/>
      <c r="N38" s="117"/>
      <c r="O38" s="43"/>
      <c r="P38" s="164"/>
      <c r="Q38" s="117"/>
      <c r="R38" s="117"/>
      <c r="S38" s="117"/>
      <c r="T38" s="43"/>
      <c r="U38" s="164"/>
      <c r="V38" s="117"/>
      <c r="W38" s="117"/>
      <c r="X38" s="117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5.75" x14ac:dyDescent="0.25">
      <c r="A39" s="40"/>
      <c r="B39" s="97" t="s">
        <v>30</v>
      </c>
      <c r="C39" s="127">
        <f>SUM('Data Table -1'!$BZ3:$BZ53)</f>
        <v>0</v>
      </c>
      <c r="D39" s="98" t="e">
        <f>IF($C$39&gt;0,$C$39,NA())</f>
        <v>#N/A</v>
      </c>
      <c r="E39" s="185">
        <f>COUNTIFS('Retention-Deployment'!$L:$L,B39,'Retention-Deployment'!$I:$I,"*3G*")</f>
        <v>0</v>
      </c>
      <c r="F39" s="164"/>
      <c r="G39" s="117"/>
      <c r="H39" s="117"/>
      <c r="I39" s="117"/>
      <c r="J39" s="43"/>
      <c r="K39" s="164"/>
      <c r="L39" s="117"/>
      <c r="M39" s="117"/>
      <c r="N39" s="117"/>
      <c r="O39" s="43"/>
      <c r="P39" s="164"/>
      <c r="Q39" s="117"/>
      <c r="R39" s="117"/>
      <c r="S39" s="117"/>
      <c r="T39" s="43"/>
      <c r="U39" s="164"/>
      <c r="V39" s="117"/>
      <c r="W39" s="117"/>
      <c r="X39" s="117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5.75" x14ac:dyDescent="0.25">
      <c r="A40" s="40"/>
      <c r="B40" s="97" t="s">
        <v>301</v>
      </c>
      <c r="C40" s="127">
        <f>SUM('Data Table -1'!$CA3:$CA53)</f>
        <v>0</v>
      </c>
      <c r="D40" s="98" t="e">
        <f>IF($C$40&gt;0,$C$40,NA())</f>
        <v>#N/A</v>
      </c>
      <c r="E40" s="185">
        <f>COUNTIFS('Retention-Deployment'!$L:$L,B40,'Retention-Deployment'!$I:$I,"*3G*")</f>
        <v>0</v>
      </c>
      <c r="F40" s="163"/>
      <c r="G40" s="117"/>
      <c r="H40" s="117"/>
      <c r="I40" s="117"/>
      <c r="J40" s="43"/>
      <c r="K40" s="164"/>
      <c r="L40" s="117"/>
      <c r="M40" s="117"/>
      <c r="N40" s="117"/>
      <c r="O40" s="43"/>
      <c r="P40" s="164"/>
      <c r="Q40" s="117"/>
      <c r="R40" s="117"/>
      <c r="S40" s="117"/>
      <c r="T40" s="43"/>
      <c r="U40" s="164"/>
      <c r="V40" s="117"/>
      <c r="W40" s="117"/>
      <c r="X40" s="117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5.75" x14ac:dyDescent="0.25">
      <c r="A41" s="40"/>
      <c r="B41" s="97" t="s">
        <v>67</v>
      </c>
      <c r="C41" s="127">
        <f>SUM('Data Table -1'!$CB3:$CB53)</f>
        <v>0</v>
      </c>
      <c r="D41" s="98" t="e">
        <f>IF($C$41&gt;0,$C$41,NA())</f>
        <v>#N/A</v>
      </c>
      <c r="E41" s="185">
        <f>COUNTIFS('Retention-Deployment'!$L:$L,B41,'Retention-Deployment'!$I:$I,"*3G*")</f>
        <v>0</v>
      </c>
      <c r="F41" s="166"/>
      <c r="G41" s="117"/>
      <c r="H41" s="117"/>
      <c r="I41" s="117"/>
      <c r="J41" s="43"/>
      <c r="K41" s="166"/>
      <c r="L41" s="117"/>
      <c r="M41" s="117"/>
      <c r="N41" s="117"/>
      <c r="O41" s="43"/>
      <c r="P41" s="166"/>
      <c r="Q41" s="117"/>
      <c r="R41" s="117"/>
      <c r="S41" s="117"/>
      <c r="T41" s="43"/>
      <c r="U41" s="164"/>
      <c r="V41" s="117"/>
      <c r="W41" s="117"/>
      <c r="X41" s="117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5.75" x14ac:dyDescent="0.25">
      <c r="A42" s="40"/>
      <c r="B42" s="97" t="s">
        <v>68</v>
      </c>
      <c r="C42" s="127">
        <f>SUM('Data Table -1'!$CC3:$CC53)</f>
        <v>0</v>
      </c>
      <c r="D42" s="98" t="e">
        <f>IF($C$42&gt;0,$C$42,NA())</f>
        <v>#N/A</v>
      </c>
      <c r="E42" s="185">
        <f>COUNTIFS('Retention-Deployment'!$L:$L,B42,'Retention-Deployment'!$I:$I,"*3G*")</f>
        <v>0</v>
      </c>
      <c r="F42" s="163"/>
      <c r="G42" s="117"/>
      <c r="H42" s="117"/>
      <c r="I42" s="117"/>
      <c r="J42" s="43"/>
      <c r="K42" s="164"/>
      <c r="L42" s="117"/>
      <c r="M42" s="117"/>
      <c r="N42" s="117"/>
      <c r="O42" s="43"/>
      <c r="P42" s="164"/>
      <c r="Q42" s="117"/>
      <c r="R42" s="117"/>
      <c r="S42" s="117"/>
      <c r="T42" s="43"/>
      <c r="U42" s="164"/>
      <c r="V42" s="117"/>
      <c r="W42" s="117"/>
      <c r="X42" s="117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5.75" x14ac:dyDescent="0.25">
      <c r="A43" s="40"/>
      <c r="B43" s="97" t="s">
        <v>35</v>
      </c>
      <c r="C43" s="127">
        <f>SUM('Data Table -1'!$CD3:$CD53)</f>
        <v>0</v>
      </c>
      <c r="D43" s="98" t="e">
        <f>IF($C$43&gt;0,$C$43,NA())</f>
        <v>#N/A</v>
      </c>
      <c r="E43" s="185">
        <f>COUNTIFS('Retention-Deployment'!$L:$L,B43,'Retention-Deployment'!$I:$I,"*3G*")</f>
        <v>0</v>
      </c>
      <c r="F43" s="164"/>
      <c r="G43" s="117"/>
      <c r="H43" s="117"/>
      <c r="I43" s="117"/>
      <c r="J43" s="43"/>
      <c r="K43" s="164"/>
      <c r="L43" s="117"/>
      <c r="M43" s="117"/>
      <c r="N43" s="117"/>
      <c r="O43" s="43"/>
      <c r="P43" s="164"/>
      <c r="Q43" s="117"/>
      <c r="R43" s="117"/>
      <c r="S43" s="117"/>
      <c r="T43" s="43"/>
      <c r="U43" s="164"/>
      <c r="V43" s="117"/>
      <c r="W43" s="117"/>
      <c r="X43" s="117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5.75" x14ac:dyDescent="0.25">
      <c r="A44" s="40"/>
      <c r="B44" s="97" t="s">
        <v>36</v>
      </c>
      <c r="C44" s="127">
        <f>SUM('Data Table -1'!$CE3:$CE53)</f>
        <v>1</v>
      </c>
      <c r="D44" s="98">
        <f>IF($C$44&gt;0,$C$44,NA())</f>
        <v>1</v>
      </c>
      <c r="E44" s="185">
        <f>COUNTIFS('Retention-Deployment'!$L:$L,B44,'Retention-Deployment'!$I:$I,"*3G*")</f>
        <v>1</v>
      </c>
      <c r="F44" s="164"/>
      <c r="G44" s="117"/>
      <c r="H44" s="117"/>
      <c r="I44" s="117"/>
      <c r="J44" s="43"/>
      <c r="K44" s="164"/>
      <c r="L44" s="117"/>
      <c r="M44" s="117"/>
      <c r="N44" s="117"/>
      <c r="O44" s="43"/>
      <c r="P44" s="164"/>
      <c r="Q44" s="117"/>
      <c r="R44" s="117"/>
      <c r="S44" s="117"/>
      <c r="T44" s="43"/>
      <c r="U44" s="164"/>
      <c r="V44" s="117"/>
      <c r="W44" s="117"/>
      <c r="X44" s="117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5.75" x14ac:dyDescent="0.25">
      <c r="A45" s="40"/>
      <c r="B45" s="97" t="s">
        <v>70</v>
      </c>
      <c r="C45" s="127">
        <f>SUM('Data Table -1'!$CF3:$CF53)</f>
        <v>1</v>
      </c>
      <c r="D45" s="98">
        <f>IF($C$45&gt;0,$C$45,NA())</f>
        <v>1</v>
      </c>
      <c r="E45" s="185">
        <f>COUNTIFS('Retention-Deployment'!$L:$L,B45,'Retention-Deployment'!$I:$I,"*3G*")</f>
        <v>1</v>
      </c>
      <c r="F45" s="164"/>
      <c r="G45" s="117"/>
      <c r="H45" s="117"/>
      <c r="I45" s="117"/>
      <c r="J45" s="43"/>
      <c r="K45" s="164"/>
      <c r="L45" s="117"/>
      <c r="M45" s="117"/>
      <c r="N45" s="117"/>
      <c r="O45" s="43"/>
      <c r="P45" s="164"/>
      <c r="Q45" s="117"/>
      <c r="R45" s="117"/>
      <c r="S45" s="117"/>
      <c r="T45" s="43"/>
      <c r="U45" s="164"/>
      <c r="V45" s="117"/>
      <c r="W45" s="117"/>
      <c r="X45" s="117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5.75" x14ac:dyDescent="0.25">
      <c r="A46" s="40"/>
      <c r="B46" s="97" t="s">
        <v>303</v>
      </c>
      <c r="C46" s="127">
        <f>SUM('Data Table -1'!$CG3:$CG53)</f>
        <v>0</v>
      </c>
      <c r="D46" s="98" t="e">
        <f>IF($C$46&gt;0,$C$46,NA())</f>
        <v>#N/A</v>
      </c>
      <c r="E46" s="185">
        <f>COUNTIFS('Retention-Deployment'!$L:$L,B46,'Retention-Deployment'!$I:$I,"*3G*")</f>
        <v>0</v>
      </c>
      <c r="F46" s="166"/>
      <c r="G46" s="117"/>
      <c r="H46" s="117"/>
      <c r="I46" s="117"/>
      <c r="J46" s="43"/>
      <c r="K46" s="166"/>
      <c r="L46" s="117"/>
      <c r="M46" s="117"/>
      <c r="N46" s="117"/>
      <c r="O46" s="43"/>
      <c r="P46" s="166"/>
      <c r="Q46" s="117"/>
      <c r="R46" s="117"/>
      <c r="S46" s="117"/>
      <c r="T46" s="43"/>
      <c r="U46" s="166"/>
      <c r="V46" s="117"/>
      <c r="W46" s="117"/>
      <c r="X46" s="117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ht="15.75" x14ac:dyDescent="0.25">
      <c r="A47" s="40"/>
      <c r="B47" s="97" t="s">
        <v>302</v>
      </c>
      <c r="C47" s="127">
        <f>SUM('Data Table -1'!$CH3:$CH53)</f>
        <v>0</v>
      </c>
      <c r="D47" s="98" t="e">
        <f>IF($C$47&gt;0,$C$47,NA())</f>
        <v>#N/A</v>
      </c>
      <c r="E47" s="185">
        <f>COUNTIFS('Retention-Deployment'!$L:$L,B47,'Retention-Deployment'!$I:$I,"*3G*")</f>
        <v>0</v>
      </c>
      <c r="F47" s="166"/>
      <c r="G47" s="117"/>
      <c r="H47" s="117"/>
      <c r="I47" s="117"/>
      <c r="J47" s="43"/>
      <c r="K47" s="166"/>
      <c r="L47" s="117"/>
      <c r="M47" s="117"/>
      <c r="N47" s="117"/>
      <c r="O47" s="43"/>
      <c r="P47" s="166"/>
      <c r="Q47" s="117"/>
      <c r="R47" s="117"/>
      <c r="S47" s="117"/>
      <c r="T47" s="43"/>
      <c r="U47" s="166"/>
      <c r="V47" s="117"/>
      <c r="W47" s="117"/>
      <c r="X47" s="117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ht="15.75" x14ac:dyDescent="0.25">
      <c r="A48" s="40"/>
      <c r="B48" s="97" t="s">
        <v>78</v>
      </c>
      <c r="C48" s="127">
        <f>SUM('Data Table -1'!$CI3:$CI53)</f>
        <v>0</v>
      </c>
      <c r="D48" s="98" t="e">
        <f>IF($C$48&gt;0,$C$48,NA())</f>
        <v>#N/A</v>
      </c>
      <c r="E48" s="185">
        <f>COUNTIFS('Retention-Deployment'!$L:$L,B48,'Retention-Deployment'!$I:$I,"*3G*")</f>
        <v>0</v>
      </c>
      <c r="F48" s="166"/>
      <c r="G48" s="117"/>
      <c r="H48" s="117"/>
      <c r="I48" s="117"/>
      <c r="J48" s="43"/>
      <c r="K48" s="166"/>
      <c r="L48" s="117"/>
      <c r="M48" s="117"/>
      <c r="N48" s="117"/>
      <c r="O48" s="43"/>
      <c r="P48" s="166"/>
      <c r="Q48" s="117"/>
      <c r="R48" s="117"/>
      <c r="S48" s="117"/>
      <c r="T48" s="43"/>
      <c r="U48" s="166"/>
      <c r="V48" s="117"/>
      <c r="W48" s="117"/>
      <c r="X48" s="117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5.75" x14ac:dyDescent="0.25">
      <c r="A49" s="40"/>
      <c r="B49" s="97" t="s">
        <v>69</v>
      </c>
      <c r="C49" s="127">
        <f>SUM('Data Table -1'!$CJ3:$CJ53)</f>
        <v>1</v>
      </c>
      <c r="D49" s="98">
        <f>IF($C$49&gt;0,$C$49,NA())</f>
        <v>1</v>
      </c>
      <c r="E49" s="185">
        <f>COUNTIFS('Retention-Deployment'!$L:$L,B49,'Retention-Deployment'!$I:$I,"*3G*")</f>
        <v>1</v>
      </c>
      <c r="F49" s="164"/>
      <c r="G49" s="117"/>
      <c r="H49" s="117"/>
      <c r="I49" s="117"/>
      <c r="J49" s="43"/>
      <c r="K49" s="164"/>
      <c r="L49" s="117"/>
      <c r="M49" s="117"/>
      <c r="N49" s="117"/>
      <c r="O49" s="43"/>
      <c r="P49" s="164"/>
      <c r="Q49" s="117"/>
      <c r="R49" s="117"/>
      <c r="S49" s="117"/>
      <c r="T49" s="43"/>
      <c r="U49" s="164"/>
      <c r="V49" s="117"/>
      <c r="W49" s="117"/>
      <c r="X49" s="117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5.75" x14ac:dyDescent="0.25">
      <c r="A50" s="40"/>
      <c r="B50" s="97" t="s">
        <v>19</v>
      </c>
      <c r="C50" s="127">
        <f>SUM('Data Table -1'!$CK3:$CK53)</f>
        <v>3</v>
      </c>
      <c r="D50" s="98">
        <f>IF($C$50&gt;0,$C$50,NA())</f>
        <v>3</v>
      </c>
      <c r="E50" s="185">
        <f>COUNTIFS('Retention-Deployment'!$L:$L,B50,'Retention-Deployment'!$I:$I,"*3G*")</f>
        <v>3</v>
      </c>
      <c r="F50" s="164"/>
      <c r="G50" s="117"/>
      <c r="H50" s="117"/>
      <c r="I50" s="117"/>
      <c r="J50" s="43"/>
      <c r="K50" s="164"/>
      <c r="L50" s="117"/>
      <c r="M50" s="117"/>
      <c r="N50" s="117"/>
      <c r="O50" s="43"/>
      <c r="P50" s="164"/>
      <c r="Q50" s="117"/>
      <c r="R50" s="117"/>
      <c r="S50" s="117"/>
      <c r="T50" s="43"/>
      <c r="U50" s="164"/>
      <c r="V50" s="117"/>
      <c r="W50" s="117"/>
      <c r="X50" s="117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5.75" x14ac:dyDescent="0.25">
      <c r="A51" s="40"/>
      <c r="B51" s="319" t="s">
        <v>362</v>
      </c>
      <c r="C51" s="320">
        <f>SUM('Data Table -1'!$CL3:$CL53)</f>
        <v>0</v>
      </c>
      <c r="D51" s="323" t="e">
        <f>IF($C$51&gt;0,$C$51,NA())</f>
        <v>#N/A</v>
      </c>
      <c r="E51" s="322">
        <f>COUNTIFS('Retention-Deployment'!$L:$L,B51,'Retention-Deployment'!$I:$I,"*3G*")</f>
        <v>0</v>
      </c>
      <c r="F51" s="164"/>
      <c r="G51" s="117"/>
      <c r="H51" s="117"/>
      <c r="I51" s="117"/>
      <c r="J51" s="43"/>
      <c r="K51" s="164"/>
      <c r="L51" s="117"/>
      <c r="M51" s="117"/>
      <c r="N51" s="117"/>
      <c r="O51" s="43"/>
      <c r="P51" s="164"/>
      <c r="Q51" s="117"/>
      <c r="R51" s="117"/>
      <c r="S51" s="117"/>
      <c r="T51" s="43"/>
      <c r="U51" s="164"/>
      <c r="V51" s="117"/>
      <c r="W51" s="117"/>
      <c r="X51" s="117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5.75" x14ac:dyDescent="0.25">
      <c r="A52" s="40"/>
      <c r="B52" s="204"/>
      <c r="C52" s="205"/>
      <c r="D52" s="79"/>
      <c r="E52" s="40"/>
      <c r="F52" s="164"/>
      <c r="G52" s="117"/>
      <c r="H52" s="117"/>
      <c r="I52" s="117"/>
      <c r="J52" s="43"/>
      <c r="K52" s="164"/>
      <c r="L52" s="117"/>
      <c r="M52" s="117"/>
      <c r="N52" s="117"/>
      <c r="O52" s="43"/>
      <c r="P52" s="164"/>
      <c r="Q52" s="117"/>
      <c r="R52" s="117"/>
      <c r="S52" s="117"/>
      <c r="T52" s="43"/>
      <c r="U52" s="164"/>
      <c r="V52" s="117"/>
      <c r="W52" s="117"/>
      <c r="X52" s="117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6.5" thickBot="1" x14ac:dyDescent="0.3">
      <c r="A53" s="40"/>
      <c r="B53" s="40"/>
      <c r="C53" s="41"/>
      <c r="D53" s="41"/>
      <c r="E53" s="40"/>
      <c r="F53" s="164"/>
      <c r="G53" s="117"/>
      <c r="H53" s="117"/>
      <c r="I53" s="117"/>
      <c r="J53" s="43"/>
      <c r="K53" s="164"/>
      <c r="L53" s="117"/>
      <c r="M53" s="117"/>
      <c r="N53" s="117"/>
      <c r="O53" s="43"/>
      <c r="P53" s="164"/>
      <c r="Q53" s="117"/>
      <c r="R53" s="117"/>
      <c r="S53" s="117"/>
      <c r="T53" s="43"/>
      <c r="U53" s="164"/>
      <c r="V53" s="117"/>
      <c r="W53" s="117"/>
      <c r="X53" s="117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8.75" x14ac:dyDescent="0.3">
      <c r="A54" s="40"/>
      <c r="B54" s="51" t="s">
        <v>192</v>
      </c>
      <c r="C54" s="52" t="s">
        <v>37</v>
      </c>
      <c r="D54" s="52" t="s">
        <v>187</v>
      </c>
      <c r="E54" s="264" t="s">
        <v>300</v>
      </c>
      <c r="F54" s="165"/>
      <c r="G54" s="117"/>
      <c r="H54" s="117"/>
      <c r="I54" s="117"/>
      <c r="J54" s="43"/>
      <c r="K54" s="165"/>
      <c r="L54" s="117"/>
      <c r="M54" s="117"/>
      <c r="N54" s="117"/>
      <c r="O54" s="43"/>
      <c r="P54" s="165"/>
      <c r="Q54" s="117"/>
      <c r="R54" s="117"/>
      <c r="S54" s="117"/>
      <c r="T54" s="43"/>
      <c r="U54" s="166"/>
      <c r="V54" s="117"/>
      <c r="W54" s="117"/>
      <c r="X54" s="117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5.75" x14ac:dyDescent="0.25">
      <c r="A55" s="40"/>
      <c r="B55" s="97" t="s">
        <v>18</v>
      </c>
      <c r="C55" s="127">
        <f>SUM('Data Table -1'!$CM3:$CM53)</f>
        <v>2</v>
      </c>
      <c r="D55" s="98">
        <f>IF($C$55&gt;0,$C$55,NA())</f>
        <v>2</v>
      </c>
      <c r="E55" s="266">
        <f>COUNTIFS('Retention-Deployment'!$L:$L,B55,'Retention-Deployment'!$I:$I,"*4G*")</f>
        <v>2</v>
      </c>
      <c r="F55" s="164"/>
      <c r="G55" s="117"/>
      <c r="H55" s="117"/>
      <c r="I55" s="117"/>
      <c r="J55" s="43"/>
      <c r="K55" s="164"/>
      <c r="L55" s="117"/>
      <c r="M55" s="117"/>
      <c r="N55" s="117"/>
      <c r="O55" s="43"/>
      <c r="P55" s="164"/>
      <c r="Q55" s="117"/>
      <c r="R55" s="117"/>
      <c r="S55" s="117"/>
      <c r="T55" s="43"/>
      <c r="U55" s="164"/>
      <c r="V55" s="117"/>
      <c r="W55" s="117"/>
      <c r="X55" s="117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5.75" x14ac:dyDescent="0.25">
      <c r="A56" s="40"/>
      <c r="B56" s="97" t="s">
        <v>30</v>
      </c>
      <c r="C56" s="127">
        <f>SUM('Data Table -1'!$CN3:$CN53)</f>
        <v>0</v>
      </c>
      <c r="D56" s="98" t="e">
        <f>IF($C$56&gt;0,$C$56,NA())</f>
        <v>#N/A</v>
      </c>
      <c r="E56" s="266">
        <f>COUNTIFS('Retention-Deployment'!$L:$L,B56,'Retention-Deployment'!$I:$I,"*4G*")</f>
        <v>0</v>
      </c>
      <c r="F56" s="164"/>
      <c r="G56" s="117"/>
      <c r="H56" s="117"/>
      <c r="I56" s="117"/>
      <c r="J56" s="43"/>
      <c r="K56" s="164"/>
      <c r="L56" s="117"/>
      <c r="M56" s="117"/>
      <c r="N56" s="117"/>
      <c r="O56" s="43"/>
      <c r="P56" s="164"/>
      <c r="Q56" s="117"/>
      <c r="R56" s="117"/>
      <c r="S56" s="117"/>
      <c r="T56" s="43"/>
      <c r="U56" s="164"/>
      <c r="V56" s="117"/>
      <c r="W56" s="117"/>
      <c r="X56" s="117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5.75" x14ac:dyDescent="0.25">
      <c r="A57" s="40"/>
      <c r="B57" s="97" t="s">
        <v>301</v>
      </c>
      <c r="C57" s="127">
        <f>SUM('Data Table -1'!$CO3:$CO53)</f>
        <v>0</v>
      </c>
      <c r="D57" s="98" t="e">
        <f>IF($C$57&gt;0,$C$57,NA())</f>
        <v>#N/A</v>
      </c>
      <c r="E57" s="266">
        <f>COUNTIFS('Retention-Deployment'!$L:$L,B57,'Retention-Deployment'!$I:$I,"*4G*")</f>
        <v>0</v>
      </c>
      <c r="F57" s="164"/>
      <c r="G57" s="117"/>
      <c r="H57" s="117"/>
      <c r="I57" s="117"/>
      <c r="J57" s="43"/>
      <c r="K57" s="164"/>
      <c r="L57" s="117"/>
      <c r="M57" s="117"/>
      <c r="N57" s="117"/>
      <c r="O57" s="43"/>
      <c r="P57" s="164"/>
      <c r="Q57" s="117"/>
      <c r="R57" s="117"/>
      <c r="S57" s="117"/>
      <c r="T57" s="43"/>
      <c r="U57" s="164"/>
      <c r="V57" s="117"/>
      <c r="W57" s="117"/>
      <c r="X57" s="117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5.75" x14ac:dyDescent="0.25">
      <c r="A58" s="40"/>
      <c r="B58" s="97" t="s">
        <v>67</v>
      </c>
      <c r="C58" s="127">
        <f>SUM('Data Table -1'!$CP3:$CP53)</f>
        <v>0</v>
      </c>
      <c r="D58" s="98" t="e">
        <f>IF($C$58&gt;0,$C$58,NA())</f>
        <v>#N/A</v>
      </c>
      <c r="E58" s="266">
        <f>COUNTIFS('Retention-Deployment'!$L:$L,B58,'Retention-Deployment'!$I:$I,"*4G*")</f>
        <v>0</v>
      </c>
      <c r="F58" s="164"/>
      <c r="G58" s="117"/>
      <c r="H58" s="117"/>
      <c r="I58" s="117"/>
      <c r="J58" s="43"/>
      <c r="K58" s="164"/>
      <c r="L58" s="117"/>
      <c r="M58" s="117"/>
      <c r="N58" s="117"/>
      <c r="O58" s="43"/>
      <c r="P58" s="164"/>
      <c r="Q58" s="117"/>
      <c r="R58" s="117"/>
      <c r="S58" s="117"/>
      <c r="T58" s="43"/>
      <c r="U58" s="164"/>
      <c r="V58" s="117"/>
      <c r="W58" s="117"/>
      <c r="X58" s="117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5.75" x14ac:dyDescent="0.25">
      <c r="A59" s="40"/>
      <c r="B59" s="97" t="s">
        <v>68</v>
      </c>
      <c r="C59" s="127">
        <f>SUM('Data Table -1'!$CQ3:$CQ53)</f>
        <v>0</v>
      </c>
      <c r="D59" s="98" t="e">
        <f>IF($C$59&gt;0,$C$59,NA())</f>
        <v>#N/A</v>
      </c>
      <c r="E59" s="266">
        <f>COUNTIFS('Retention-Deployment'!$L:$L,B59,'Retention-Deployment'!$I:$I,"*4G*")</f>
        <v>0</v>
      </c>
      <c r="F59" s="164"/>
      <c r="G59" s="117"/>
      <c r="H59" s="117"/>
      <c r="I59" s="117"/>
      <c r="J59" s="43"/>
      <c r="K59" s="164"/>
      <c r="L59" s="117"/>
      <c r="M59" s="117"/>
      <c r="N59" s="117"/>
      <c r="O59" s="43"/>
      <c r="P59" s="164"/>
      <c r="Q59" s="117"/>
      <c r="R59" s="117"/>
      <c r="S59" s="117"/>
      <c r="T59" s="43"/>
      <c r="U59" s="164"/>
      <c r="V59" s="117"/>
      <c r="W59" s="117"/>
      <c r="X59" s="117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5.75" x14ac:dyDescent="0.25">
      <c r="A60" s="40"/>
      <c r="B60" s="97" t="s">
        <v>35</v>
      </c>
      <c r="C60" s="127">
        <f>SUM('Data Table -1'!$CR3:$CR53)</f>
        <v>0</v>
      </c>
      <c r="D60" s="98" t="e">
        <f>IF($C$60&gt;0,$C$60,NA())</f>
        <v>#N/A</v>
      </c>
      <c r="E60" s="266">
        <f>COUNTIFS('Retention-Deployment'!$L:$L,B60,'Retention-Deployment'!$I:$I,"*4G*")</f>
        <v>0</v>
      </c>
      <c r="F60" s="164"/>
      <c r="G60" s="117"/>
      <c r="H60" s="117"/>
      <c r="I60" s="117"/>
      <c r="J60" s="43"/>
      <c r="K60" s="164"/>
      <c r="L60" s="117"/>
      <c r="M60" s="117"/>
      <c r="N60" s="117"/>
      <c r="O60" s="43"/>
      <c r="P60" s="164"/>
      <c r="Q60" s="117"/>
      <c r="R60" s="117"/>
      <c r="S60" s="117"/>
      <c r="T60" s="43"/>
      <c r="U60" s="164"/>
      <c r="V60" s="117"/>
      <c r="W60" s="117"/>
      <c r="X60" s="117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5.75" x14ac:dyDescent="0.25">
      <c r="A61" s="40"/>
      <c r="B61" s="97" t="s">
        <v>36</v>
      </c>
      <c r="C61" s="127">
        <f>SUM('Data Table -1'!$CS3:$CS53)</f>
        <v>0</v>
      </c>
      <c r="D61" s="98" t="e">
        <f>IF($C$61&gt;0,$C$61,NA())</f>
        <v>#N/A</v>
      </c>
      <c r="E61" s="266">
        <f>COUNTIFS('Retention-Deployment'!$L:$L,B61,'Retention-Deployment'!$I:$I,"*4G*")</f>
        <v>0</v>
      </c>
      <c r="F61" s="164"/>
      <c r="G61" s="117"/>
      <c r="H61" s="117"/>
      <c r="I61" s="117"/>
      <c r="J61" s="43"/>
      <c r="K61" s="164"/>
      <c r="L61" s="117"/>
      <c r="M61" s="117"/>
      <c r="N61" s="117"/>
      <c r="O61" s="43"/>
      <c r="P61" s="164"/>
      <c r="Q61" s="117"/>
      <c r="R61" s="117"/>
      <c r="S61" s="117"/>
      <c r="T61" s="43"/>
      <c r="U61" s="164"/>
      <c r="V61" s="117"/>
      <c r="W61" s="117"/>
      <c r="X61" s="117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5.75" x14ac:dyDescent="0.25">
      <c r="A62" s="40"/>
      <c r="B62" s="97" t="s">
        <v>70</v>
      </c>
      <c r="C62" s="127">
        <f>SUM('Data Table -1'!$CT3:$CT53)</f>
        <v>0</v>
      </c>
      <c r="D62" s="98" t="e">
        <f>IF($C$62&gt;0,$C$62,NA())</f>
        <v>#N/A</v>
      </c>
      <c r="E62" s="266">
        <f>COUNTIFS('Retention-Deployment'!$L:$L,B62,'Retention-Deployment'!$I:$I,"*4G*")</f>
        <v>0</v>
      </c>
      <c r="F62" s="164"/>
      <c r="G62" s="117"/>
      <c r="H62" s="117"/>
      <c r="I62" s="117"/>
      <c r="J62" s="43"/>
      <c r="K62" s="164"/>
      <c r="L62" s="117"/>
      <c r="M62" s="117"/>
      <c r="N62" s="117"/>
      <c r="O62" s="43"/>
      <c r="P62" s="164"/>
      <c r="Q62" s="117"/>
      <c r="R62" s="117"/>
      <c r="S62" s="117"/>
      <c r="T62" s="43"/>
      <c r="U62" s="164"/>
      <c r="V62" s="117"/>
      <c r="W62" s="117"/>
      <c r="X62" s="117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 spans="1:35" ht="15.75" x14ac:dyDescent="0.25">
      <c r="A63" s="40"/>
      <c r="B63" s="97" t="s">
        <v>303</v>
      </c>
      <c r="C63" s="127">
        <f>SUM('Data Table -1'!$CU3:$CU53)</f>
        <v>0</v>
      </c>
      <c r="D63" s="98" t="e">
        <f>IF($C$63&gt;0,$C$63,NA())</f>
        <v>#N/A</v>
      </c>
      <c r="E63" s="266">
        <f>COUNTIFS('Retention-Deployment'!$L:$L,B63,'Retention-Deployment'!$I:$I,"*4G*")</f>
        <v>0</v>
      </c>
      <c r="F63" s="164"/>
      <c r="G63" s="117"/>
      <c r="H63" s="117"/>
      <c r="I63" s="117"/>
      <c r="J63" s="43"/>
      <c r="K63" s="164"/>
      <c r="L63" s="117"/>
      <c r="M63" s="117"/>
      <c r="N63" s="117"/>
      <c r="O63" s="43"/>
      <c r="P63" s="164"/>
      <c r="Q63" s="117"/>
      <c r="R63" s="117"/>
      <c r="S63" s="117"/>
      <c r="T63" s="43"/>
      <c r="U63" s="164"/>
      <c r="V63" s="117"/>
      <c r="W63" s="117"/>
      <c r="X63" s="117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5" ht="15.75" x14ac:dyDescent="0.25">
      <c r="A64" s="40"/>
      <c r="B64" s="97" t="s">
        <v>302</v>
      </c>
      <c r="C64" s="127">
        <f>SUM('Data Table -1'!$CV3:$CV53)</f>
        <v>0</v>
      </c>
      <c r="D64" s="98" t="e">
        <f>IF($C$64&gt;0,$C$64,NA())</f>
        <v>#N/A</v>
      </c>
      <c r="E64" s="266">
        <f>COUNTIFS('Retention-Deployment'!$L:$L,B64,'Retention-Deployment'!$I:$I,"*4G*")</f>
        <v>0</v>
      </c>
      <c r="F64" s="164"/>
      <c r="G64" s="117"/>
      <c r="H64" s="117"/>
      <c r="I64" s="117"/>
      <c r="J64" s="43"/>
      <c r="K64" s="164"/>
      <c r="L64" s="117"/>
      <c r="M64" s="117"/>
      <c r="N64" s="117"/>
      <c r="O64" s="43"/>
      <c r="P64" s="164"/>
      <c r="Q64" s="117"/>
      <c r="R64" s="117"/>
      <c r="S64" s="117"/>
      <c r="T64" s="43"/>
      <c r="U64" s="164"/>
      <c r="V64" s="117"/>
      <c r="W64" s="117"/>
      <c r="X64" s="117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5.75" x14ac:dyDescent="0.25">
      <c r="A65" s="40"/>
      <c r="B65" s="97" t="s">
        <v>78</v>
      </c>
      <c r="C65" s="127">
        <f>SUM('Data Table -1'!$CW3:$CW53)</f>
        <v>0</v>
      </c>
      <c r="D65" s="98" t="e">
        <f>IF($C$65&gt;0,$C$65,NA())</f>
        <v>#N/A</v>
      </c>
      <c r="E65" s="266">
        <f>COUNTIFS('Retention-Deployment'!$L:$L,B65,'Retention-Deployment'!$I:$I,"*4G*")</f>
        <v>0</v>
      </c>
      <c r="F65" s="164"/>
      <c r="G65" s="117"/>
      <c r="H65" s="117"/>
      <c r="I65" s="117"/>
      <c r="J65" s="43"/>
      <c r="K65" s="164"/>
      <c r="L65" s="117"/>
      <c r="M65" s="117"/>
      <c r="N65" s="117"/>
      <c r="O65" s="43"/>
      <c r="P65" s="164"/>
      <c r="Q65" s="117"/>
      <c r="R65" s="117"/>
      <c r="S65" s="117"/>
      <c r="T65" s="43"/>
      <c r="U65" s="164"/>
      <c r="V65" s="117"/>
      <c r="W65" s="117"/>
      <c r="X65" s="117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5.75" x14ac:dyDescent="0.25">
      <c r="A66" s="40"/>
      <c r="B66" s="97" t="s">
        <v>69</v>
      </c>
      <c r="C66" s="127">
        <f>SUM('Data Table -1'!$CX3:$CX53)</f>
        <v>0</v>
      </c>
      <c r="D66" s="98" t="e">
        <f>IF($C$66&gt;0,$C$66,NA())</f>
        <v>#N/A</v>
      </c>
      <c r="E66" s="266">
        <f>COUNTIFS('Retention-Deployment'!$L:$L,B66,'Retention-Deployment'!$I:$I,"*4G*")</f>
        <v>0</v>
      </c>
      <c r="F66" s="164"/>
      <c r="G66" s="117"/>
      <c r="H66" s="117"/>
      <c r="I66" s="117"/>
      <c r="J66" s="43"/>
      <c r="K66" s="164"/>
      <c r="L66" s="117"/>
      <c r="M66" s="117"/>
      <c r="N66" s="117"/>
      <c r="O66" s="43"/>
      <c r="P66" s="164"/>
      <c r="Q66" s="117"/>
      <c r="R66" s="117"/>
      <c r="S66" s="117"/>
      <c r="T66" s="43"/>
      <c r="U66" s="164"/>
      <c r="V66" s="117"/>
      <c r="W66" s="117"/>
      <c r="X66" s="117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5.75" x14ac:dyDescent="0.25">
      <c r="A67" s="40"/>
      <c r="B67" s="97" t="s">
        <v>19</v>
      </c>
      <c r="C67" s="127">
        <f>SUM('Data Table -1'!$CY3:$CY53)</f>
        <v>0</v>
      </c>
      <c r="D67" s="98" t="e">
        <f>IF($C$67&gt;0,$C$67,NA())</f>
        <v>#N/A</v>
      </c>
      <c r="E67" s="266">
        <f>COUNTIFS('Retention-Deployment'!$L:$L,B67,'Retention-Deployment'!$I:$I,"*4G*")</f>
        <v>0</v>
      </c>
      <c r="F67" s="164"/>
      <c r="G67" s="117"/>
      <c r="H67" s="117"/>
      <c r="I67" s="117"/>
      <c r="J67" s="43"/>
      <c r="K67" s="164"/>
      <c r="L67" s="117"/>
      <c r="M67" s="117"/>
      <c r="N67" s="117"/>
      <c r="O67" s="43"/>
      <c r="P67" s="164"/>
      <c r="Q67" s="117"/>
      <c r="R67" s="117"/>
      <c r="S67" s="117"/>
      <c r="T67" s="43"/>
      <c r="U67" s="164"/>
      <c r="V67" s="117"/>
      <c r="W67" s="117"/>
      <c r="X67" s="117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6.5" thickBot="1" x14ac:dyDescent="0.3">
      <c r="A68" s="40"/>
      <c r="B68" s="319" t="s">
        <v>362</v>
      </c>
      <c r="C68" s="320">
        <f>SUM('Data Table -1'!$CZ3:$CZ53)</f>
        <v>0</v>
      </c>
      <c r="D68" s="323" t="e">
        <f>IF($C$68&gt;0,$C$68,NA())</f>
        <v>#N/A</v>
      </c>
      <c r="E68" s="324">
        <f>COUNTIFS('Retention-Deployment'!$L:$L,B68,'Retention-Deployment'!$I:$I,"*4G*")</f>
        <v>0</v>
      </c>
      <c r="F68" s="164"/>
      <c r="G68" s="117"/>
      <c r="H68" s="117"/>
      <c r="I68" s="117"/>
      <c r="J68" s="43"/>
      <c r="K68" s="164"/>
      <c r="L68" s="117"/>
      <c r="M68" s="117"/>
      <c r="N68" s="117"/>
      <c r="O68" s="43"/>
      <c r="P68" s="164"/>
      <c r="Q68" s="117"/>
      <c r="R68" s="117"/>
      <c r="S68" s="117"/>
      <c r="T68" s="43"/>
      <c r="U68" s="164"/>
      <c r="V68" s="117"/>
      <c r="W68" s="117"/>
      <c r="X68" s="117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5.75" x14ac:dyDescent="0.25">
      <c r="A69" s="40"/>
      <c r="B69" s="40"/>
      <c r="C69" s="41"/>
      <c r="D69" s="41"/>
      <c r="E69" s="40"/>
      <c r="F69" s="164"/>
      <c r="G69" s="117"/>
      <c r="H69" s="117"/>
      <c r="I69" s="117"/>
      <c r="J69" s="43"/>
      <c r="K69" s="164"/>
      <c r="L69" s="117"/>
      <c r="M69" s="117"/>
      <c r="N69" s="117"/>
      <c r="O69" s="43"/>
      <c r="P69" s="164"/>
      <c r="Q69" s="117"/>
      <c r="R69" s="117"/>
      <c r="S69" s="117"/>
      <c r="T69" s="43"/>
      <c r="U69" s="164"/>
      <c r="V69" s="117"/>
      <c r="W69" s="117"/>
      <c r="X69" s="117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6.5" thickBot="1" x14ac:dyDescent="0.3">
      <c r="A70" s="40"/>
      <c r="B70" s="40"/>
      <c r="C70" s="41"/>
      <c r="D70" s="41"/>
      <c r="E70" s="40"/>
      <c r="F70" s="164"/>
      <c r="G70" s="117"/>
      <c r="H70" s="117"/>
      <c r="I70" s="117"/>
      <c r="J70" s="43"/>
      <c r="K70" s="164"/>
      <c r="L70" s="117"/>
      <c r="M70" s="117"/>
      <c r="N70" s="117"/>
      <c r="O70" s="43"/>
      <c r="P70" s="164"/>
      <c r="Q70" s="117"/>
      <c r="R70" s="117"/>
      <c r="S70" s="117"/>
      <c r="T70" s="43"/>
      <c r="U70" s="164"/>
      <c r="V70" s="117"/>
      <c r="W70" s="117"/>
      <c r="X70" s="117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8.75" x14ac:dyDescent="0.3">
      <c r="A71" s="40"/>
      <c r="B71" s="51" t="s">
        <v>74</v>
      </c>
      <c r="C71" s="52" t="s">
        <v>37</v>
      </c>
      <c r="D71" s="263" t="s">
        <v>187</v>
      </c>
      <c r="E71" s="264" t="s">
        <v>300</v>
      </c>
      <c r="F71" s="182"/>
      <c r="G71" s="117"/>
      <c r="H71" s="117"/>
      <c r="I71" s="117"/>
      <c r="J71" s="43"/>
      <c r="K71" s="164"/>
      <c r="L71" s="117"/>
      <c r="M71" s="117"/>
      <c r="N71" s="117"/>
      <c r="O71" s="43"/>
      <c r="P71" s="164"/>
      <c r="Q71" s="117"/>
      <c r="R71" s="117"/>
      <c r="S71" s="117"/>
      <c r="T71" s="43"/>
      <c r="U71" s="164"/>
      <c r="V71" s="117"/>
      <c r="W71" s="117"/>
      <c r="X71" s="117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5.75" x14ac:dyDescent="0.25">
      <c r="A72" s="40"/>
      <c r="B72" s="49" t="s">
        <v>30</v>
      </c>
      <c r="C72" s="50">
        <f>SUM('Data Table -1'!$K3:$K53)</f>
        <v>0</v>
      </c>
      <c r="D72" s="178" t="e">
        <f>IF($C$72&gt;0,$C$72,NA())</f>
        <v>#N/A</v>
      </c>
      <c r="E72" s="184">
        <f>COUNTIFS(Operational!$L:$L,B72,Operational!$I:$I,"*2G*")</f>
        <v>0</v>
      </c>
      <c r="F72" s="182"/>
      <c r="G72" s="117"/>
      <c r="H72" s="117"/>
      <c r="I72" s="117"/>
      <c r="J72" s="43"/>
      <c r="K72" s="164"/>
      <c r="L72" s="117"/>
      <c r="M72" s="117"/>
      <c r="N72" s="117"/>
      <c r="O72" s="43"/>
      <c r="P72" s="164"/>
      <c r="Q72" s="117"/>
      <c r="R72" s="117"/>
      <c r="S72" s="117"/>
      <c r="T72" s="43"/>
      <c r="U72" s="164"/>
      <c r="V72" s="117"/>
      <c r="W72" s="117"/>
      <c r="X72" s="117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5.75" x14ac:dyDescent="0.25">
      <c r="A73" s="40"/>
      <c r="B73" s="49" t="s">
        <v>27</v>
      </c>
      <c r="C73" s="50">
        <f>SUM('Data Table -1'!$L3:$L53)</f>
        <v>0</v>
      </c>
      <c r="D73" s="178" t="e">
        <f>IF($C$73&gt;0,$C$73,NA())</f>
        <v>#N/A</v>
      </c>
      <c r="E73" s="267">
        <f>COUNTIFS(Operational!$L:$L,B73,Operational!$I:$I,"*2G*")</f>
        <v>0</v>
      </c>
      <c r="F73" s="182"/>
      <c r="G73" s="117"/>
      <c r="H73" s="117"/>
      <c r="I73" s="117"/>
      <c r="J73" s="43"/>
      <c r="K73" s="164"/>
      <c r="L73" s="117"/>
      <c r="M73" s="117"/>
      <c r="N73" s="117"/>
      <c r="O73" s="43"/>
      <c r="P73" s="164"/>
      <c r="Q73" s="117"/>
      <c r="R73" s="117"/>
      <c r="S73" s="117"/>
      <c r="T73" s="43"/>
      <c r="U73" s="164"/>
      <c r="V73" s="117"/>
      <c r="W73" s="117"/>
      <c r="X73" s="117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5.75" x14ac:dyDescent="0.25">
      <c r="A74" s="40"/>
      <c r="B74" s="37" t="s">
        <v>66</v>
      </c>
      <c r="C74" s="50">
        <f>SUM('Data Table -1'!$M3:$M53)</f>
        <v>0</v>
      </c>
      <c r="D74" s="178" t="e">
        <f>IF($C$74&gt;0,$C$74,NA())</f>
        <v>#N/A</v>
      </c>
      <c r="E74" s="267">
        <f>COUNTIFS(Operational!$L:$L,B74,Operational!$I:$I,"*2G*")</f>
        <v>0</v>
      </c>
      <c r="F74" s="182"/>
      <c r="G74" s="117"/>
      <c r="H74" s="117"/>
      <c r="I74" s="117"/>
      <c r="J74" s="43"/>
      <c r="K74" s="164"/>
      <c r="L74" s="117"/>
      <c r="M74" s="117"/>
      <c r="N74" s="117"/>
      <c r="O74" s="43"/>
      <c r="P74" s="164"/>
      <c r="Q74" s="117"/>
      <c r="R74" s="117"/>
      <c r="S74" s="117"/>
      <c r="T74" s="43"/>
      <c r="U74" s="164"/>
      <c r="V74" s="117"/>
      <c r="W74" s="117"/>
      <c r="X74" s="117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5.75" x14ac:dyDescent="0.25">
      <c r="A75" s="40"/>
      <c r="B75" s="49" t="s">
        <v>29</v>
      </c>
      <c r="C75" s="50">
        <f>SUM('Data Table -1'!$N3:$N53)</f>
        <v>0</v>
      </c>
      <c r="D75" s="178" t="e">
        <f>IF($C$75&gt;0,$C$75,NA())</f>
        <v>#N/A</v>
      </c>
      <c r="E75" s="267">
        <f>COUNTIFS(Operational!$L:$L,B75,Operational!$I:$I,"*2G*")</f>
        <v>0</v>
      </c>
      <c r="F75" s="182"/>
      <c r="G75" s="117"/>
      <c r="H75" s="117"/>
      <c r="I75" s="117"/>
      <c r="J75" s="43"/>
      <c r="K75" s="164"/>
      <c r="L75" s="117"/>
      <c r="M75" s="117"/>
      <c r="N75" s="117"/>
      <c r="O75" s="43"/>
      <c r="P75" s="164"/>
      <c r="Q75" s="117"/>
      <c r="R75" s="117"/>
      <c r="S75" s="117"/>
      <c r="T75" s="43"/>
      <c r="U75" s="164"/>
      <c r="V75" s="117"/>
      <c r="W75" s="117"/>
      <c r="X75" s="117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5.75" x14ac:dyDescent="0.25">
      <c r="A76" s="40"/>
      <c r="B76" s="49" t="s">
        <v>32</v>
      </c>
      <c r="C76" s="50">
        <f>SUM('Data Table -1'!$O3:$O53)</f>
        <v>1</v>
      </c>
      <c r="D76" s="178">
        <f>IF($C$76&gt;0,$C$76,NA())</f>
        <v>1</v>
      </c>
      <c r="E76" s="267">
        <f>COUNTIFS(Operational!$L:$L,B76,Operational!$I:$I,"*2G*")</f>
        <v>1</v>
      </c>
      <c r="F76" s="182"/>
      <c r="G76" s="117"/>
      <c r="H76" s="117"/>
      <c r="I76" s="117"/>
      <c r="J76" s="43"/>
      <c r="K76" s="164"/>
      <c r="L76" s="117"/>
      <c r="M76" s="117"/>
      <c r="N76" s="117"/>
      <c r="O76" s="43"/>
      <c r="P76" s="164"/>
      <c r="Q76" s="117"/>
      <c r="R76" s="117"/>
      <c r="S76" s="117"/>
      <c r="T76" s="43"/>
      <c r="U76" s="164"/>
      <c r="V76" s="117"/>
      <c r="W76" s="117"/>
      <c r="X76" s="117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</row>
    <row r="77" spans="1:35" ht="15.75" x14ac:dyDescent="0.25">
      <c r="A77" s="40"/>
      <c r="B77" s="49" t="s">
        <v>31</v>
      </c>
      <c r="C77" s="50">
        <f>SUM('Data Table -1'!$P3:$P53)</f>
        <v>2</v>
      </c>
      <c r="D77" s="178">
        <f>IF($C$77&gt;0,$C$77,NA())</f>
        <v>2</v>
      </c>
      <c r="E77" s="267">
        <f>COUNTIFS(Operational!$L:$L,B77,Operational!$I:$I,"*2G*")</f>
        <v>2</v>
      </c>
      <c r="F77" s="182"/>
      <c r="G77" s="117"/>
      <c r="H77" s="117"/>
      <c r="I77" s="117"/>
      <c r="J77" s="43"/>
      <c r="K77" s="164"/>
      <c r="L77" s="117"/>
      <c r="M77" s="117"/>
      <c r="N77" s="117"/>
      <c r="O77" s="43"/>
      <c r="P77" s="164"/>
      <c r="Q77" s="117"/>
      <c r="R77" s="117"/>
      <c r="S77" s="117"/>
      <c r="T77" s="43"/>
      <c r="U77" s="164"/>
      <c r="V77" s="117"/>
      <c r="W77" s="117"/>
      <c r="X77" s="117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</row>
    <row r="78" spans="1:35" ht="15.75" x14ac:dyDescent="0.25">
      <c r="A78" s="40"/>
      <c r="B78" s="49" t="s">
        <v>75</v>
      </c>
      <c r="C78" s="50">
        <f>SUM('Data Table -1'!$Q3:$Q53)</f>
        <v>2</v>
      </c>
      <c r="D78" s="178">
        <f>IF($C$78&gt;0,$C$78,NA())</f>
        <v>2</v>
      </c>
      <c r="E78" s="267">
        <f>COUNTIFS(Operational!$L:$L,B78,Operational!$I:$I,"*2G*")</f>
        <v>2</v>
      </c>
      <c r="F78" s="182"/>
      <c r="G78" s="117"/>
      <c r="H78" s="117"/>
      <c r="I78" s="117"/>
      <c r="J78" s="43"/>
      <c r="K78" s="164"/>
      <c r="L78" s="117"/>
      <c r="M78" s="117"/>
      <c r="N78" s="117"/>
      <c r="O78" s="43"/>
      <c r="P78" s="164"/>
      <c r="Q78" s="117"/>
      <c r="R78" s="117"/>
      <c r="S78" s="117"/>
      <c r="T78" s="43"/>
      <c r="U78" s="164"/>
      <c r="V78" s="117"/>
      <c r="W78" s="117"/>
      <c r="X78" s="117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</row>
    <row r="79" spans="1:35" ht="15.75" x14ac:dyDescent="0.25">
      <c r="A79" s="40"/>
      <c r="B79" s="49" t="s">
        <v>72</v>
      </c>
      <c r="C79" s="50">
        <f>SUM('Data Table -1'!$R3:$R53)</f>
        <v>0</v>
      </c>
      <c r="D79" s="178" t="e">
        <f>IF($C$79&gt;0,$C$79,NA())</f>
        <v>#N/A</v>
      </c>
      <c r="E79" s="267">
        <f>COUNTIFS(Operational!$L:$L,B79,Operational!$I:$I,"*2G*")</f>
        <v>0</v>
      </c>
      <c r="F79" s="182"/>
      <c r="G79" s="117"/>
      <c r="H79" s="117"/>
      <c r="I79" s="117"/>
      <c r="J79" s="43"/>
      <c r="K79" s="164"/>
      <c r="L79" s="117"/>
      <c r="M79" s="117"/>
      <c r="N79" s="117"/>
      <c r="O79" s="43"/>
      <c r="P79" s="164"/>
      <c r="Q79" s="117"/>
      <c r="R79" s="117"/>
      <c r="S79" s="117"/>
      <c r="T79" s="43"/>
      <c r="U79" s="164"/>
      <c r="V79" s="117"/>
      <c r="W79" s="117"/>
      <c r="X79" s="117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5.75" x14ac:dyDescent="0.25">
      <c r="A80" s="40"/>
      <c r="B80" s="49" t="s">
        <v>65</v>
      </c>
      <c r="C80" s="50">
        <f>SUM('Data Table -1'!$S3:$S53)</f>
        <v>1</v>
      </c>
      <c r="D80" s="178">
        <f>IF($C$80&gt;0,$C$80,NA())</f>
        <v>1</v>
      </c>
      <c r="E80" s="267">
        <f>COUNTIFS(Operational!$L:$L,B80,Operational!$I:$I,"*2G*")</f>
        <v>1</v>
      </c>
      <c r="F80" s="182"/>
      <c r="G80" s="117"/>
      <c r="H80" s="117"/>
      <c r="I80" s="117"/>
      <c r="J80" s="43"/>
      <c r="K80" s="164"/>
      <c r="L80" s="117"/>
      <c r="M80" s="117"/>
      <c r="N80" s="117"/>
      <c r="O80" s="43"/>
      <c r="P80" s="164"/>
      <c r="Q80" s="117"/>
      <c r="R80" s="117"/>
      <c r="S80" s="117"/>
      <c r="T80" s="43"/>
      <c r="U80" s="164"/>
      <c r="V80" s="117"/>
      <c r="W80" s="117"/>
      <c r="X80" s="117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5.75" x14ac:dyDescent="0.25">
      <c r="A81" s="40"/>
      <c r="B81" s="49" t="s">
        <v>64</v>
      </c>
      <c r="C81" s="50">
        <f>SUM('Data Table -1'!$T3:$T53)</f>
        <v>3</v>
      </c>
      <c r="D81" s="178">
        <f>IF($C$81&gt;0,$C$81,NA())</f>
        <v>3</v>
      </c>
      <c r="E81" s="267">
        <f>COUNTIFS(Operational!$L:$L,B81,Operational!$I:$I,"*2G*")</f>
        <v>3</v>
      </c>
      <c r="F81" s="182"/>
      <c r="G81" s="117"/>
      <c r="H81" s="117"/>
      <c r="I81" s="117"/>
      <c r="J81" s="43"/>
      <c r="K81" s="164"/>
      <c r="L81" s="117"/>
      <c r="M81" s="117"/>
      <c r="N81" s="117"/>
      <c r="O81" s="43"/>
      <c r="P81" s="164"/>
      <c r="Q81" s="117"/>
      <c r="R81" s="117"/>
      <c r="S81" s="117"/>
      <c r="T81" s="43"/>
      <c r="U81" s="164"/>
      <c r="V81" s="117"/>
      <c r="W81" s="117"/>
      <c r="X81" s="117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5.75" x14ac:dyDescent="0.25">
      <c r="A82" s="40"/>
      <c r="B82" s="49" t="s">
        <v>181</v>
      </c>
      <c r="C82" s="50">
        <f>SUM('Data Table -1'!$U3:$U53)</f>
        <v>1</v>
      </c>
      <c r="D82" s="178">
        <f>IF($C$82&gt;0,$C$82,NA())</f>
        <v>1</v>
      </c>
      <c r="E82" s="267">
        <f>COUNTIFS(Operational!$L:$L,B82,Operational!$I:$I,"*2G*")</f>
        <v>1</v>
      </c>
      <c r="F82" s="182"/>
      <c r="G82" s="117"/>
      <c r="H82" s="117"/>
      <c r="I82" s="117"/>
      <c r="J82" s="43"/>
      <c r="K82" s="164"/>
      <c r="L82" s="117"/>
      <c r="M82" s="117"/>
      <c r="N82" s="117"/>
      <c r="O82" s="43"/>
      <c r="P82" s="164"/>
      <c r="Q82" s="117"/>
      <c r="R82" s="117"/>
      <c r="S82" s="117"/>
      <c r="T82" s="43"/>
      <c r="U82" s="164"/>
      <c r="V82" s="117"/>
      <c r="W82" s="117"/>
      <c r="X82" s="117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5.75" x14ac:dyDescent="0.25">
      <c r="A83" s="40"/>
      <c r="B83" s="49" t="s">
        <v>71</v>
      </c>
      <c r="C83" s="50">
        <f>SUM('Data Table -1'!$V3:$V53)</f>
        <v>1</v>
      </c>
      <c r="D83" s="178">
        <f>IF($C$83&gt;0,$C$83,NA())</f>
        <v>1</v>
      </c>
      <c r="E83" s="267">
        <f>COUNTIFS(Operational!$L:$L,B83,Operational!$I:$I,"*2G*")</f>
        <v>1</v>
      </c>
      <c r="F83" s="182"/>
      <c r="G83" s="117"/>
      <c r="H83" s="117"/>
      <c r="I83" s="117"/>
      <c r="J83" s="43"/>
      <c r="K83" s="164"/>
      <c r="L83" s="117"/>
      <c r="M83" s="117"/>
      <c r="N83" s="117"/>
      <c r="O83" s="43"/>
      <c r="P83" s="164"/>
      <c r="Q83" s="117"/>
      <c r="R83" s="117"/>
      <c r="S83" s="117"/>
      <c r="T83" s="43"/>
      <c r="U83" s="164"/>
      <c r="V83" s="117"/>
      <c r="W83" s="117"/>
      <c r="X83" s="117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5.75" x14ac:dyDescent="0.25">
      <c r="A84" s="40"/>
      <c r="B84" s="49" t="s">
        <v>186</v>
      </c>
      <c r="C84" s="50">
        <f>SUM('Data Table -1'!$W3:$W53)</f>
        <v>0</v>
      </c>
      <c r="D84" s="178" t="e">
        <f>IF($C$84&gt;0,$C$84,NA())</f>
        <v>#N/A</v>
      </c>
      <c r="E84" s="267">
        <f>COUNTIFS(Operational!$L:$L,B84,Operational!$I:$I,"*2G*")</f>
        <v>0</v>
      </c>
      <c r="F84" s="182"/>
      <c r="G84" s="117"/>
      <c r="H84" s="117"/>
      <c r="I84" s="117"/>
      <c r="J84" s="43"/>
      <c r="K84" s="164"/>
      <c r="L84" s="117"/>
      <c r="M84" s="117"/>
      <c r="N84" s="117"/>
      <c r="O84" s="43"/>
      <c r="P84" s="164"/>
      <c r="Q84" s="117"/>
      <c r="R84" s="117"/>
      <c r="S84" s="117"/>
      <c r="T84" s="43"/>
      <c r="U84" s="164"/>
      <c r="V84" s="117"/>
      <c r="W84" s="117"/>
      <c r="X84" s="117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5.75" x14ac:dyDescent="0.25">
      <c r="A85" s="40"/>
      <c r="B85" s="49" t="s">
        <v>28</v>
      </c>
      <c r="C85" s="50">
        <f>SUM('Data Table -1'!$X3:$X53)</f>
        <v>0</v>
      </c>
      <c r="D85" s="178" t="e">
        <f>IF($C$85&gt;0,$C$85,NA())</f>
        <v>#N/A</v>
      </c>
      <c r="E85" s="267">
        <f>COUNTIFS(Operational!$L:$L,B85,Operational!$I:$I,"*2G*")</f>
        <v>0</v>
      </c>
      <c r="F85" s="182"/>
      <c r="G85" s="117"/>
      <c r="H85" s="117"/>
      <c r="I85" s="117"/>
      <c r="J85" s="43"/>
      <c r="K85" s="164"/>
      <c r="L85" s="117"/>
      <c r="M85" s="117"/>
      <c r="N85" s="117"/>
      <c r="O85" s="43"/>
      <c r="P85" s="164"/>
      <c r="Q85" s="117"/>
      <c r="R85" s="117"/>
      <c r="S85" s="117"/>
      <c r="T85" s="43"/>
      <c r="U85" s="164"/>
      <c r="V85" s="117"/>
      <c r="W85" s="117"/>
      <c r="X85" s="117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5.75" x14ac:dyDescent="0.25">
      <c r="A86" s="40"/>
      <c r="B86" s="49" t="s">
        <v>26</v>
      </c>
      <c r="C86" s="50">
        <f>SUM('Data Table -1'!$Y3:$Y53)</f>
        <v>1</v>
      </c>
      <c r="D86" s="178">
        <f>IF($C$86&gt;0,$C$86,NA())</f>
        <v>1</v>
      </c>
      <c r="E86" s="267">
        <f>COUNTIFS(Operational!$L:$L,B86,Operational!$I:$I,"*2G*")</f>
        <v>1</v>
      </c>
      <c r="F86" s="182"/>
      <c r="G86" s="117"/>
      <c r="H86" s="117"/>
      <c r="I86" s="117"/>
      <c r="J86" s="43"/>
      <c r="K86" s="164"/>
      <c r="L86" s="117"/>
      <c r="M86" s="117"/>
      <c r="N86" s="117"/>
      <c r="O86" s="43"/>
      <c r="P86" s="164"/>
      <c r="Q86" s="117"/>
      <c r="R86" s="117"/>
      <c r="S86" s="117"/>
      <c r="T86" s="43"/>
      <c r="U86" s="164"/>
      <c r="V86" s="117"/>
      <c r="W86" s="117"/>
      <c r="X86" s="117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6.5" thickBot="1" x14ac:dyDescent="0.3">
      <c r="A87" s="40"/>
      <c r="B87" s="49" t="s">
        <v>295</v>
      </c>
      <c r="C87" s="50">
        <f>SUM('Data Table -1'!$Z3:$Z53)</f>
        <v>0</v>
      </c>
      <c r="D87" s="178" t="e">
        <f>IF($C$87&gt;0,$C$87,NA())</f>
        <v>#N/A</v>
      </c>
      <c r="E87" s="265">
        <f>COUNTIFS(Operational!$L:$L,B87,Operational!$I:$I,"*2G*")</f>
        <v>0</v>
      </c>
      <c r="F87" s="175"/>
      <c r="G87" s="99"/>
      <c r="H87" s="99"/>
      <c r="I87" s="99"/>
      <c r="J87" s="43"/>
      <c r="K87" s="175"/>
      <c r="L87" s="99"/>
      <c r="M87" s="99"/>
      <c r="N87" s="99"/>
      <c r="O87" s="43"/>
      <c r="P87" s="175"/>
      <c r="Q87" s="99"/>
      <c r="R87" s="99"/>
      <c r="S87" s="99"/>
      <c r="T87" s="43"/>
      <c r="U87" s="175"/>
      <c r="V87" s="99"/>
      <c r="W87" s="99"/>
      <c r="X87" s="99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5.75" x14ac:dyDescent="0.25">
      <c r="A88" s="40"/>
      <c r="B88" s="78"/>
      <c r="C88" s="79"/>
      <c r="D88" s="99"/>
      <c r="E88" s="40"/>
      <c r="F88" s="175"/>
      <c r="G88" s="99"/>
      <c r="H88" s="99"/>
      <c r="I88" s="99"/>
      <c r="J88" s="43"/>
      <c r="K88" s="175"/>
      <c r="L88" s="99"/>
      <c r="M88" s="99"/>
      <c r="N88" s="99"/>
      <c r="O88" s="43"/>
      <c r="P88" s="175"/>
      <c r="Q88" s="99"/>
      <c r="R88" s="99"/>
      <c r="S88" s="99"/>
      <c r="T88" s="43"/>
      <c r="U88" s="175"/>
      <c r="V88" s="99"/>
      <c r="W88" s="99"/>
      <c r="X88" s="99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thickBot="1" x14ac:dyDescent="0.3">
      <c r="A89" s="40"/>
      <c r="B89" s="40"/>
      <c r="C89" s="41"/>
      <c r="D89" s="41"/>
      <c r="E89" s="40"/>
      <c r="F89" s="40"/>
      <c r="G89" s="42"/>
      <c r="H89" s="42"/>
      <c r="I89" s="42"/>
      <c r="J89" s="40"/>
      <c r="K89" s="40"/>
      <c r="L89" s="42"/>
      <c r="M89" s="42"/>
      <c r="N89" s="42"/>
      <c r="O89" s="40"/>
      <c r="P89" s="40"/>
      <c r="Q89" s="42"/>
      <c r="R89" s="42"/>
      <c r="S89" s="42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8.75" x14ac:dyDescent="0.3">
      <c r="A90" s="40"/>
      <c r="B90" s="51" t="s">
        <v>76</v>
      </c>
      <c r="C90" s="52" t="s">
        <v>37</v>
      </c>
      <c r="D90" s="52" t="s">
        <v>187</v>
      </c>
      <c r="E90" s="264" t="s">
        <v>300</v>
      </c>
      <c r="F90" s="53"/>
      <c r="G90" s="54"/>
      <c r="H90" s="42"/>
      <c r="I90" s="42"/>
      <c r="J90" s="40"/>
      <c r="K90" s="40"/>
      <c r="L90" s="42"/>
      <c r="M90" s="42"/>
      <c r="N90" s="42"/>
      <c r="O90" s="40"/>
      <c r="P90" s="40"/>
      <c r="Q90" s="42"/>
      <c r="R90" s="42"/>
      <c r="S90" s="42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x14ac:dyDescent="0.25">
      <c r="A91" s="40"/>
      <c r="B91" s="49" t="s">
        <v>30</v>
      </c>
      <c r="C91" s="50">
        <f>SUM('Data Table -1'!$AA3:$AA53)</f>
        <v>0</v>
      </c>
      <c r="D91" s="38" t="e">
        <f>IF($C$91&gt;0,$C$91,NA())</f>
        <v>#N/A</v>
      </c>
      <c r="E91" s="270">
        <f>COUNTIFS(Operational!$L:$L,B91,Operational!$I:$I,"*3G*")</f>
        <v>0</v>
      </c>
      <c r="F91" s="55"/>
      <c r="G91" s="56"/>
      <c r="H91" s="42"/>
      <c r="I91" s="42"/>
      <c r="J91" s="40"/>
      <c r="K91" s="40"/>
      <c r="L91" s="42"/>
      <c r="M91" s="42"/>
      <c r="N91" s="42"/>
      <c r="O91" s="40"/>
      <c r="P91" s="40"/>
      <c r="Q91" s="42"/>
      <c r="R91" s="42"/>
      <c r="S91" s="42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x14ac:dyDescent="0.25">
      <c r="A92" s="40"/>
      <c r="B92" s="49" t="s">
        <v>27</v>
      </c>
      <c r="C92" s="50">
        <f>SUM('Data Table -1'!$AB3:$AB53)</f>
        <v>0</v>
      </c>
      <c r="D92" s="38" t="e">
        <f>IF($C$92&gt;0,$C$92,NA())</f>
        <v>#N/A</v>
      </c>
      <c r="E92" s="270">
        <f>COUNTIFS(Operational!$L:$L,B92,Operational!$I:$I,"*3G*")</f>
        <v>0</v>
      </c>
      <c r="F92" s="55"/>
      <c r="G92" s="56"/>
      <c r="H92" s="42"/>
      <c r="I92" s="42"/>
      <c r="J92" s="40"/>
      <c r="K92" s="40"/>
      <c r="L92" s="42"/>
      <c r="M92" s="42"/>
      <c r="N92" s="42"/>
      <c r="O92" s="40"/>
      <c r="P92" s="40"/>
      <c r="Q92" s="42"/>
      <c r="R92" s="42"/>
      <c r="S92" s="42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x14ac:dyDescent="0.25">
      <c r="A93" s="40"/>
      <c r="B93" s="37" t="s">
        <v>66</v>
      </c>
      <c r="C93" s="50">
        <f>SUM('Data Table -1'!$AC3:$AC53)</f>
        <v>0</v>
      </c>
      <c r="D93" s="38" t="e">
        <f>IF($C$93&gt;0,$C$93,NA())</f>
        <v>#N/A</v>
      </c>
      <c r="E93" s="270">
        <f>COUNTIFS(Operational!$L:$L,B93,Operational!$I:$I,"*3G*")</f>
        <v>0</v>
      </c>
      <c r="F93" s="55"/>
      <c r="G93" s="56"/>
      <c r="H93" s="42"/>
      <c r="I93" s="42"/>
      <c r="J93" s="40"/>
      <c r="K93" s="40"/>
      <c r="L93" s="42"/>
      <c r="M93" s="42"/>
      <c r="N93" s="42"/>
      <c r="O93" s="40"/>
      <c r="P93" s="40"/>
      <c r="Q93" s="42"/>
      <c r="R93" s="42"/>
      <c r="S93" s="42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x14ac:dyDescent="0.25">
      <c r="A94" s="40"/>
      <c r="B94" s="49" t="s">
        <v>29</v>
      </c>
      <c r="C94" s="50">
        <f>SUM('Data Table -1'!$AD3:$AD53)</f>
        <v>0</v>
      </c>
      <c r="D94" s="38" t="e">
        <f>IF($C$94&gt;0,$C$94,NA())</f>
        <v>#N/A</v>
      </c>
      <c r="E94" s="270">
        <f>COUNTIFS(Operational!$L:$L,B94,Operational!$I:$I,"*3G*")</f>
        <v>0</v>
      </c>
      <c r="F94" s="55"/>
      <c r="G94" s="56"/>
      <c r="H94" s="42"/>
      <c r="I94" s="42"/>
      <c r="J94" s="40"/>
      <c r="K94" s="40"/>
      <c r="L94" s="42"/>
      <c r="M94" s="42"/>
      <c r="N94" s="42"/>
      <c r="O94" s="40"/>
      <c r="P94" s="40"/>
      <c r="Q94" s="42"/>
      <c r="R94" s="42"/>
      <c r="S94" s="42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x14ac:dyDescent="0.25">
      <c r="A95" s="40"/>
      <c r="B95" s="49" t="s">
        <v>32</v>
      </c>
      <c r="C95" s="50">
        <f>SUM('Data Table -1'!$AE3:$AE53)</f>
        <v>1</v>
      </c>
      <c r="D95" s="38">
        <f>IF($C$95&gt;0,$C$95,NA())</f>
        <v>1</v>
      </c>
      <c r="E95" s="270">
        <f>COUNTIFS(Operational!$L:$L,B95,Operational!$I:$I,"*3G*")</f>
        <v>1</v>
      </c>
      <c r="F95" s="55"/>
      <c r="G95" s="56"/>
      <c r="H95" s="42"/>
      <c r="I95" s="42"/>
      <c r="J95" s="40"/>
      <c r="K95" s="40"/>
      <c r="L95" s="42"/>
      <c r="M95" s="42"/>
      <c r="N95" s="42"/>
      <c r="O95" s="40"/>
      <c r="P95" s="40"/>
      <c r="Q95" s="42"/>
      <c r="R95" s="42"/>
      <c r="S95" s="42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x14ac:dyDescent="0.25">
      <c r="A96" s="40"/>
      <c r="B96" s="49" t="s">
        <v>31</v>
      </c>
      <c r="C96" s="50">
        <f>SUM('Data Table -1'!$AF3:$AF53)</f>
        <v>1</v>
      </c>
      <c r="D96" s="38">
        <f>IF($C$96&gt;0,$C$96,NA())</f>
        <v>1</v>
      </c>
      <c r="E96" s="270">
        <f>COUNTIFS(Operational!$L:$L,B96,Operational!$I:$I,"*3G*")</f>
        <v>1</v>
      </c>
      <c r="F96" s="55"/>
      <c r="G96" s="56"/>
      <c r="H96" s="42"/>
      <c r="I96" s="42"/>
      <c r="J96" s="40"/>
      <c r="K96" s="40"/>
      <c r="L96" s="42"/>
      <c r="M96" s="42"/>
      <c r="N96" s="42"/>
      <c r="O96" s="40"/>
      <c r="P96" s="40"/>
      <c r="Q96" s="42"/>
      <c r="R96" s="42"/>
      <c r="S96" s="42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x14ac:dyDescent="0.25">
      <c r="A97" s="40"/>
      <c r="B97" s="49" t="s">
        <v>75</v>
      </c>
      <c r="C97" s="50">
        <f>SUM('Data Table -1'!$AG3:$AG53)</f>
        <v>2</v>
      </c>
      <c r="D97" s="38">
        <f>IF($C$97&gt;0,$C$97,NA())</f>
        <v>2</v>
      </c>
      <c r="E97" s="270">
        <f>COUNTIFS(Operational!$L:$L,B97,Operational!$I:$I,"*3G*")</f>
        <v>2</v>
      </c>
      <c r="F97" s="55"/>
      <c r="G97" s="56"/>
      <c r="H97" s="42"/>
      <c r="I97" s="42"/>
      <c r="J97" s="40"/>
      <c r="K97" s="40"/>
      <c r="L97" s="42"/>
      <c r="M97" s="42"/>
      <c r="N97" s="42"/>
      <c r="O97" s="40"/>
      <c r="P97" s="40"/>
      <c r="Q97" s="42"/>
      <c r="R97" s="42"/>
      <c r="S97" s="42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x14ac:dyDescent="0.25">
      <c r="A98" s="40"/>
      <c r="B98" s="49" t="s">
        <v>72</v>
      </c>
      <c r="C98" s="50">
        <f>SUM('Data Table -1'!$AH3:$AH53)</f>
        <v>0</v>
      </c>
      <c r="D98" s="38" t="e">
        <f>IF($C$98&gt;0,$C$98,NA())</f>
        <v>#N/A</v>
      </c>
      <c r="E98" s="270">
        <f>COUNTIFS(Operational!$L:$L,B98,Operational!$I:$I,"*3G*")</f>
        <v>0</v>
      </c>
      <c r="F98" s="55"/>
      <c r="G98" s="56"/>
      <c r="H98" s="42"/>
      <c r="I98" s="42"/>
      <c r="J98" s="40"/>
      <c r="K98" s="40"/>
      <c r="L98" s="42"/>
      <c r="M98" s="42"/>
      <c r="N98" s="42"/>
      <c r="O98" s="40"/>
      <c r="P98" s="40"/>
      <c r="Q98" s="42"/>
      <c r="R98" s="42"/>
      <c r="S98" s="42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x14ac:dyDescent="0.25">
      <c r="A99" s="40"/>
      <c r="B99" s="49" t="s">
        <v>65</v>
      </c>
      <c r="C99" s="50">
        <f>SUM('Data Table -1'!$AI3:$AI53)</f>
        <v>1</v>
      </c>
      <c r="D99" s="38">
        <f>IF($C$99&gt;0,$C$99,NA())</f>
        <v>1</v>
      </c>
      <c r="E99" s="270">
        <f>COUNTIFS(Operational!$L:$L,B99,Operational!$I:$I,"*3G*")</f>
        <v>1</v>
      </c>
      <c r="F99" s="55"/>
      <c r="G99" s="56"/>
      <c r="H99" s="42"/>
      <c r="I99" s="42"/>
      <c r="J99" s="40"/>
      <c r="K99" s="40"/>
      <c r="L99" s="42"/>
      <c r="M99" s="42"/>
      <c r="N99" s="42"/>
      <c r="O99" s="40"/>
      <c r="P99" s="40"/>
      <c r="Q99" s="42"/>
      <c r="R99" s="42"/>
      <c r="S99" s="42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x14ac:dyDescent="0.25">
      <c r="A100" s="40"/>
      <c r="B100" s="49" t="s">
        <v>64</v>
      </c>
      <c r="C100" s="50">
        <f>SUM('Data Table -1'!$AJ3:$AJ53)</f>
        <v>3</v>
      </c>
      <c r="D100" s="38">
        <f>IF($C$100&gt;0,$C$100,NA())</f>
        <v>3</v>
      </c>
      <c r="E100" s="270">
        <f>COUNTIFS(Operational!$L:$L,B100,Operational!$I:$I,"*3G*")</f>
        <v>3</v>
      </c>
      <c r="F100" s="55"/>
      <c r="G100" s="56"/>
      <c r="H100" s="42"/>
      <c r="I100" s="42"/>
      <c r="J100" s="40"/>
      <c r="K100" s="40"/>
      <c r="L100" s="42"/>
      <c r="M100" s="42"/>
      <c r="N100" s="42"/>
      <c r="O100" s="40"/>
      <c r="P100" s="40"/>
      <c r="Q100" s="42"/>
      <c r="R100" s="42"/>
      <c r="S100" s="42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x14ac:dyDescent="0.25">
      <c r="A101" s="40"/>
      <c r="B101" s="49" t="s">
        <v>181</v>
      </c>
      <c r="C101" s="50">
        <f>SUM('Data Table -1'!$AK3:$AK53)</f>
        <v>0</v>
      </c>
      <c r="D101" s="38" t="e">
        <f>IF($C$101&gt;0,$C$101,NA())</f>
        <v>#N/A</v>
      </c>
      <c r="E101" s="270">
        <f>COUNTIFS(Operational!$L:$L,B101,Operational!$I:$I,"*3G*")</f>
        <v>0</v>
      </c>
      <c r="F101" s="55"/>
      <c r="G101" s="56"/>
      <c r="H101" s="42"/>
      <c r="I101" s="42"/>
      <c r="J101" s="40"/>
      <c r="K101" s="40"/>
      <c r="L101" s="42"/>
      <c r="M101" s="42"/>
      <c r="N101" s="42"/>
      <c r="O101" s="40"/>
      <c r="P101" s="40"/>
      <c r="Q101" s="42"/>
      <c r="R101" s="42"/>
      <c r="S101" s="42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x14ac:dyDescent="0.25">
      <c r="A102" s="40"/>
      <c r="B102" s="49" t="s">
        <v>71</v>
      </c>
      <c r="C102" s="50">
        <f>SUM('Data Table -1'!$AL3:$AL53)</f>
        <v>0</v>
      </c>
      <c r="D102" s="38" t="e">
        <f>IF($C$102&gt;0,$C$102,NA())</f>
        <v>#N/A</v>
      </c>
      <c r="E102" s="270">
        <f>COUNTIFS(Operational!$L:$L,B102,Operational!$I:$I,"*3G*")</f>
        <v>0</v>
      </c>
      <c r="F102" s="55"/>
      <c r="G102" s="56"/>
      <c r="H102" s="42"/>
      <c r="I102" s="42"/>
      <c r="J102" s="40"/>
      <c r="K102" s="40"/>
      <c r="L102" s="42"/>
      <c r="M102" s="42"/>
      <c r="N102" s="42"/>
      <c r="O102" s="40"/>
      <c r="P102" s="40"/>
      <c r="Q102" s="42"/>
      <c r="R102" s="42"/>
      <c r="S102" s="42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x14ac:dyDescent="0.25">
      <c r="A103" s="40"/>
      <c r="B103" s="49" t="s">
        <v>186</v>
      </c>
      <c r="C103" s="50">
        <f>SUM('Data Table -1'!$AM3:$AM53)</f>
        <v>0</v>
      </c>
      <c r="D103" s="38" t="e">
        <f>IF($C$103&gt;0,$C$103,NA())</f>
        <v>#N/A</v>
      </c>
      <c r="E103" s="270">
        <f>COUNTIFS(Operational!$L:$L,B103,Operational!$I:$I,"*3G*")</f>
        <v>0</v>
      </c>
      <c r="F103" s="78"/>
      <c r="G103" s="79"/>
      <c r="H103" s="42"/>
      <c r="I103" s="42"/>
      <c r="J103" s="40"/>
      <c r="K103" s="40"/>
      <c r="L103" s="42"/>
      <c r="M103" s="42"/>
      <c r="N103" s="42"/>
      <c r="O103" s="40"/>
      <c r="P103" s="40"/>
      <c r="Q103" s="42"/>
      <c r="R103" s="42"/>
      <c r="S103" s="42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x14ac:dyDescent="0.25">
      <c r="A104" s="40"/>
      <c r="B104" s="49" t="s">
        <v>28</v>
      </c>
      <c r="C104" s="50">
        <f>SUM('Data Table -1'!$AN3:$AN53)</f>
        <v>0</v>
      </c>
      <c r="D104" s="38" t="e">
        <f>IF($C$104&gt;0,$C$104,NA())</f>
        <v>#N/A</v>
      </c>
      <c r="E104" s="270">
        <f>COUNTIFS(Operational!$L:$L,B104,Operational!$I:$I,"*3G*")</f>
        <v>0</v>
      </c>
      <c r="F104" s="78"/>
      <c r="G104" s="79"/>
      <c r="H104" s="42"/>
      <c r="I104" s="42"/>
      <c r="J104" s="40"/>
      <c r="K104" s="40"/>
      <c r="L104" s="42"/>
      <c r="M104" s="42"/>
      <c r="N104" s="42"/>
      <c r="O104" s="40"/>
      <c r="P104" s="40"/>
      <c r="Q104" s="42"/>
      <c r="R104" s="42"/>
      <c r="S104" s="42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x14ac:dyDescent="0.25">
      <c r="A105" s="40"/>
      <c r="B105" s="49" t="s">
        <v>26</v>
      </c>
      <c r="C105" s="50">
        <f>SUM('Data Table -1'!$AO3:$AO53)</f>
        <v>1</v>
      </c>
      <c r="D105" s="38">
        <f>IF($C$105&gt;0,$C$105,NA())</f>
        <v>1</v>
      </c>
      <c r="E105" s="270">
        <f>COUNTIFS(Operational!$L:$L,B105,Operational!$I:$I,"*3G*")</f>
        <v>1</v>
      </c>
      <c r="F105" s="78"/>
      <c r="G105" s="79"/>
      <c r="H105" s="42"/>
      <c r="I105" s="42"/>
      <c r="J105" s="40"/>
      <c r="K105" s="40"/>
      <c r="L105" s="42"/>
      <c r="M105" s="42"/>
      <c r="N105" s="42"/>
      <c r="O105" s="40"/>
      <c r="P105" s="40"/>
      <c r="Q105" s="42"/>
      <c r="R105" s="42"/>
      <c r="S105" s="42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6.5" thickBot="1" x14ac:dyDescent="0.3">
      <c r="A106" s="40"/>
      <c r="B106" s="49" t="s">
        <v>295</v>
      </c>
      <c r="C106" s="50">
        <f>SUM('Data Table -1'!$AP3:$AP53)</f>
        <v>0</v>
      </c>
      <c r="D106" s="38" t="e">
        <f>IF($C$106&gt;0,$C$106,NA())</f>
        <v>#N/A</v>
      </c>
      <c r="E106" s="265">
        <f>COUNTIFS(Operational!$L:$L,B106,Operational!$I:$I,"*3G*")</f>
        <v>0</v>
      </c>
      <c r="F106" s="78"/>
      <c r="G106" s="79"/>
      <c r="H106" s="42"/>
      <c r="I106" s="42"/>
      <c r="J106" s="40"/>
      <c r="K106" s="40"/>
      <c r="L106" s="42"/>
      <c r="M106" s="42"/>
      <c r="N106" s="42"/>
      <c r="O106" s="40"/>
      <c r="P106" s="40"/>
      <c r="Q106" s="42"/>
      <c r="R106" s="42"/>
      <c r="S106" s="42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x14ac:dyDescent="0.25">
      <c r="A107" s="40"/>
      <c r="B107" s="78"/>
      <c r="C107" s="79"/>
      <c r="D107" s="99"/>
      <c r="E107" s="40"/>
      <c r="F107" s="78"/>
      <c r="G107" s="79"/>
      <c r="H107" s="42"/>
      <c r="I107" s="42"/>
      <c r="J107" s="40"/>
      <c r="K107" s="40"/>
      <c r="L107" s="42"/>
      <c r="M107" s="42"/>
      <c r="N107" s="42"/>
      <c r="O107" s="40"/>
      <c r="P107" s="40"/>
      <c r="Q107" s="42"/>
      <c r="R107" s="42"/>
      <c r="S107" s="42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thickBot="1" x14ac:dyDescent="0.3">
      <c r="A108" s="40"/>
      <c r="B108" s="40"/>
      <c r="C108" s="41"/>
      <c r="D108" s="41"/>
      <c r="E108" s="40"/>
      <c r="F108" s="40"/>
      <c r="G108" s="42"/>
      <c r="H108" s="42"/>
      <c r="I108" s="42"/>
      <c r="J108" s="40"/>
      <c r="K108" s="40"/>
      <c r="L108" s="42"/>
      <c r="M108" s="42"/>
      <c r="N108" s="42"/>
      <c r="O108" s="40"/>
      <c r="P108" s="40"/>
      <c r="Q108" s="42"/>
      <c r="R108" s="42"/>
      <c r="S108" s="42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8.75" x14ac:dyDescent="0.3">
      <c r="A109" s="40"/>
      <c r="B109" s="51" t="s">
        <v>193</v>
      </c>
      <c r="C109" s="52" t="s">
        <v>37</v>
      </c>
      <c r="D109" s="52" t="s">
        <v>187</v>
      </c>
      <c r="E109" s="264" t="s">
        <v>300</v>
      </c>
      <c r="F109" s="53"/>
      <c r="G109" s="54"/>
      <c r="H109" s="54"/>
      <c r="I109" s="100"/>
      <c r="J109" s="40"/>
      <c r="K109" s="53"/>
      <c r="L109" s="54"/>
      <c r="M109" s="54"/>
      <c r="N109" s="100"/>
      <c r="O109" s="40"/>
      <c r="P109" s="40"/>
      <c r="Q109" s="42"/>
      <c r="R109" s="42"/>
      <c r="S109" s="42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x14ac:dyDescent="0.25">
      <c r="A110" s="40"/>
      <c r="B110" s="49" t="s">
        <v>30</v>
      </c>
      <c r="C110" s="50">
        <f>SUM('Data Table -1'!$AQ3:$AQ53)</f>
        <v>0</v>
      </c>
      <c r="D110" s="38" t="e">
        <f>IF($C$110&gt;0,$C$110,NA())</f>
        <v>#N/A</v>
      </c>
      <c r="E110" s="270">
        <f>COUNTIFS(Operational!$L:$L,B110,Operational!$I:$I,"*4G*")</f>
        <v>0</v>
      </c>
      <c r="F110" s="260"/>
      <c r="G110" s="56"/>
      <c r="H110" s="56"/>
      <c r="I110" s="79"/>
      <c r="J110" s="40"/>
      <c r="K110" s="55"/>
      <c r="L110" s="56"/>
      <c r="M110" s="56"/>
      <c r="N110" s="79"/>
      <c r="O110" s="40"/>
      <c r="P110" s="40"/>
      <c r="Q110" s="42"/>
      <c r="R110" s="42"/>
      <c r="S110" s="42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ht="15.75" x14ac:dyDescent="0.25">
      <c r="A111" s="40"/>
      <c r="B111" s="49" t="s">
        <v>27</v>
      </c>
      <c r="C111" s="50">
        <f>SUM('Data Table -1'!$AR3:$AR53)</f>
        <v>0</v>
      </c>
      <c r="D111" s="38" t="e">
        <f>IF($C$111&gt;0,$C$111,NA())</f>
        <v>#N/A</v>
      </c>
      <c r="E111" s="270">
        <f>COUNTIFS(Operational!$L:$L,B111,Operational!$I:$I,"*4G*")</f>
        <v>0</v>
      </c>
      <c r="F111" s="260"/>
      <c r="G111" s="56"/>
      <c r="H111" s="56"/>
      <c r="I111" s="79"/>
      <c r="J111" s="40"/>
      <c r="K111" s="55"/>
      <c r="L111" s="56"/>
      <c r="M111" s="56"/>
      <c r="N111" s="79"/>
      <c r="O111" s="40"/>
      <c r="P111" s="40"/>
      <c r="Q111" s="42"/>
      <c r="R111" s="42"/>
      <c r="S111" s="42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5.75" x14ac:dyDescent="0.25">
      <c r="A112" s="40"/>
      <c r="B112" s="37" t="s">
        <v>66</v>
      </c>
      <c r="C112" s="50">
        <f>SUM('Data Table -1'!$AS3:$AS53)</f>
        <v>0</v>
      </c>
      <c r="D112" s="38" t="e">
        <f>IF($C$112&gt;0,$C$112,NA())</f>
        <v>#N/A</v>
      </c>
      <c r="E112" s="270">
        <f>COUNTIFS(Operational!$L:$L,B112,Operational!$I:$I,"*4G*")</f>
        <v>0</v>
      </c>
      <c r="F112" s="261"/>
      <c r="G112" s="56"/>
      <c r="H112" s="56"/>
      <c r="I112" s="79"/>
      <c r="J112" s="40"/>
      <c r="K112" s="55"/>
      <c r="L112" s="56"/>
      <c r="M112" s="56"/>
      <c r="N112" s="79"/>
      <c r="O112" s="40"/>
      <c r="P112" s="40"/>
      <c r="Q112" s="42"/>
      <c r="R112" s="42"/>
      <c r="S112" s="42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83" ht="15.75" x14ac:dyDescent="0.25">
      <c r="A113" s="40"/>
      <c r="B113" s="49" t="s">
        <v>29</v>
      </c>
      <c r="C113" s="50">
        <f>SUM('Data Table -1'!$AT3:$AT53)</f>
        <v>0</v>
      </c>
      <c r="D113" s="38" t="e">
        <f>IF($C$113&gt;0,$C$113,NA())</f>
        <v>#N/A</v>
      </c>
      <c r="E113" s="270">
        <f>COUNTIFS(Operational!$L:$L,B113,Operational!$I:$I,"*4G*")</f>
        <v>0</v>
      </c>
      <c r="F113" s="260"/>
      <c r="G113" s="56"/>
      <c r="H113" s="56"/>
      <c r="I113" s="79"/>
      <c r="J113" s="40"/>
      <c r="K113" s="55"/>
      <c r="L113" s="56"/>
      <c r="M113" s="56"/>
      <c r="N113" s="79"/>
      <c r="O113" s="40"/>
      <c r="P113" s="40"/>
      <c r="Q113" s="42"/>
      <c r="R113" s="42"/>
      <c r="S113" s="42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83" ht="15.75" x14ac:dyDescent="0.25">
      <c r="A114" s="40"/>
      <c r="B114" s="49" t="s">
        <v>32</v>
      </c>
      <c r="C114" s="50">
        <f>SUM('Data Table -1'!$AU3:$AU53)</f>
        <v>0</v>
      </c>
      <c r="D114" s="38" t="e">
        <f>IF($C$114&gt;0,$C$114,NA())</f>
        <v>#N/A</v>
      </c>
      <c r="E114" s="270">
        <f>COUNTIFS(Operational!$L:$L,B114,Operational!$I:$I,"*4G*")</f>
        <v>0</v>
      </c>
      <c r="F114" s="260"/>
      <c r="G114" s="56"/>
      <c r="H114" s="56"/>
      <c r="I114" s="79"/>
      <c r="J114" s="40"/>
      <c r="K114" s="55"/>
      <c r="L114" s="56"/>
      <c r="M114" s="56"/>
      <c r="N114" s="79"/>
      <c r="O114" s="40"/>
      <c r="P114" s="40"/>
      <c r="Q114" s="42"/>
      <c r="R114" s="42"/>
      <c r="S114" s="42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83" ht="18.75" x14ac:dyDescent="0.3">
      <c r="A115" s="40"/>
      <c r="B115" s="49" t="s">
        <v>31</v>
      </c>
      <c r="C115" s="50">
        <f>SUM('Data Table -1'!$AV3:$AV53)</f>
        <v>2</v>
      </c>
      <c r="D115" s="38">
        <f>IF($C$115&gt;0,$C$115,NA())</f>
        <v>2</v>
      </c>
      <c r="E115" s="270">
        <f>COUNTIFS(Operational!$L:$L,B115,Operational!$I:$I,"*4G*")</f>
        <v>2</v>
      </c>
      <c r="F115" s="260"/>
      <c r="G115" s="56"/>
      <c r="H115" s="56"/>
      <c r="I115" s="100"/>
      <c r="J115" s="40"/>
      <c r="K115" s="55"/>
      <c r="L115" s="56"/>
      <c r="M115" s="56"/>
      <c r="N115" s="79"/>
      <c r="O115" s="40"/>
      <c r="P115" s="40"/>
      <c r="Q115" s="42"/>
      <c r="R115" s="42"/>
      <c r="S115" s="42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83" ht="18.75" x14ac:dyDescent="0.3">
      <c r="A116" s="40"/>
      <c r="B116" s="49" t="s">
        <v>75</v>
      </c>
      <c r="C116" s="50">
        <f>SUM('Data Table -1'!$AW3:$AW53)</f>
        <v>0</v>
      </c>
      <c r="D116" s="38" t="e">
        <f>IF($C$116&gt;0,$C$116,NA())</f>
        <v>#N/A</v>
      </c>
      <c r="E116" s="270">
        <f>COUNTIFS(Operational!$L:$L,B116,Operational!$I:$I,"*4G*")</f>
        <v>0</v>
      </c>
      <c r="F116" s="262"/>
      <c r="G116" s="54"/>
      <c r="H116" s="54"/>
      <c r="I116" s="79"/>
      <c r="J116" s="40"/>
      <c r="K116" s="53"/>
      <c r="L116" s="54"/>
      <c r="M116" s="54"/>
      <c r="N116" s="100"/>
      <c r="O116" s="40"/>
      <c r="P116" s="40"/>
      <c r="Q116" s="42"/>
      <c r="R116" s="42"/>
      <c r="S116" s="42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83" ht="15.75" x14ac:dyDescent="0.25">
      <c r="A117" s="40"/>
      <c r="B117" s="49" t="s">
        <v>72</v>
      </c>
      <c r="C117" s="50">
        <f>SUM('Data Table -1'!$AX3:$AX53)</f>
        <v>0</v>
      </c>
      <c r="D117" s="38" t="e">
        <f>IF($C$117&gt;0,$C$117,NA())</f>
        <v>#N/A</v>
      </c>
      <c r="E117" s="270">
        <f>COUNTIFS(Operational!$L:$L,B117,Operational!$I:$I,"*4G*")</f>
        <v>0</v>
      </c>
      <c r="F117" s="260"/>
      <c r="G117" s="56"/>
      <c r="H117" s="56"/>
      <c r="I117" s="79"/>
      <c r="J117" s="40"/>
      <c r="K117" s="55"/>
      <c r="L117" s="56"/>
      <c r="M117" s="56"/>
      <c r="N117" s="79"/>
      <c r="O117" s="40"/>
      <c r="P117" s="40"/>
      <c r="Q117" s="42"/>
      <c r="R117" s="42"/>
      <c r="S117" s="42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83" ht="15.75" x14ac:dyDescent="0.25">
      <c r="A118" s="40"/>
      <c r="B118" s="49" t="s">
        <v>65</v>
      </c>
      <c r="C118" s="50">
        <f>SUM('Data Table -1'!$AY3:$AY53)</f>
        <v>0</v>
      </c>
      <c r="D118" s="38" t="e">
        <f>IF($C$118&gt;0,$C$118,NA())</f>
        <v>#N/A</v>
      </c>
      <c r="E118" s="270">
        <f>COUNTIFS(Operational!$L:$L,B118,Operational!$I:$I,"*4G*")</f>
        <v>0</v>
      </c>
      <c r="F118" s="260"/>
      <c r="G118" s="56"/>
      <c r="H118" s="56"/>
      <c r="I118" s="79"/>
      <c r="J118" s="40"/>
      <c r="K118" s="55"/>
      <c r="L118" s="56"/>
      <c r="M118" s="56"/>
      <c r="N118" s="79"/>
      <c r="O118" s="40"/>
      <c r="P118" s="40"/>
      <c r="Q118" s="42"/>
      <c r="R118" s="42"/>
      <c r="S118" s="42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83" ht="15.75" x14ac:dyDescent="0.25">
      <c r="A119" s="40"/>
      <c r="B119" s="49" t="s">
        <v>64</v>
      </c>
      <c r="C119" s="50">
        <f>SUM('Data Table -1'!$AZ3:$AZ53)</f>
        <v>1</v>
      </c>
      <c r="D119" s="38">
        <f>IF($C$119&gt;0,$C$119,NA())</f>
        <v>1</v>
      </c>
      <c r="E119" s="270">
        <f>COUNTIFS(Operational!$L:$L,B119,Operational!$I:$I,"*4G*")</f>
        <v>1</v>
      </c>
      <c r="F119" s="261"/>
      <c r="G119" s="56"/>
      <c r="H119" s="56"/>
      <c r="I119" s="79"/>
      <c r="J119" s="40"/>
      <c r="K119" s="55"/>
      <c r="L119" s="56"/>
      <c r="M119" s="56"/>
      <c r="N119" s="79"/>
      <c r="O119" s="40"/>
      <c r="P119" s="40"/>
      <c r="Q119" s="42"/>
      <c r="R119" s="42"/>
      <c r="S119" s="42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83" ht="15.75" x14ac:dyDescent="0.25">
      <c r="A120" s="40"/>
      <c r="B120" s="49" t="s">
        <v>181</v>
      </c>
      <c r="C120" s="50">
        <f>SUM('Data Table -1'!$BA3:$BA53)</f>
        <v>0</v>
      </c>
      <c r="D120" s="38" t="e">
        <f>IF($C$120&gt;0,$C$120,NA())</f>
        <v>#N/A</v>
      </c>
      <c r="E120" s="270">
        <f>COUNTIFS(Operational!$L:$L,B120,Operational!$I:$I,"*4G*")</f>
        <v>0</v>
      </c>
      <c r="F120" s="260"/>
      <c r="G120" s="56"/>
      <c r="H120" s="56"/>
      <c r="I120" s="79"/>
      <c r="J120" s="40"/>
      <c r="K120" s="55"/>
      <c r="L120" s="56"/>
      <c r="M120" s="56"/>
      <c r="N120" s="79"/>
      <c r="O120" s="40"/>
      <c r="P120" s="40"/>
      <c r="Q120" s="42"/>
      <c r="R120" s="42"/>
      <c r="S120" s="42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83" ht="18.75" x14ac:dyDescent="0.3">
      <c r="A121" s="40"/>
      <c r="B121" s="49" t="s">
        <v>71</v>
      </c>
      <c r="C121" s="50">
        <f>SUM('Data Table -1'!$BB3:$BB53)</f>
        <v>0</v>
      </c>
      <c r="D121" s="38" t="e">
        <f>IF($C$121&gt;0,$C$121,NA())</f>
        <v>#N/A</v>
      </c>
      <c r="E121" s="270">
        <f>COUNTIFS(Operational!$L:$L,B121,Operational!$I:$I,"*4G*")</f>
        <v>0</v>
      </c>
      <c r="F121" s="260"/>
      <c r="G121" s="56"/>
      <c r="H121" s="56"/>
      <c r="I121" s="100"/>
      <c r="J121" s="40"/>
      <c r="K121" s="55"/>
      <c r="L121" s="56"/>
      <c r="M121" s="56"/>
      <c r="N121" s="79"/>
      <c r="O121" s="40"/>
      <c r="P121" s="40"/>
      <c r="Q121" s="42"/>
      <c r="R121" s="42"/>
      <c r="S121" s="42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83" ht="15.75" x14ac:dyDescent="0.25">
      <c r="A122" s="40"/>
      <c r="B122" s="49" t="s">
        <v>186</v>
      </c>
      <c r="C122" s="50">
        <f>SUM('Data Table -1'!$BC3:$BC53)</f>
        <v>0</v>
      </c>
      <c r="D122" s="38" t="e">
        <f>IF($C$122&gt;0,$C$122,NA())</f>
        <v>#N/A</v>
      </c>
      <c r="E122" s="270">
        <f>COUNTIFS(Operational!$L:$L,B122,Operational!$I:$I,"*4G*")</f>
        <v>0</v>
      </c>
      <c r="F122" s="260"/>
      <c r="G122" s="56"/>
      <c r="H122" s="56"/>
      <c r="I122" s="79"/>
      <c r="J122" s="40"/>
      <c r="K122" s="55"/>
      <c r="L122" s="56"/>
      <c r="M122" s="56"/>
      <c r="N122" s="79"/>
      <c r="O122" s="40"/>
      <c r="P122" s="40"/>
      <c r="Q122" s="42"/>
      <c r="R122" s="42"/>
      <c r="S122" s="42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83" ht="18.75" x14ac:dyDescent="0.3">
      <c r="A123" s="40"/>
      <c r="B123" s="49" t="s">
        <v>28</v>
      </c>
      <c r="C123" s="50">
        <f>SUM('Data Table -1'!$BD3:$BD53)</f>
        <v>0</v>
      </c>
      <c r="D123" s="38" t="e">
        <f>IF($C$123&gt;0,$C$123,NA())</f>
        <v>#N/A</v>
      </c>
      <c r="E123" s="270">
        <f>COUNTIFS(Operational!$L:$L,B123,Operational!$I:$I,"*4G*")</f>
        <v>0</v>
      </c>
      <c r="F123" s="262"/>
      <c r="G123" s="54"/>
      <c r="H123" s="54"/>
      <c r="I123" s="79"/>
      <c r="J123" s="40"/>
      <c r="K123" s="53"/>
      <c r="L123" s="54"/>
      <c r="M123" s="54"/>
      <c r="N123" s="100"/>
      <c r="O123" s="40"/>
      <c r="P123" s="40"/>
      <c r="Q123" s="42"/>
      <c r="R123" s="42"/>
      <c r="S123" s="42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83" ht="15.75" x14ac:dyDescent="0.25">
      <c r="A124" s="40"/>
      <c r="B124" s="49" t="s">
        <v>26</v>
      </c>
      <c r="C124" s="50">
        <f>SUM('Data Table -1'!$BE3:$BE53)</f>
        <v>0</v>
      </c>
      <c r="D124" s="38" t="e">
        <f>IF($C$124&gt;0,$C$124,NA())</f>
        <v>#N/A</v>
      </c>
      <c r="E124" s="270">
        <f>COUNTIFS(Operational!$L:$L,B124,Operational!$I:$I,"*4G*")</f>
        <v>0</v>
      </c>
      <c r="F124" s="260"/>
      <c r="G124" s="56"/>
      <c r="H124" s="56"/>
      <c r="I124" s="79"/>
      <c r="J124" s="40"/>
      <c r="K124" s="55"/>
      <c r="L124" s="56"/>
      <c r="M124" s="56"/>
      <c r="N124" s="79"/>
      <c r="O124" s="40"/>
      <c r="P124" s="40"/>
      <c r="Q124" s="42"/>
      <c r="R124" s="42"/>
      <c r="S124" s="42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83" ht="16.5" thickBot="1" x14ac:dyDescent="0.3">
      <c r="A125" s="40"/>
      <c r="B125" s="49" t="s">
        <v>295</v>
      </c>
      <c r="C125" s="50">
        <f>SUM('Data Table -1'!$BF3:$BF53)</f>
        <v>0</v>
      </c>
      <c r="D125" s="38" t="e">
        <f>IF($C$125&gt;0,$C$125,NA())</f>
        <v>#N/A</v>
      </c>
      <c r="E125" s="265">
        <f>COUNTIFS(Operational!$L:$L,B125,Operational!$I:$I,"*4G*")</f>
        <v>0</v>
      </c>
      <c r="F125" s="78"/>
      <c r="G125" s="79"/>
      <c r="H125" s="79"/>
      <c r="I125" s="79"/>
      <c r="J125" s="40"/>
      <c r="K125" s="78"/>
      <c r="L125" s="79"/>
      <c r="M125" s="79"/>
      <c r="N125" s="79"/>
      <c r="O125" s="40"/>
      <c r="P125" s="40"/>
      <c r="Q125" s="42"/>
      <c r="R125" s="42"/>
      <c r="S125" s="42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83" x14ac:dyDescent="0.25">
      <c r="A126" s="40"/>
      <c r="B126" s="40"/>
      <c r="C126" s="41"/>
      <c r="D126" s="41"/>
      <c r="E126" s="40"/>
      <c r="F126" s="40"/>
      <c r="G126" s="42"/>
      <c r="H126" s="42"/>
      <c r="I126" s="42"/>
      <c r="J126" s="40"/>
      <c r="K126" s="40"/>
      <c r="L126" s="42"/>
      <c r="M126" s="42"/>
      <c r="N126" s="42"/>
      <c r="O126" s="40"/>
      <c r="P126" s="40"/>
      <c r="Q126" s="42"/>
      <c r="R126" s="42"/>
      <c r="S126" s="42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83" x14ac:dyDescent="0.25">
      <c r="A127" s="40"/>
      <c r="B127" s="40"/>
      <c r="C127" s="41"/>
      <c r="D127" s="41"/>
      <c r="E127" s="40"/>
      <c r="F127" s="40"/>
      <c r="G127" s="42"/>
      <c r="H127" s="42"/>
      <c r="I127" s="42"/>
      <c r="J127" s="40"/>
      <c r="K127" s="40"/>
      <c r="L127" s="42"/>
      <c r="M127" s="42"/>
      <c r="N127" s="42"/>
      <c r="O127" s="40"/>
      <c r="P127" s="40"/>
      <c r="Q127" s="42"/>
      <c r="R127" s="42"/>
      <c r="S127" s="42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</row>
    <row r="128" spans="1:83" x14ac:dyDescent="0.25">
      <c r="A128" s="40"/>
      <c r="B128" s="40"/>
      <c r="C128" s="41"/>
      <c r="D128" s="41"/>
      <c r="E128" s="40"/>
      <c r="F128" s="40"/>
      <c r="G128" s="42"/>
      <c r="H128" s="42"/>
      <c r="I128" s="42"/>
      <c r="J128" s="40"/>
      <c r="K128" s="40"/>
      <c r="L128" s="42"/>
      <c r="M128" s="42"/>
      <c r="N128" s="42"/>
      <c r="O128" s="40"/>
      <c r="P128" s="40"/>
      <c r="Q128" s="42"/>
      <c r="R128" s="42"/>
      <c r="S128" s="42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116"/>
      <c r="AH128" s="116"/>
      <c r="AI128" s="116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</row>
    <row r="129" spans="1:83" x14ac:dyDescent="0.25">
      <c r="A129" s="40"/>
      <c r="B129" s="40"/>
      <c r="C129" s="41"/>
      <c r="D129" s="41"/>
      <c r="E129" s="40"/>
      <c r="F129" s="40"/>
      <c r="G129" s="42"/>
      <c r="H129" s="42"/>
      <c r="I129" s="42"/>
      <c r="J129" s="40"/>
      <c r="K129" s="40"/>
      <c r="L129" s="42"/>
      <c r="M129" s="42"/>
      <c r="N129" s="42"/>
      <c r="O129" s="40"/>
      <c r="P129" s="40"/>
      <c r="Q129" s="42"/>
      <c r="R129" s="42"/>
      <c r="S129" s="42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116"/>
      <c r="AH129" s="116"/>
      <c r="AI129" s="116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</row>
    <row r="130" spans="1:83" x14ac:dyDescent="0.25">
      <c r="A130" s="40"/>
      <c r="B130" s="40"/>
      <c r="C130" s="41"/>
      <c r="D130" s="41"/>
      <c r="E130" s="40"/>
      <c r="F130" s="40"/>
      <c r="G130" s="42"/>
      <c r="H130" s="42"/>
      <c r="I130" s="42"/>
      <c r="J130" s="40"/>
      <c r="K130" s="40"/>
      <c r="L130" s="42"/>
      <c r="M130" s="42"/>
      <c r="N130" s="42"/>
      <c r="O130" s="40"/>
      <c r="P130" s="40"/>
      <c r="Q130" s="42"/>
      <c r="R130" s="42"/>
      <c r="S130" s="42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116"/>
      <c r="AH130" s="116"/>
      <c r="AI130" s="116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</row>
  </sheetData>
  <sheetProtection formatCells="0" formatColumns="0" formatRows="0" insertColumns="0" insertRows="0" insertHyperlinks="0" deleteColumns="0" deleteRows="0" sort="0" autoFilter="0" pivotTables="0"/>
  <mergeCells count="3">
    <mergeCell ref="D6:D8"/>
    <mergeCell ref="E2:E5"/>
    <mergeCell ref="G5:H5"/>
  </mergeCells>
  <conditionalFormatting sqref="E6">
    <cfRule type="cellIs" dxfId="101" priority="104" operator="notEqual">
      <formula>$C$6</formula>
    </cfRule>
  </conditionalFormatting>
  <conditionalFormatting sqref="E7">
    <cfRule type="cellIs" dxfId="100" priority="102" operator="notEqual">
      <formula>$C$7</formula>
    </cfRule>
  </conditionalFormatting>
  <conditionalFormatting sqref="E8">
    <cfRule type="cellIs" dxfId="99" priority="101" operator="notEqual">
      <formula>$C$8</formula>
    </cfRule>
  </conditionalFormatting>
  <conditionalFormatting sqref="E9">
    <cfRule type="cellIs" dxfId="98" priority="100" operator="notEqual">
      <formula>$C$9</formula>
    </cfRule>
  </conditionalFormatting>
  <conditionalFormatting sqref="E10">
    <cfRule type="cellIs" dxfId="97" priority="99" operator="notEqual">
      <formula>$C$10</formula>
    </cfRule>
  </conditionalFormatting>
  <conditionalFormatting sqref="E11">
    <cfRule type="cellIs" dxfId="96" priority="98" operator="notEqual">
      <formula>$C$11</formula>
    </cfRule>
  </conditionalFormatting>
  <conditionalFormatting sqref="E12">
    <cfRule type="cellIs" dxfId="95" priority="97" operator="notEqual">
      <formula>$C$12</formula>
    </cfRule>
  </conditionalFormatting>
  <conditionalFormatting sqref="E13">
    <cfRule type="cellIs" dxfId="94" priority="96" operator="notEqual">
      <formula>$C$13</formula>
    </cfRule>
  </conditionalFormatting>
  <conditionalFormatting sqref="E14">
    <cfRule type="cellIs" dxfId="93" priority="95" operator="notEqual">
      <formula>$C$14</formula>
    </cfRule>
  </conditionalFormatting>
  <conditionalFormatting sqref="E15">
    <cfRule type="cellIs" dxfId="92" priority="94" operator="notEqual">
      <formula>$C$15</formula>
    </cfRule>
  </conditionalFormatting>
  <conditionalFormatting sqref="E16">
    <cfRule type="cellIs" dxfId="91" priority="93" operator="notEqual">
      <formula>$C$16</formula>
    </cfRule>
  </conditionalFormatting>
  <conditionalFormatting sqref="E17">
    <cfRule type="cellIs" dxfId="90" priority="92" operator="notEqual">
      <formula>$C$17</formula>
    </cfRule>
  </conditionalFormatting>
  <conditionalFormatting sqref="E22">
    <cfRule type="cellIs" dxfId="89" priority="90" operator="notEqual">
      <formula>$C22</formula>
    </cfRule>
  </conditionalFormatting>
  <conditionalFormatting sqref="E23">
    <cfRule type="cellIs" dxfId="88" priority="89" operator="notEqual">
      <formula>$C23</formula>
    </cfRule>
  </conditionalFormatting>
  <conditionalFormatting sqref="E24">
    <cfRule type="cellIs" dxfId="87" priority="88" operator="notEqual">
      <formula>$C24</formula>
    </cfRule>
  </conditionalFormatting>
  <conditionalFormatting sqref="E25">
    <cfRule type="cellIs" dxfId="86" priority="87" operator="notEqual">
      <formula>$C25</formula>
    </cfRule>
  </conditionalFormatting>
  <conditionalFormatting sqref="E26">
    <cfRule type="cellIs" dxfId="85" priority="86" operator="notEqual">
      <formula>$C26</formula>
    </cfRule>
  </conditionalFormatting>
  <conditionalFormatting sqref="E27">
    <cfRule type="cellIs" dxfId="84" priority="85" operator="notEqual">
      <formula>$C27</formula>
    </cfRule>
  </conditionalFormatting>
  <conditionalFormatting sqref="E28">
    <cfRule type="cellIs" dxfId="83" priority="84" operator="notEqual">
      <formula>$C28</formula>
    </cfRule>
  </conditionalFormatting>
  <conditionalFormatting sqref="E29">
    <cfRule type="cellIs" dxfId="82" priority="83" operator="notEqual">
      <formula>$C29</formula>
    </cfRule>
  </conditionalFormatting>
  <conditionalFormatting sqref="E30">
    <cfRule type="cellIs" dxfId="81" priority="82" operator="notEqual">
      <formula>$C30</formula>
    </cfRule>
  </conditionalFormatting>
  <conditionalFormatting sqref="E31">
    <cfRule type="cellIs" dxfId="80" priority="81" operator="notEqual">
      <formula>$C31</formula>
    </cfRule>
  </conditionalFormatting>
  <conditionalFormatting sqref="E32">
    <cfRule type="cellIs" dxfId="79" priority="80" operator="notEqual">
      <formula>$C32</formula>
    </cfRule>
  </conditionalFormatting>
  <conditionalFormatting sqref="E33:E34">
    <cfRule type="cellIs" dxfId="78" priority="79" operator="notEqual">
      <formula>$C33</formula>
    </cfRule>
  </conditionalFormatting>
  <conditionalFormatting sqref="E38">
    <cfRule type="cellIs" dxfId="77" priority="78" operator="notEqual">
      <formula>$C38</formula>
    </cfRule>
  </conditionalFormatting>
  <conditionalFormatting sqref="E39">
    <cfRule type="cellIs" dxfId="76" priority="77" operator="notEqual">
      <formula>$C39</formula>
    </cfRule>
  </conditionalFormatting>
  <conditionalFormatting sqref="E40">
    <cfRule type="cellIs" dxfId="75" priority="76" operator="notEqual">
      <formula>$C40</formula>
    </cfRule>
  </conditionalFormatting>
  <conditionalFormatting sqref="E41">
    <cfRule type="cellIs" dxfId="74" priority="75" operator="notEqual">
      <formula>$C41</formula>
    </cfRule>
  </conditionalFormatting>
  <conditionalFormatting sqref="E42">
    <cfRule type="cellIs" dxfId="73" priority="74" operator="notEqual">
      <formula>$C42</formula>
    </cfRule>
  </conditionalFormatting>
  <conditionalFormatting sqref="E43">
    <cfRule type="cellIs" dxfId="72" priority="73" operator="notEqual">
      <formula>$C43</formula>
    </cfRule>
  </conditionalFormatting>
  <conditionalFormatting sqref="E44">
    <cfRule type="cellIs" dxfId="71" priority="72" operator="notEqual">
      <formula>$C44</formula>
    </cfRule>
  </conditionalFormatting>
  <conditionalFormatting sqref="E45">
    <cfRule type="cellIs" dxfId="70" priority="71" operator="notEqual">
      <formula>$C45</formula>
    </cfRule>
  </conditionalFormatting>
  <conditionalFormatting sqref="E46">
    <cfRule type="cellIs" dxfId="69" priority="70" operator="notEqual">
      <formula>$C46</formula>
    </cfRule>
  </conditionalFormatting>
  <conditionalFormatting sqref="E47">
    <cfRule type="cellIs" dxfId="68" priority="69" operator="notEqual">
      <formula>$C47</formula>
    </cfRule>
  </conditionalFormatting>
  <conditionalFormatting sqref="E48">
    <cfRule type="cellIs" dxfId="67" priority="68" operator="notEqual">
      <formula>$C48</formula>
    </cfRule>
  </conditionalFormatting>
  <conditionalFormatting sqref="E49">
    <cfRule type="cellIs" dxfId="66" priority="67" operator="notEqual">
      <formula>$C49</formula>
    </cfRule>
  </conditionalFormatting>
  <conditionalFormatting sqref="E50:E51">
    <cfRule type="cellIs" dxfId="65" priority="66" operator="notEqual">
      <formula>$C50</formula>
    </cfRule>
  </conditionalFormatting>
  <conditionalFormatting sqref="E55">
    <cfRule type="cellIs" dxfId="64" priority="61" operator="notEqual">
      <formula>$C55</formula>
    </cfRule>
  </conditionalFormatting>
  <conditionalFormatting sqref="E56">
    <cfRule type="cellIs" dxfId="63" priority="60" operator="notEqual">
      <formula>$C56</formula>
    </cfRule>
  </conditionalFormatting>
  <conditionalFormatting sqref="E57">
    <cfRule type="cellIs" dxfId="62" priority="59" operator="notEqual">
      <formula>$C57</formula>
    </cfRule>
  </conditionalFormatting>
  <conditionalFormatting sqref="E58">
    <cfRule type="cellIs" dxfId="61" priority="58" operator="notEqual">
      <formula>$C58</formula>
    </cfRule>
  </conditionalFormatting>
  <conditionalFormatting sqref="E59">
    <cfRule type="cellIs" dxfId="60" priority="57" operator="notEqual">
      <formula>$C59</formula>
    </cfRule>
  </conditionalFormatting>
  <conditionalFormatting sqref="E60">
    <cfRule type="cellIs" dxfId="59" priority="56" operator="notEqual">
      <formula>$C60</formula>
    </cfRule>
  </conditionalFormatting>
  <conditionalFormatting sqref="E61">
    <cfRule type="cellIs" dxfId="58" priority="55" operator="notEqual">
      <formula>$C61</formula>
    </cfRule>
  </conditionalFormatting>
  <conditionalFormatting sqref="E62">
    <cfRule type="cellIs" dxfId="57" priority="54" operator="notEqual">
      <formula>$C62</formula>
    </cfRule>
  </conditionalFormatting>
  <conditionalFormatting sqref="E63">
    <cfRule type="cellIs" dxfId="56" priority="53" operator="notEqual">
      <formula>$C63</formula>
    </cfRule>
  </conditionalFormatting>
  <conditionalFormatting sqref="E64">
    <cfRule type="cellIs" dxfId="55" priority="52" operator="notEqual">
      <formula>$C64</formula>
    </cfRule>
  </conditionalFormatting>
  <conditionalFormatting sqref="E65">
    <cfRule type="cellIs" dxfId="54" priority="51" operator="notEqual">
      <formula>$C65</formula>
    </cfRule>
  </conditionalFormatting>
  <conditionalFormatting sqref="E66">
    <cfRule type="cellIs" dxfId="53" priority="50" operator="notEqual">
      <formula>$C66</formula>
    </cfRule>
  </conditionalFormatting>
  <conditionalFormatting sqref="E67">
    <cfRule type="cellIs" dxfId="52" priority="49" operator="notEqual">
      <formula>$C67</formula>
    </cfRule>
  </conditionalFormatting>
  <conditionalFormatting sqref="E72">
    <cfRule type="cellIs" dxfId="51" priority="48" operator="notEqual">
      <formula>$C72</formula>
    </cfRule>
  </conditionalFormatting>
  <conditionalFormatting sqref="E73">
    <cfRule type="cellIs" dxfId="50" priority="47" operator="notEqual">
      <formula>$C73</formula>
    </cfRule>
  </conditionalFormatting>
  <conditionalFormatting sqref="E74">
    <cfRule type="cellIs" dxfId="49" priority="46" operator="notEqual">
      <formula>$C74</formula>
    </cfRule>
  </conditionalFormatting>
  <conditionalFormatting sqref="E75">
    <cfRule type="cellIs" dxfId="48" priority="45" operator="notEqual">
      <formula>$C75</formula>
    </cfRule>
  </conditionalFormatting>
  <conditionalFormatting sqref="E76">
    <cfRule type="cellIs" dxfId="47" priority="44" operator="notEqual">
      <formula>$C76</formula>
    </cfRule>
  </conditionalFormatting>
  <conditionalFormatting sqref="E77">
    <cfRule type="cellIs" dxfId="46" priority="43" operator="notEqual">
      <formula>$C77</formula>
    </cfRule>
  </conditionalFormatting>
  <conditionalFormatting sqref="E78">
    <cfRule type="cellIs" dxfId="45" priority="42" operator="notEqual">
      <formula>$C78</formula>
    </cfRule>
  </conditionalFormatting>
  <conditionalFormatting sqref="E79">
    <cfRule type="cellIs" dxfId="44" priority="41" operator="notEqual">
      <formula>$C79</formula>
    </cfRule>
  </conditionalFormatting>
  <conditionalFormatting sqref="E80">
    <cfRule type="cellIs" dxfId="43" priority="40" operator="notEqual">
      <formula>$C80</formula>
    </cfRule>
  </conditionalFormatting>
  <conditionalFormatting sqref="E81">
    <cfRule type="cellIs" dxfId="42" priority="39" operator="notEqual">
      <formula>$C81</formula>
    </cfRule>
  </conditionalFormatting>
  <conditionalFormatting sqref="E82">
    <cfRule type="cellIs" dxfId="41" priority="38" operator="notEqual">
      <formula>$C82</formula>
    </cfRule>
  </conditionalFormatting>
  <conditionalFormatting sqref="E83">
    <cfRule type="cellIs" dxfId="40" priority="37" operator="notEqual">
      <formula>$C83</formula>
    </cfRule>
  </conditionalFormatting>
  <conditionalFormatting sqref="E84">
    <cfRule type="cellIs" dxfId="39" priority="36" operator="notEqual">
      <formula>$C84</formula>
    </cfRule>
  </conditionalFormatting>
  <conditionalFormatting sqref="E85">
    <cfRule type="cellIs" dxfId="38" priority="35" operator="notEqual">
      <formula>$C85</formula>
    </cfRule>
  </conditionalFormatting>
  <conditionalFormatting sqref="E86">
    <cfRule type="cellIs" dxfId="37" priority="34" operator="notEqual">
      <formula>$C86</formula>
    </cfRule>
  </conditionalFormatting>
  <conditionalFormatting sqref="E87">
    <cfRule type="cellIs" dxfId="36" priority="33" operator="notEqual">
      <formula>$C87</formula>
    </cfRule>
  </conditionalFormatting>
  <conditionalFormatting sqref="E91">
    <cfRule type="cellIs" dxfId="35" priority="32" operator="notEqual">
      <formula>$C91</formula>
    </cfRule>
  </conditionalFormatting>
  <conditionalFormatting sqref="E92">
    <cfRule type="cellIs" dxfId="34" priority="31" operator="notEqual">
      <formula>$C92</formula>
    </cfRule>
  </conditionalFormatting>
  <conditionalFormatting sqref="E93">
    <cfRule type="cellIs" dxfId="33" priority="30" operator="notEqual">
      <formula>$C93</formula>
    </cfRule>
  </conditionalFormatting>
  <conditionalFormatting sqref="E94">
    <cfRule type="cellIs" dxfId="32" priority="29" operator="notEqual">
      <formula>$C94</formula>
    </cfRule>
  </conditionalFormatting>
  <conditionalFormatting sqref="E95">
    <cfRule type="cellIs" dxfId="31" priority="28" operator="notEqual">
      <formula>$C95</formula>
    </cfRule>
  </conditionalFormatting>
  <conditionalFormatting sqref="E96">
    <cfRule type="cellIs" dxfId="30" priority="27" operator="notEqual">
      <formula>$C96</formula>
    </cfRule>
  </conditionalFormatting>
  <conditionalFormatting sqref="E97">
    <cfRule type="cellIs" dxfId="29" priority="26" operator="notEqual">
      <formula>$C97</formula>
    </cfRule>
  </conditionalFormatting>
  <conditionalFormatting sqref="E98">
    <cfRule type="cellIs" dxfId="28" priority="25" operator="notEqual">
      <formula>$C98</formula>
    </cfRule>
  </conditionalFormatting>
  <conditionalFormatting sqref="E99">
    <cfRule type="cellIs" dxfId="27" priority="24" operator="notEqual">
      <formula>$C99</formula>
    </cfRule>
  </conditionalFormatting>
  <conditionalFormatting sqref="E100">
    <cfRule type="cellIs" dxfId="26" priority="23" operator="notEqual">
      <formula>$C100</formula>
    </cfRule>
  </conditionalFormatting>
  <conditionalFormatting sqref="E101">
    <cfRule type="cellIs" dxfId="25" priority="22" operator="notEqual">
      <formula>$C101</formula>
    </cfRule>
  </conditionalFormatting>
  <conditionalFormatting sqref="E102">
    <cfRule type="cellIs" dxfId="24" priority="21" operator="notEqual">
      <formula>$C102</formula>
    </cfRule>
  </conditionalFormatting>
  <conditionalFormatting sqref="E103">
    <cfRule type="cellIs" dxfId="23" priority="20" operator="notEqual">
      <formula>$C103</formula>
    </cfRule>
  </conditionalFormatting>
  <conditionalFormatting sqref="E104">
    <cfRule type="cellIs" dxfId="22" priority="19" operator="notEqual">
      <formula>$C104</formula>
    </cfRule>
  </conditionalFormatting>
  <conditionalFormatting sqref="E105">
    <cfRule type="cellIs" dxfId="21" priority="18" operator="notEqual">
      <formula>$C105</formula>
    </cfRule>
  </conditionalFormatting>
  <conditionalFormatting sqref="E106">
    <cfRule type="cellIs" dxfId="20" priority="17" operator="notEqual">
      <formula>$C106</formula>
    </cfRule>
  </conditionalFormatting>
  <conditionalFormatting sqref="E110">
    <cfRule type="cellIs" dxfId="19" priority="16" operator="notEqual">
      <formula>$C110</formula>
    </cfRule>
  </conditionalFormatting>
  <conditionalFormatting sqref="E111">
    <cfRule type="cellIs" dxfId="18" priority="15" operator="notEqual">
      <formula>$C111</formula>
    </cfRule>
  </conditionalFormatting>
  <conditionalFormatting sqref="E112">
    <cfRule type="cellIs" dxfId="17" priority="14" operator="notEqual">
      <formula>$C112</formula>
    </cfRule>
  </conditionalFormatting>
  <conditionalFormatting sqref="E113">
    <cfRule type="cellIs" dxfId="16" priority="13" operator="notEqual">
      <formula>$C113</formula>
    </cfRule>
  </conditionalFormatting>
  <conditionalFormatting sqref="E114">
    <cfRule type="cellIs" dxfId="15" priority="12" operator="notEqual">
      <formula>$C114</formula>
    </cfRule>
  </conditionalFormatting>
  <conditionalFormatting sqref="E115">
    <cfRule type="cellIs" dxfId="14" priority="11" operator="notEqual">
      <formula>$C115</formula>
    </cfRule>
  </conditionalFormatting>
  <conditionalFormatting sqref="E116">
    <cfRule type="cellIs" dxfId="13" priority="10" operator="notEqual">
      <formula>$C116</formula>
    </cfRule>
  </conditionalFormatting>
  <conditionalFormatting sqref="E117">
    <cfRule type="cellIs" dxfId="12" priority="9" operator="notEqual">
      <formula>$C117</formula>
    </cfRule>
  </conditionalFormatting>
  <conditionalFormatting sqref="E118">
    <cfRule type="cellIs" dxfId="11" priority="8" operator="notEqual">
      <formula>$C118</formula>
    </cfRule>
  </conditionalFormatting>
  <conditionalFormatting sqref="E119">
    <cfRule type="cellIs" dxfId="10" priority="7" operator="notEqual">
      <formula>$C119</formula>
    </cfRule>
  </conditionalFormatting>
  <conditionalFormatting sqref="E120">
    <cfRule type="cellIs" dxfId="9" priority="6" operator="notEqual">
      <formula>$C120</formula>
    </cfRule>
  </conditionalFormatting>
  <conditionalFormatting sqref="E121">
    <cfRule type="cellIs" dxfId="8" priority="5" operator="notEqual">
      <formula>$C121</formula>
    </cfRule>
  </conditionalFormatting>
  <conditionalFormatting sqref="E122">
    <cfRule type="cellIs" dxfId="7" priority="4" operator="notEqual">
      <formula>$C122</formula>
    </cfRule>
  </conditionalFormatting>
  <conditionalFormatting sqref="E123">
    <cfRule type="cellIs" dxfId="6" priority="3" operator="notEqual">
      <formula>$C123</formula>
    </cfRule>
  </conditionalFormatting>
  <conditionalFormatting sqref="E124">
    <cfRule type="cellIs" dxfId="5" priority="2" operator="notEqual">
      <formula>$C124</formula>
    </cfRule>
  </conditionalFormatting>
  <conditionalFormatting sqref="E125">
    <cfRule type="cellIs" dxfId="4" priority="1" operator="notEqual">
      <formula>$C125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9"/>
  <sheetViews>
    <sheetView topLeftCell="D1" workbookViewId="0">
      <selection activeCell="G2" sqref="G2:G52"/>
    </sheetView>
  </sheetViews>
  <sheetFormatPr defaultRowHeight="15" x14ac:dyDescent="0.25"/>
  <cols>
    <col min="1" max="1" width="13.7109375" bestFit="1" customWidth="1"/>
    <col min="2" max="2" width="21" bestFit="1" customWidth="1"/>
    <col min="3" max="3" width="40.28515625" bestFit="1" customWidth="1"/>
    <col min="4" max="4" width="25.5703125" bestFit="1" customWidth="1"/>
    <col min="5" max="5" width="35.85546875" bestFit="1" customWidth="1"/>
    <col min="6" max="6" width="22.140625" bestFit="1" customWidth="1"/>
    <col min="7" max="7" width="24.140625" style="10" bestFit="1" customWidth="1"/>
    <col min="9" max="9" width="23" customWidth="1"/>
    <col min="10" max="10" width="15.42578125" bestFit="1" customWidth="1"/>
    <col min="11" max="11" width="17.140625" customWidth="1"/>
  </cols>
  <sheetData>
    <row r="1" spans="1:11" x14ac:dyDescent="0.25">
      <c r="A1" s="5" t="s">
        <v>51</v>
      </c>
      <c r="B1" s="5" t="s">
        <v>83</v>
      </c>
      <c r="C1" s="5" t="s">
        <v>22</v>
      </c>
      <c r="D1" s="5" t="s">
        <v>20</v>
      </c>
      <c r="E1" s="5" t="s">
        <v>21</v>
      </c>
      <c r="F1" s="5" t="s">
        <v>23</v>
      </c>
      <c r="G1" s="9" t="s">
        <v>34</v>
      </c>
      <c r="H1" s="5" t="s">
        <v>61</v>
      </c>
      <c r="I1" s="5" t="s">
        <v>85</v>
      </c>
      <c r="J1" s="5" t="s">
        <v>202</v>
      </c>
      <c r="K1" s="327" t="s">
        <v>313</v>
      </c>
    </row>
    <row r="2" spans="1:11" x14ac:dyDescent="0.25">
      <c r="A2" s="5" t="s">
        <v>1</v>
      </c>
      <c r="B2" t="s">
        <v>18</v>
      </c>
      <c r="C2" t="s">
        <v>79</v>
      </c>
      <c r="D2" t="s">
        <v>30</v>
      </c>
      <c r="E2" t="s">
        <v>59</v>
      </c>
      <c r="F2" s="151" t="s">
        <v>24</v>
      </c>
      <c r="G2" s="44" t="s">
        <v>101</v>
      </c>
      <c r="H2" s="48" t="s">
        <v>62</v>
      </c>
      <c r="I2" t="s">
        <v>86</v>
      </c>
      <c r="J2" s="114">
        <v>42305</v>
      </c>
      <c r="K2" s="328" t="s">
        <v>370</v>
      </c>
    </row>
    <row r="3" spans="1:11" x14ac:dyDescent="0.25">
      <c r="A3" s="5" t="s">
        <v>2</v>
      </c>
      <c r="B3" s="77" t="s">
        <v>30</v>
      </c>
      <c r="C3" t="s">
        <v>80</v>
      </c>
      <c r="D3" t="s">
        <v>27</v>
      </c>
      <c r="E3" t="s">
        <v>58</v>
      </c>
      <c r="F3" s="151" t="s">
        <v>230</v>
      </c>
      <c r="G3" s="44" t="s">
        <v>103</v>
      </c>
      <c r="H3" s="48" t="s">
        <v>63</v>
      </c>
      <c r="I3" t="s">
        <v>87</v>
      </c>
      <c r="J3" s="114">
        <v>42088</v>
      </c>
      <c r="K3" s="328" t="s">
        <v>204</v>
      </c>
    </row>
    <row r="4" spans="1:11" x14ac:dyDescent="0.25">
      <c r="A4" s="5" t="s">
        <v>189</v>
      </c>
      <c r="B4" t="s">
        <v>301</v>
      </c>
      <c r="C4" t="s">
        <v>81</v>
      </c>
      <c r="D4" t="s">
        <v>66</v>
      </c>
      <c r="E4" t="s">
        <v>52</v>
      </c>
      <c r="F4" s="151" t="s">
        <v>25</v>
      </c>
      <c r="G4" s="44" t="s">
        <v>107</v>
      </c>
      <c r="H4" s="11"/>
      <c r="I4" t="s">
        <v>88</v>
      </c>
      <c r="J4" s="114">
        <v>42231</v>
      </c>
      <c r="K4" s="328" t="s">
        <v>102</v>
      </c>
    </row>
    <row r="5" spans="1:11" x14ac:dyDescent="0.25">
      <c r="A5" s="5" t="s">
        <v>3</v>
      </c>
      <c r="B5" t="s">
        <v>67</v>
      </c>
      <c r="D5" t="s">
        <v>29</v>
      </c>
      <c r="E5" t="s">
        <v>53</v>
      </c>
      <c r="G5" s="44" t="s">
        <v>108</v>
      </c>
      <c r="H5" s="11"/>
      <c r="I5" t="s">
        <v>89</v>
      </c>
      <c r="J5" s="114">
        <v>42125</v>
      </c>
      <c r="K5" s="328" t="s">
        <v>321</v>
      </c>
    </row>
    <row r="6" spans="1:11" x14ac:dyDescent="0.25">
      <c r="A6" s="5" t="s">
        <v>190</v>
      </c>
      <c r="B6" t="s">
        <v>68</v>
      </c>
      <c r="D6" t="s">
        <v>32</v>
      </c>
      <c r="E6" t="s">
        <v>54</v>
      </c>
      <c r="G6" s="44" t="s">
        <v>109</v>
      </c>
      <c r="H6" s="11"/>
      <c r="I6" t="s">
        <v>90</v>
      </c>
      <c r="J6" s="114">
        <v>42156</v>
      </c>
      <c r="K6" s="328" t="s">
        <v>104</v>
      </c>
    </row>
    <row r="7" spans="1:11" x14ac:dyDescent="0.25">
      <c r="A7" s="5" t="s">
        <v>191</v>
      </c>
      <c r="B7" t="s">
        <v>35</v>
      </c>
      <c r="D7" t="s">
        <v>31</v>
      </c>
      <c r="E7" t="s">
        <v>55</v>
      </c>
      <c r="G7" s="44" t="s">
        <v>86</v>
      </c>
      <c r="H7" s="11"/>
      <c r="I7" t="s">
        <v>91</v>
      </c>
      <c r="J7" s="114">
        <v>42363</v>
      </c>
      <c r="K7" s="328" t="s">
        <v>105</v>
      </c>
    </row>
    <row r="8" spans="1:11" x14ac:dyDescent="0.25">
      <c r="A8" s="5" t="s">
        <v>188</v>
      </c>
      <c r="B8" t="s">
        <v>36</v>
      </c>
      <c r="D8" t="s">
        <v>75</v>
      </c>
      <c r="E8" t="s">
        <v>56</v>
      </c>
      <c r="G8" s="44" t="s">
        <v>110</v>
      </c>
      <c r="H8" s="11"/>
      <c r="I8" t="s">
        <v>92</v>
      </c>
      <c r="J8" s="114">
        <v>42364</v>
      </c>
      <c r="K8" s="328" t="s">
        <v>106</v>
      </c>
    </row>
    <row r="9" spans="1:11" x14ac:dyDescent="0.25">
      <c r="B9" t="s">
        <v>70</v>
      </c>
      <c r="D9" t="s">
        <v>72</v>
      </c>
      <c r="E9" t="s">
        <v>57</v>
      </c>
      <c r="G9" s="44" t="s">
        <v>111</v>
      </c>
      <c r="H9" s="11"/>
      <c r="I9" t="s">
        <v>93</v>
      </c>
      <c r="J9" s="114">
        <v>42005</v>
      </c>
      <c r="K9" s="328" t="s">
        <v>371</v>
      </c>
    </row>
    <row r="10" spans="1:11" x14ac:dyDescent="0.25">
      <c r="B10" s="77" t="s">
        <v>303</v>
      </c>
      <c r="D10" t="s">
        <v>65</v>
      </c>
      <c r="G10" s="44" t="s">
        <v>112</v>
      </c>
      <c r="H10" s="11"/>
      <c r="I10" t="s">
        <v>94</v>
      </c>
      <c r="J10" s="114">
        <v>42010</v>
      </c>
      <c r="K10" s="328" t="s">
        <v>372</v>
      </c>
    </row>
    <row r="11" spans="1:11" x14ac:dyDescent="0.25">
      <c r="B11" t="s">
        <v>302</v>
      </c>
      <c r="D11" t="s">
        <v>64</v>
      </c>
      <c r="G11" s="44" t="s">
        <v>89</v>
      </c>
      <c r="H11" s="11"/>
      <c r="I11" t="s">
        <v>95</v>
      </c>
      <c r="J11" s="114">
        <v>42104</v>
      </c>
      <c r="K11" s="328" t="s">
        <v>373</v>
      </c>
    </row>
    <row r="12" spans="1:11" ht="15.75" x14ac:dyDescent="0.25">
      <c r="B12" t="s">
        <v>78</v>
      </c>
      <c r="D12" t="s">
        <v>181</v>
      </c>
      <c r="G12" s="44" t="s">
        <v>113</v>
      </c>
      <c r="H12" s="8"/>
      <c r="I12" t="s">
        <v>96</v>
      </c>
      <c r="J12" s="114">
        <v>42107</v>
      </c>
      <c r="K12" s="328" t="s">
        <v>319</v>
      </c>
    </row>
    <row r="13" spans="1:11" ht="15.75" x14ac:dyDescent="0.25">
      <c r="B13" t="s">
        <v>69</v>
      </c>
      <c r="D13" t="s">
        <v>71</v>
      </c>
      <c r="G13" s="44" t="s">
        <v>114</v>
      </c>
      <c r="H13" s="8"/>
      <c r="I13" t="s">
        <v>97</v>
      </c>
      <c r="K13" s="328" t="s">
        <v>374</v>
      </c>
    </row>
    <row r="14" spans="1:11" ht="15.75" x14ac:dyDescent="0.25">
      <c r="B14" t="s">
        <v>19</v>
      </c>
      <c r="D14" s="77" t="s">
        <v>186</v>
      </c>
      <c r="G14" s="44" t="s">
        <v>115</v>
      </c>
      <c r="H14" s="8"/>
      <c r="I14" t="s">
        <v>98</v>
      </c>
      <c r="K14" s="328" t="s">
        <v>112</v>
      </c>
    </row>
    <row r="15" spans="1:11" ht="15.75" x14ac:dyDescent="0.25">
      <c r="B15" s="77" t="s">
        <v>362</v>
      </c>
      <c r="D15" s="77" t="s">
        <v>28</v>
      </c>
      <c r="G15" s="44" t="s">
        <v>116</v>
      </c>
      <c r="H15" s="8"/>
      <c r="I15" t="s">
        <v>99</v>
      </c>
      <c r="K15" s="328" t="s">
        <v>88</v>
      </c>
    </row>
    <row r="16" spans="1:11" x14ac:dyDescent="0.25">
      <c r="D16" s="77" t="s">
        <v>26</v>
      </c>
      <c r="G16" s="45" t="s">
        <v>117</v>
      </c>
      <c r="H16" s="11"/>
      <c r="I16" t="s">
        <v>100</v>
      </c>
      <c r="K16" s="328" t="s">
        <v>114</v>
      </c>
    </row>
    <row r="17" spans="4:11" x14ac:dyDescent="0.25">
      <c r="D17" s="77" t="s">
        <v>295</v>
      </c>
      <c r="G17" s="45" t="s">
        <v>118</v>
      </c>
      <c r="H17" s="11"/>
      <c r="K17" s="328" t="s">
        <v>119</v>
      </c>
    </row>
    <row r="18" spans="4:11" x14ac:dyDescent="0.25">
      <c r="G18" s="45" t="s">
        <v>120</v>
      </c>
      <c r="H18" s="11"/>
      <c r="K18" s="328" t="s">
        <v>375</v>
      </c>
    </row>
    <row r="19" spans="4:11" x14ac:dyDescent="0.25">
      <c r="G19" s="45" t="s">
        <v>121</v>
      </c>
      <c r="H19" s="11"/>
      <c r="K19" s="328" t="s">
        <v>376</v>
      </c>
    </row>
    <row r="20" spans="4:11" x14ac:dyDescent="0.25">
      <c r="G20" s="45" t="s">
        <v>122</v>
      </c>
      <c r="H20" s="11"/>
      <c r="K20" s="328" t="s">
        <v>377</v>
      </c>
    </row>
    <row r="21" spans="4:11" x14ac:dyDescent="0.25">
      <c r="G21" s="45" t="s">
        <v>123</v>
      </c>
      <c r="H21" s="11"/>
      <c r="K21" s="328" t="s">
        <v>125</v>
      </c>
    </row>
    <row r="22" spans="4:11" x14ac:dyDescent="0.25">
      <c r="G22" s="45" t="s">
        <v>124</v>
      </c>
      <c r="H22" s="11"/>
      <c r="K22" s="328" t="s">
        <v>378</v>
      </c>
    </row>
    <row r="23" spans="4:11" x14ac:dyDescent="0.25">
      <c r="G23" s="45" t="s">
        <v>126</v>
      </c>
      <c r="H23" s="11"/>
      <c r="K23" s="328" t="s">
        <v>316</v>
      </c>
    </row>
    <row r="24" spans="4:11" x14ac:dyDescent="0.25">
      <c r="G24" s="45" t="s">
        <v>127</v>
      </c>
      <c r="H24" s="11"/>
      <c r="K24" s="328" t="s">
        <v>128</v>
      </c>
    </row>
    <row r="25" spans="4:11" x14ac:dyDescent="0.25">
      <c r="G25" s="45" t="s">
        <v>130</v>
      </c>
      <c r="H25" s="11"/>
      <c r="K25" s="328" t="s">
        <v>318</v>
      </c>
    </row>
    <row r="26" spans="4:11" x14ac:dyDescent="0.25">
      <c r="G26" s="45" t="s">
        <v>131</v>
      </c>
      <c r="H26" s="11"/>
      <c r="K26" s="328" t="s">
        <v>129</v>
      </c>
    </row>
    <row r="27" spans="4:11" x14ac:dyDescent="0.25">
      <c r="G27" s="44" t="s">
        <v>229</v>
      </c>
      <c r="H27" s="11"/>
      <c r="K27" s="328" t="s">
        <v>132</v>
      </c>
    </row>
    <row r="28" spans="4:11" x14ac:dyDescent="0.25">
      <c r="G28" s="44" t="s">
        <v>133</v>
      </c>
      <c r="H28" s="11"/>
      <c r="K28" s="328" t="s">
        <v>379</v>
      </c>
    </row>
    <row r="29" spans="4:11" x14ac:dyDescent="0.25">
      <c r="G29" s="44" t="s">
        <v>134</v>
      </c>
      <c r="H29" s="11"/>
      <c r="K29" s="328" t="s">
        <v>133</v>
      </c>
    </row>
    <row r="30" spans="4:11" x14ac:dyDescent="0.25">
      <c r="G30" s="44" t="s">
        <v>137</v>
      </c>
      <c r="H30" s="11"/>
      <c r="K30" s="328" t="s">
        <v>135</v>
      </c>
    </row>
    <row r="31" spans="4:11" x14ac:dyDescent="0.25">
      <c r="G31" s="44" t="s">
        <v>139</v>
      </c>
      <c r="H31" s="11"/>
      <c r="K31" s="328" t="s">
        <v>380</v>
      </c>
    </row>
    <row r="32" spans="4:11" x14ac:dyDescent="0.25">
      <c r="G32" s="44" t="s">
        <v>93</v>
      </c>
      <c r="H32" s="11"/>
      <c r="K32" s="328" t="s">
        <v>136</v>
      </c>
    </row>
    <row r="33" spans="7:11" x14ac:dyDescent="0.25">
      <c r="G33" s="44" t="s">
        <v>140</v>
      </c>
      <c r="H33" s="11"/>
      <c r="K33" s="328" t="s">
        <v>138</v>
      </c>
    </row>
    <row r="34" spans="7:11" x14ac:dyDescent="0.25">
      <c r="G34" s="44" t="s">
        <v>141</v>
      </c>
      <c r="H34" s="11"/>
      <c r="K34" s="328" t="s">
        <v>143</v>
      </c>
    </row>
    <row r="35" spans="7:11" x14ac:dyDescent="0.25">
      <c r="G35" s="44" t="s">
        <v>142</v>
      </c>
      <c r="H35" s="13"/>
      <c r="K35" s="328" t="s">
        <v>144</v>
      </c>
    </row>
    <row r="36" spans="7:11" x14ac:dyDescent="0.25">
      <c r="G36" s="44" t="s">
        <v>143</v>
      </c>
      <c r="H36" s="13"/>
      <c r="K36" s="328" t="s">
        <v>175</v>
      </c>
    </row>
    <row r="37" spans="7:11" x14ac:dyDescent="0.25">
      <c r="G37" s="44" t="s">
        <v>145</v>
      </c>
      <c r="H37" s="13"/>
      <c r="K37" s="328" t="s">
        <v>146</v>
      </c>
    </row>
    <row r="38" spans="7:11" x14ac:dyDescent="0.25">
      <c r="G38" s="44" t="s">
        <v>147</v>
      </c>
      <c r="H38" s="13"/>
      <c r="K38" s="328" t="s">
        <v>381</v>
      </c>
    </row>
    <row r="39" spans="7:11" x14ac:dyDescent="0.25">
      <c r="G39" s="45" t="s">
        <v>148</v>
      </c>
      <c r="H39" s="14"/>
      <c r="K39" s="328" t="s">
        <v>149</v>
      </c>
    </row>
    <row r="40" spans="7:11" x14ac:dyDescent="0.25">
      <c r="G40" s="44" t="s">
        <v>154</v>
      </c>
      <c r="H40" s="12"/>
      <c r="K40" s="328" t="s">
        <v>320</v>
      </c>
    </row>
    <row r="41" spans="7:11" x14ac:dyDescent="0.25">
      <c r="G41" s="44" t="s">
        <v>155</v>
      </c>
      <c r="H41" s="12"/>
      <c r="K41" s="328" t="s">
        <v>150</v>
      </c>
    </row>
    <row r="42" spans="7:11" x14ac:dyDescent="0.25">
      <c r="G42" s="44" t="s">
        <v>156</v>
      </c>
      <c r="H42" s="12"/>
      <c r="K42" s="328" t="s">
        <v>151</v>
      </c>
    </row>
    <row r="43" spans="7:11" x14ac:dyDescent="0.25">
      <c r="G43" s="44" t="s">
        <v>157</v>
      </c>
      <c r="H43" s="12"/>
      <c r="K43" s="328" t="s">
        <v>382</v>
      </c>
    </row>
    <row r="44" spans="7:11" x14ac:dyDescent="0.25">
      <c r="G44" s="46" t="s">
        <v>158</v>
      </c>
      <c r="H44" s="12"/>
      <c r="K44" s="328" t="s">
        <v>383</v>
      </c>
    </row>
    <row r="45" spans="7:11" x14ac:dyDescent="0.25">
      <c r="G45" s="46" t="s">
        <v>160</v>
      </c>
      <c r="H45" s="12"/>
      <c r="K45" s="328" t="s">
        <v>152</v>
      </c>
    </row>
    <row r="46" spans="7:11" x14ac:dyDescent="0.25">
      <c r="G46" s="46" t="s">
        <v>163</v>
      </c>
      <c r="H46" s="12"/>
      <c r="K46" s="328" t="s">
        <v>153</v>
      </c>
    </row>
    <row r="47" spans="7:11" x14ac:dyDescent="0.25">
      <c r="G47" s="46" t="s">
        <v>167</v>
      </c>
      <c r="H47" s="12"/>
      <c r="K47" s="328" t="s">
        <v>384</v>
      </c>
    </row>
    <row r="48" spans="7:11" ht="15.75" x14ac:dyDescent="0.25">
      <c r="G48" s="46" t="s">
        <v>97</v>
      </c>
      <c r="H48" s="15"/>
      <c r="K48" s="328" t="s">
        <v>385</v>
      </c>
    </row>
    <row r="49" spans="7:11" x14ac:dyDescent="0.25">
      <c r="G49" s="46" t="s">
        <v>170</v>
      </c>
      <c r="H49" s="12"/>
      <c r="K49" s="328" t="s">
        <v>386</v>
      </c>
    </row>
    <row r="50" spans="7:11" x14ac:dyDescent="0.25">
      <c r="G50" s="45" t="s">
        <v>171</v>
      </c>
      <c r="H50" s="12"/>
      <c r="K50" s="328" t="s">
        <v>159</v>
      </c>
    </row>
    <row r="51" spans="7:11" x14ac:dyDescent="0.25">
      <c r="G51" s="45" t="s">
        <v>172</v>
      </c>
      <c r="H51" s="12"/>
      <c r="K51" s="328" t="s">
        <v>387</v>
      </c>
    </row>
    <row r="52" spans="7:11" x14ac:dyDescent="0.25">
      <c r="G52" s="9" t="s">
        <v>173</v>
      </c>
      <c r="K52" s="328" t="s">
        <v>160</v>
      </c>
    </row>
    <row r="53" spans="7:11" x14ac:dyDescent="0.25">
      <c r="K53" s="328" t="s">
        <v>388</v>
      </c>
    </row>
    <row r="54" spans="7:11" x14ac:dyDescent="0.25">
      <c r="K54" s="328" t="s">
        <v>161</v>
      </c>
    </row>
    <row r="55" spans="7:11" x14ac:dyDescent="0.25">
      <c r="K55" s="328" t="s">
        <v>162</v>
      </c>
    </row>
    <row r="56" spans="7:11" x14ac:dyDescent="0.25">
      <c r="K56" s="328" t="s">
        <v>164</v>
      </c>
    </row>
    <row r="57" spans="7:11" x14ac:dyDescent="0.25">
      <c r="K57" s="328" t="s">
        <v>165</v>
      </c>
    </row>
    <row r="58" spans="7:11" x14ac:dyDescent="0.25">
      <c r="K58" s="328" t="s">
        <v>317</v>
      </c>
    </row>
    <row r="59" spans="7:11" x14ac:dyDescent="0.25">
      <c r="K59" s="328" t="s">
        <v>322</v>
      </c>
    </row>
    <row r="60" spans="7:11" x14ac:dyDescent="0.25">
      <c r="K60" s="328" t="s">
        <v>174</v>
      </c>
    </row>
    <row r="61" spans="7:11" x14ac:dyDescent="0.25">
      <c r="K61" s="328" t="s">
        <v>323</v>
      </c>
    </row>
    <row r="62" spans="7:11" x14ac:dyDescent="0.25">
      <c r="K62" s="328" t="s">
        <v>389</v>
      </c>
    </row>
    <row r="63" spans="7:11" x14ac:dyDescent="0.25">
      <c r="K63" s="328" t="s">
        <v>314</v>
      </c>
    </row>
    <row r="64" spans="7:11" x14ac:dyDescent="0.25">
      <c r="K64" s="328" t="s">
        <v>166</v>
      </c>
    </row>
    <row r="65" spans="11:11" x14ac:dyDescent="0.25">
      <c r="K65" s="328" t="s">
        <v>390</v>
      </c>
    </row>
    <row r="66" spans="11:11" x14ac:dyDescent="0.25">
      <c r="K66" s="328" t="s">
        <v>168</v>
      </c>
    </row>
    <row r="67" spans="11:11" x14ac:dyDescent="0.25">
      <c r="K67" s="328" t="s">
        <v>169</v>
      </c>
    </row>
    <row r="68" spans="11:11" x14ac:dyDescent="0.25">
      <c r="K68" s="328" t="s">
        <v>391</v>
      </c>
    </row>
    <row r="69" spans="11:11" x14ac:dyDescent="0.25">
      <c r="K69" s="328" t="s">
        <v>173</v>
      </c>
    </row>
  </sheetData>
  <sheetProtection formatCells="0" formatColumns="0" formatRows="0" insertColumns="0" insertRows="0" insertHyperlinks="0" deleteColumns="0" deleteRows="0" sort="0" autoFilter="0" pivotTables="0"/>
  <sortState ref="D2:D16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Summary</vt:lpstr>
      <vt:lpstr>Operational Analysis</vt:lpstr>
      <vt:lpstr>Operational</vt:lpstr>
      <vt:lpstr>Retention-Deployment Analysis</vt:lpstr>
      <vt:lpstr>Retention-Deployment</vt:lpstr>
      <vt:lpstr>Licensing</vt:lpstr>
      <vt:lpstr>Data Table -1</vt:lpstr>
      <vt:lpstr>Data Table -2</vt:lpstr>
      <vt:lpstr>List Table</vt:lpstr>
      <vt:lpstr>Area</vt:lpstr>
      <vt:lpstr>LTECH</vt:lpstr>
      <vt:lpstr>OPERATIONA</vt:lpstr>
      <vt:lpstr>OPERATIONR</vt:lpstr>
      <vt:lpstr>OTECH</vt:lpstr>
      <vt:lpstr>Prefectures</vt:lpstr>
      <vt:lpstr>Region</vt:lpstr>
      <vt:lpstr>RETENTION.A</vt:lpstr>
      <vt:lpstr>RETENTION.R</vt:lpstr>
      <vt:lpstr>State</vt:lpstr>
    </vt:vector>
  </TitlesOfParts>
  <Company>Wind Hellas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Lympe</dc:creator>
  <cp:lastModifiedBy>Administrator</cp:lastModifiedBy>
  <dcterms:created xsi:type="dcterms:W3CDTF">2015-01-23T11:32:49Z</dcterms:created>
  <dcterms:modified xsi:type="dcterms:W3CDTF">2016-03-09T06:29:57Z</dcterms:modified>
</cp:coreProperties>
</file>