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35" windowWidth="18840" windowHeight="4410" tabRatio="854" activeTab="6"/>
  </bookViews>
  <sheets>
    <sheet name="Summary" sheetId="1" r:id="rId1"/>
    <sheet name="Operational Analysis" sheetId="12" r:id="rId2"/>
    <sheet name="Operational" sheetId="2" r:id="rId3"/>
    <sheet name="Retention-Deployment Analysis" sheetId="13" r:id="rId4"/>
    <sheet name="Retention-Deployment" sheetId="6" r:id="rId5"/>
    <sheet name="Licensing" sheetId="7" r:id="rId6"/>
    <sheet name="Deactivated" sheetId="17" r:id="rId7"/>
    <sheet name="Data Table -1" sheetId="9" r:id="rId8"/>
    <sheet name="Data Table -2" sheetId="15" r:id="rId9"/>
    <sheet name="List Table" sheetId="8" r:id="rId10"/>
  </sheets>
  <externalReferences>
    <externalReference r:id="rId11"/>
    <externalReference r:id="rId12"/>
  </externalReferences>
  <definedNames>
    <definedName name="_xlnm._FilterDatabase" localSheetId="5" hidden="1">Licensing!$A$3:$O$3</definedName>
    <definedName name="_xlnm._FilterDatabase" localSheetId="9" hidden="1">'List Table'!$A$1:$J$90</definedName>
    <definedName name="_xlnm._FilterDatabase" localSheetId="2" hidden="1">Operational!$A$3:$O$15</definedName>
    <definedName name="Area">'List Table'!$K$2:$K$69</definedName>
    <definedName name="LTECH">'List Table'!$A$2:$A$8</definedName>
    <definedName name="OPERATIONA">'List Table'!$E$2:$E$9</definedName>
    <definedName name="OPERATIONR">'List Table'!$D$2:$D$17</definedName>
    <definedName name="OTECH">'List Table'!$A$2:$A$8</definedName>
    <definedName name="Prefectures">'List Table'!$G$2:$G$53</definedName>
    <definedName name="Region">'List Table'!$I$2:$I$16</definedName>
    <definedName name="RETENTION.A">'List Table'!$C$2:$C$4</definedName>
    <definedName name="RETENTION.R">'List Table'!$B$2:$B$15</definedName>
    <definedName name="S">'[1]List Table'!$J$2:$J$90</definedName>
    <definedName name="State">'List Table'!$H$2:$H$3</definedName>
    <definedName name="ws">'[2]List Table'!$A$2:$A$8</definedName>
  </definedNames>
  <calcPr calcId="162913"/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3" i="6"/>
  <c r="Q14" i="6"/>
  <c r="Q5" i="6"/>
  <c r="Q6" i="6"/>
  <c r="Q7" i="6"/>
  <c r="Q8" i="6"/>
  <c r="Q9" i="6"/>
  <c r="Q10" i="6"/>
  <c r="Q11" i="6"/>
  <c r="Q12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B13" i="6" l="1"/>
  <c r="B14" i="6"/>
  <c r="B10" i="6" l="1"/>
  <c r="B11" i="6"/>
  <c r="B12" i="6"/>
  <c r="B16" i="2"/>
  <c r="B17" i="2"/>
  <c r="B9" i="6" l="1"/>
  <c r="B8" i="6" l="1"/>
  <c r="B14" i="2" l="1"/>
  <c r="B15" i="2"/>
  <c r="B13" i="2" l="1"/>
  <c r="B11" i="2"/>
  <c r="B12" i="2"/>
  <c r="B6" i="6" l="1"/>
  <c r="B7" i="6"/>
  <c r="B5" i="2" l="1"/>
  <c r="B8" i="2"/>
  <c r="B9" i="2"/>
  <c r="B10" i="2"/>
  <c r="Q4" i="6" l="1"/>
  <c r="M4" i="17" l="1"/>
  <c r="P4" i="7"/>
  <c r="Q4" i="2"/>
  <c r="DH120" i="9" l="1"/>
  <c r="DG120" i="9"/>
  <c r="DH119" i="9"/>
  <c r="DG119" i="9"/>
  <c r="DH118" i="9"/>
  <c r="DG118" i="9"/>
  <c r="DH117" i="9"/>
  <c r="DG117" i="9"/>
  <c r="DH116" i="9"/>
  <c r="DG116" i="9"/>
  <c r="DH115" i="9"/>
  <c r="DG115" i="9"/>
  <c r="DH114" i="9"/>
  <c r="DG114" i="9"/>
  <c r="DH113" i="9"/>
  <c r="DG113" i="9"/>
  <c r="DH112" i="9"/>
  <c r="DG112" i="9"/>
  <c r="DH111" i="9"/>
  <c r="DG111" i="9"/>
  <c r="DH110" i="9"/>
  <c r="DG110" i="9"/>
  <c r="DH109" i="9"/>
  <c r="DG109" i="9"/>
  <c r="DH108" i="9"/>
  <c r="DG108" i="9"/>
  <c r="DH107" i="9"/>
  <c r="DG107" i="9"/>
  <c r="DH106" i="9"/>
  <c r="DG106" i="9"/>
  <c r="DH105" i="9"/>
  <c r="DG105" i="9"/>
  <c r="DH104" i="9"/>
  <c r="DG104" i="9"/>
  <c r="DH103" i="9"/>
  <c r="DG103" i="9"/>
  <c r="DH102" i="9"/>
  <c r="DG102" i="9"/>
  <c r="DH101" i="9"/>
  <c r="DG101" i="9"/>
  <c r="DH100" i="9"/>
  <c r="DG100" i="9"/>
  <c r="DH99" i="9"/>
  <c r="DG99" i="9"/>
  <c r="DH98" i="9"/>
  <c r="DG98" i="9"/>
  <c r="DH97" i="9"/>
  <c r="DG97" i="9"/>
  <c r="DH96" i="9"/>
  <c r="DG96" i="9"/>
  <c r="DH95" i="9"/>
  <c r="DG95" i="9"/>
  <c r="DH94" i="9"/>
  <c r="DG94" i="9"/>
  <c r="DH93" i="9"/>
  <c r="DG93" i="9"/>
  <c r="DH92" i="9"/>
  <c r="DG92" i="9"/>
  <c r="DH91" i="9"/>
  <c r="DG91" i="9"/>
  <c r="DH90" i="9"/>
  <c r="DG90" i="9"/>
  <c r="DH89" i="9"/>
  <c r="DG89" i="9"/>
  <c r="DH88" i="9"/>
  <c r="DG88" i="9"/>
  <c r="DH87" i="9"/>
  <c r="DG87" i="9"/>
  <c r="DH86" i="9"/>
  <c r="DG86" i="9"/>
  <c r="DH85" i="9"/>
  <c r="DG85" i="9"/>
  <c r="DH84" i="9"/>
  <c r="DG84" i="9"/>
  <c r="DH83" i="9"/>
  <c r="DG83" i="9"/>
  <c r="DH82" i="9"/>
  <c r="DG82" i="9"/>
  <c r="DH81" i="9"/>
  <c r="DG81" i="9"/>
  <c r="DH80" i="9"/>
  <c r="DG80" i="9"/>
  <c r="DH79" i="9"/>
  <c r="DG79" i="9"/>
  <c r="DH78" i="9"/>
  <c r="DG78" i="9"/>
  <c r="DH77" i="9"/>
  <c r="DG77" i="9"/>
  <c r="DH76" i="9"/>
  <c r="DG76" i="9"/>
  <c r="DH75" i="9"/>
  <c r="DG75" i="9"/>
  <c r="DH74" i="9"/>
  <c r="DG74" i="9"/>
  <c r="DH73" i="9"/>
  <c r="DG73" i="9"/>
  <c r="DH72" i="9"/>
  <c r="DG72" i="9"/>
  <c r="DH71" i="9"/>
  <c r="DG71" i="9"/>
  <c r="DH70" i="9"/>
  <c r="DG70" i="9"/>
  <c r="DH69" i="9"/>
  <c r="DG69" i="9"/>
  <c r="DH68" i="9"/>
  <c r="DG68" i="9"/>
  <c r="DH67" i="9"/>
  <c r="DG67" i="9"/>
  <c r="DH66" i="9"/>
  <c r="DG66" i="9"/>
  <c r="DH65" i="9"/>
  <c r="DG65" i="9"/>
  <c r="DH64" i="9"/>
  <c r="DG64" i="9"/>
  <c r="DH63" i="9"/>
  <c r="DG63" i="9"/>
  <c r="DH62" i="9"/>
  <c r="DG62" i="9"/>
  <c r="DH61" i="9"/>
  <c r="DG61" i="9"/>
  <c r="DH60" i="9"/>
  <c r="DG60" i="9"/>
  <c r="DH59" i="9"/>
  <c r="DG59" i="9"/>
  <c r="DH58" i="9"/>
  <c r="DG58" i="9"/>
  <c r="DH57" i="9"/>
  <c r="DG57" i="9"/>
  <c r="DH56" i="9"/>
  <c r="DG56" i="9"/>
  <c r="DH55" i="9"/>
  <c r="DG55" i="9"/>
  <c r="DH54" i="9"/>
  <c r="DG54" i="9"/>
  <c r="DH53" i="9"/>
  <c r="DG53" i="9"/>
  <c r="DH52" i="9"/>
  <c r="DG52" i="9"/>
  <c r="DH51" i="9"/>
  <c r="DG51" i="9"/>
  <c r="DH50" i="9"/>
  <c r="DG50" i="9"/>
  <c r="DH49" i="9"/>
  <c r="DG49" i="9"/>
  <c r="DH48" i="9"/>
  <c r="DG48" i="9"/>
  <c r="DH47" i="9"/>
  <c r="DG47" i="9"/>
  <c r="DH46" i="9"/>
  <c r="DG46" i="9"/>
  <c r="DH45" i="9"/>
  <c r="DG45" i="9"/>
  <c r="DH44" i="9"/>
  <c r="DG44" i="9"/>
  <c r="DH43" i="9"/>
  <c r="DG43" i="9"/>
  <c r="DH42" i="9"/>
  <c r="DG42" i="9"/>
  <c r="DH41" i="9"/>
  <c r="DG41" i="9"/>
  <c r="DH40" i="9"/>
  <c r="DG40" i="9"/>
  <c r="DH39" i="9"/>
  <c r="DG39" i="9"/>
  <c r="DH38" i="9"/>
  <c r="DG38" i="9"/>
  <c r="DH37" i="9"/>
  <c r="DG37" i="9"/>
  <c r="DH36" i="9"/>
  <c r="DG36" i="9"/>
  <c r="DH35" i="9"/>
  <c r="DG35" i="9"/>
  <c r="DH34" i="9"/>
  <c r="DG34" i="9"/>
  <c r="DH33" i="9"/>
  <c r="DG33" i="9"/>
  <c r="DH32" i="9"/>
  <c r="DG32" i="9"/>
  <c r="DH31" i="9"/>
  <c r="DG31" i="9"/>
  <c r="DH30" i="9"/>
  <c r="DG30" i="9"/>
  <c r="DH29" i="9"/>
  <c r="DG29" i="9"/>
  <c r="DH28" i="9"/>
  <c r="DG28" i="9"/>
  <c r="DH27" i="9"/>
  <c r="DG27" i="9"/>
  <c r="DH26" i="9"/>
  <c r="DG26" i="9"/>
  <c r="DH25" i="9"/>
  <c r="DG25" i="9"/>
  <c r="DH24" i="9"/>
  <c r="DG24" i="9"/>
  <c r="DH23" i="9"/>
  <c r="DG23" i="9"/>
  <c r="DH22" i="9"/>
  <c r="DG22" i="9"/>
  <c r="DH21" i="9"/>
  <c r="DG21" i="9"/>
  <c r="DH20" i="9"/>
  <c r="DG20" i="9"/>
  <c r="DH19" i="9"/>
  <c r="DG19" i="9"/>
  <c r="DH18" i="9"/>
  <c r="DG18" i="9"/>
  <c r="DH17" i="9"/>
  <c r="DG17" i="9"/>
  <c r="DH16" i="9"/>
  <c r="DG16" i="9"/>
  <c r="DH15" i="9"/>
  <c r="DG15" i="9"/>
  <c r="DH14" i="9"/>
  <c r="DG14" i="9"/>
  <c r="DH13" i="9"/>
  <c r="DG13" i="9"/>
  <c r="DH12" i="9"/>
  <c r="DG12" i="9"/>
  <c r="DH11" i="9"/>
  <c r="DG11" i="9"/>
  <c r="DH10" i="9"/>
  <c r="DG10" i="9"/>
  <c r="DH9" i="9"/>
  <c r="DG9" i="9"/>
  <c r="DH8" i="9"/>
  <c r="DG8" i="9"/>
  <c r="DH7" i="9"/>
  <c r="DG7" i="9"/>
  <c r="DH6" i="9"/>
  <c r="DG6" i="9"/>
  <c r="DH5" i="9"/>
  <c r="DG5" i="9"/>
  <c r="DH4" i="9"/>
  <c r="DG4" i="9"/>
  <c r="DH3" i="9"/>
  <c r="DG3" i="9"/>
  <c r="DF120" i="9"/>
  <c r="DF119" i="9"/>
  <c r="DF118" i="9"/>
  <c r="DF117" i="9"/>
  <c r="DF116" i="9"/>
  <c r="DF115" i="9"/>
  <c r="DF114" i="9"/>
  <c r="DF113" i="9"/>
  <c r="DF112" i="9"/>
  <c r="DF111" i="9"/>
  <c r="DF110" i="9"/>
  <c r="DF109" i="9"/>
  <c r="DF108" i="9"/>
  <c r="DF107" i="9"/>
  <c r="DF106" i="9"/>
  <c r="DF105" i="9"/>
  <c r="DF104" i="9"/>
  <c r="DF103" i="9"/>
  <c r="DF102" i="9"/>
  <c r="DF101" i="9"/>
  <c r="DF100" i="9"/>
  <c r="DF99" i="9"/>
  <c r="DF98" i="9"/>
  <c r="DF97" i="9"/>
  <c r="DF96" i="9"/>
  <c r="DF95" i="9"/>
  <c r="DF94" i="9"/>
  <c r="DF93" i="9"/>
  <c r="DF92" i="9"/>
  <c r="DF91" i="9"/>
  <c r="DF90" i="9"/>
  <c r="DF89" i="9"/>
  <c r="DF88" i="9"/>
  <c r="DF87" i="9"/>
  <c r="DF86" i="9"/>
  <c r="DF85" i="9"/>
  <c r="DF84" i="9"/>
  <c r="DF83" i="9"/>
  <c r="DF82" i="9"/>
  <c r="DF81" i="9"/>
  <c r="DF80" i="9"/>
  <c r="DF79" i="9"/>
  <c r="DF78" i="9"/>
  <c r="DF77" i="9"/>
  <c r="DF76" i="9"/>
  <c r="DF75" i="9"/>
  <c r="DF74" i="9"/>
  <c r="DF73" i="9"/>
  <c r="DF72" i="9"/>
  <c r="DF71" i="9"/>
  <c r="DF70" i="9"/>
  <c r="DF69" i="9"/>
  <c r="DF68" i="9"/>
  <c r="DF67" i="9"/>
  <c r="DF66" i="9"/>
  <c r="DF65" i="9"/>
  <c r="DF64" i="9"/>
  <c r="DF63" i="9"/>
  <c r="DF62" i="9"/>
  <c r="DF61" i="9"/>
  <c r="DF60" i="9"/>
  <c r="DF59" i="9"/>
  <c r="DF58" i="9"/>
  <c r="DF57" i="9"/>
  <c r="DF56" i="9"/>
  <c r="DF55" i="9"/>
  <c r="DF54" i="9"/>
  <c r="DF53" i="9"/>
  <c r="DF52" i="9"/>
  <c r="DF51" i="9"/>
  <c r="DF50" i="9"/>
  <c r="DF49" i="9"/>
  <c r="DF48" i="9"/>
  <c r="DF47" i="9"/>
  <c r="DF46" i="9"/>
  <c r="DF45" i="9"/>
  <c r="DF44" i="9"/>
  <c r="DF43" i="9"/>
  <c r="DF42" i="9"/>
  <c r="DF41" i="9"/>
  <c r="DF40" i="9"/>
  <c r="DF39" i="9"/>
  <c r="DF38" i="9"/>
  <c r="DF37" i="9"/>
  <c r="DF36" i="9"/>
  <c r="DF35" i="9"/>
  <c r="DF34" i="9"/>
  <c r="DF33" i="9"/>
  <c r="DF32" i="9"/>
  <c r="DF31" i="9"/>
  <c r="DF30" i="9"/>
  <c r="DF29" i="9"/>
  <c r="DF28" i="9"/>
  <c r="DF27" i="9"/>
  <c r="DF26" i="9"/>
  <c r="DF25" i="9"/>
  <c r="DF24" i="9"/>
  <c r="DF23" i="9"/>
  <c r="DF22" i="9"/>
  <c r="DF21" i="9"/>
  <c r="DF20" i="9"/>
  <c r="DF19" i="9"/>
  <c r="DF18" i="9"/>
  <c r="DF17" i="9"/>
  <c r="DF16" i="9"/>
  <c r="DF15" i="9"/>
  <c r="DF14" i="9"/>
  <c r="DF13" i="9"/>
  <c r="DF12" i="9"/>
  <c r="DF11" i="9"/>
  <c r="DF10" i="9"/>
  <c r="DF9" i="9"/>
  <c r="DF8" i="9"/>
  <c r="DF7" i="9"/>
  <c r="DF6" i="9"/>
  <c r="DF5" i="9"/>
  <c r="DF4" i="9"/>
  <c r="DF3" i="9"/>
  <c r="DB3" i="9"/>
  <c r="C20" i="15" l="1"/>
  <c r="D20" i="15" s="1"/>
  <c r="C18" i="15"/>
  <c r="D18" i="15" s="1"/>
  <c r="C19" i="15"/>
  <c r="D19" i="15" s="1"/>
  <c r="E20" i="15"/>
  <c r="E19" i="15"/>
  <c r="E18" i="15"/>
  <c r="E9" i="15"/>
  <c r="H9" i="15" l="1"/>
  <c r="DB6" i="9" l="1"/>
  <c r="B5" i="6" l="1"/>
  <c r="B7" i="2" l="1"/>
  <c r="B6" i="2" l="1"/>
  <c r="B2" i="1" l="1"/>
  <c r="B4" i="6" l="1"/>
  <c r="DJ120" i="9" l="1"/>
  <c r="DJ119" i="9"/>
  <c r="DJ118" i="9"/>
  <c r="DJ117" i="9"/>
  <c r="DJ116" i="9"/>
  <c r="DJ115" i="9"/>
  <c r="DJ114" i="9"/>
  <c r="DJ113" i="9"/>
  <c r="DJ112" i="9"/>
  <c r="DJ111" i="9"/>
  <c r="DJ110" i="9"/>
  <c r="DJ109" i="9"/>
  <c r="DJ108" i="9"/>
  <c r="DJ107" i="9"/>
  <c r="DJ106" i="9"/>
  <c r="DJ105" i="9"/>
  <c r="DJ104" i="9"/>
  <c r="DJ103" i="9"/>
  <c r="DJ102" i="9"/>
  <c r="DJ101" i="9"/>
  <c r="DJ100" i="9"/>
  <c r="DJ99" i="9"/>
  <c r="DJ98" i="9"/>
  <c r="DJ97" i="9"/>
  <c r="DJ96" i="9"/>
  <c r="DJ95" i="9"/>
  <c r="DJ94" i="9"/>
  <c r="DJ93" i="9"/>
  <c r="DD93" i="9"/>
  <c r="DD94" i="9"/>
  <c r="DD95" i="9"/>
  <c r="DD96" i="9"/>
  <c r="DD97" i="9"/>
  <c r="DD98" i="9"/>
  <c r="DD99" i="9"/>
  <c r="DD100" i="9"/>
  <c r="DD101" i="9"/>
  <c r="DD102" i="9"/>
  <c r="DD103" i="9"/>
  <c r="DD104" i="9"/>
  <c r="DD105" i="9"/>
  <c r="DD106" i="9"/>
  <c r="DD107" i="9"/>
  <c r="DD108" i="9"/>
  <c r="DD109" i="9"/>
  <c r="DD110" i="9"/>
  <c r="DD111" i="9"/>
  <c r="DD112" i="9"/>
  <c r="DD113" i="9"/>
  <c r="DD114" i="9"/>
  <c r="DD115" i="9"/>
  <c r="DD116" i="9"/>
  <c r="DD117" i="9"/>
  <c r="DD118" i="9"/>
  <c r="DD119" i="9"/>
  <c r="DD120" i="9"/>
  <c r="DC93" i="9"/>
  <c r="DC94" i="9"/>
  <c r="DC95" i="9"/>
  <c r="DC96" i="9"/>
  <c r="DC97" i="9"/>
  <c r="DC98" i="9"/>
  <c r="DC99" i="9"/>
  <c r="DC100" i="9"/>
  <c r="DC101" i="9"/>
  <c r="DC102" i="9"/>
  <c r="DC103" i="9"/>
  <c r="DC104" i="9"/>
  <c r="DC105" i="9"/>
  <c r="DC106" i="9"/>
  <c r="DC107" i="9"/>
  <c r="DC108" i="9"/>
  <c r="DC109" i="9"/>
  <c r="DC110" i="9"/>
  <c r="DC111" i="9"/>
  <c r="DC112" i="9"/>
  <c r="DC113" i="9"/>
  <c r="DC114" i="9"/>
  <c r="DC115" i="9"/>
  <c r="DC116" i="9"/>
  <c r="DC117" i="9"/>
  <c r="DC118" i="9"/>
  <c r="DC119" i="9"/>
  <c r="DC120" i="9"/>
  <c r="DB93" i="9"/>
  <c r="DB94" i="9"/>
  <c r="DB95" i="9"/>
  <c r="DB96" i="9"/>
  <c r="DB97" i="9"/>
  <c r="DB98" i="9"/>
  <c r="DB99" i="9"/>
  <c r="DB100" i="9"/>
  <c r="DB101" i="9"/>
  <c r="DB102" i="9"/>
  <c r="DB103" i="9"/>
  <c r="DB104" i="9"/>
  <c r="DB105" i="9"/>
  <c r="DB106" i="9"/>
  <c r="DB107" i="9"/>
  <c r="DB108" i="9"/>
  <c r="DB109" i="9"/>
  <c r="DB110" i="9"/>
  <c r="DB111" i="9"/>
  <c r="DB112" i="9"/>
  <c r="DB113" i="9"/>
  <c r="DB114" i="9"/>
  <c r="DB115" i="9"/>
  <c r="DB116" i="9"/>
  <c r="DB117" i="9"/>
  <c r="DB118" i="9"/>
  <c r="DB119" i="9"/>
  <c r="DB120" i="9"/>
  <c r="CZ93" i="9"/>
  <c r="CZ94" i="9"/>
  <c r="CZ95" i="9"/>
  <c r="CZ96" i="9"/>
  <c r="CZ97" i="9"/>
  <c r="CZ98" i="9"/>
  <c r="CZ99" i="9"/>
  <c r="CZ100" i="9"/>
  <c r="CZ101" i="9"/>
  <c r="CZ102" i="9"/>
  <c r="CZ103" i="9"/>
  <c r="CZ104" i="9"/>
  <c r="CZ105" i="9"/>
  <c r="CZ106" i="9"/>
  <c r="CZ107" i="9"/>
  <c r="CZ108" i="9"/>
  <c r="CZ109" i="9"/>
  <c r="CZ110" i="9"/>
  <c r="CZ111" i="9"/>
  <c r="CZ112" i="9"/>
  <c r="CZ113" i="9"/>
  <c r="CZ114" i="9"/>
  <c r="CZ115" i="9"/>
  <c r="CZ116" i="9"/>
  <c r="CZ117" i="9"/>
  <c r="CZ118" i="9"/>
  <c r="CZ119" i="9"/>
  <c r="CZ120" i="9"/>
  <c r="CY93" i="9"/>
  <c r="CY94" i="9"/>
  <c r="CY95" i="9"/>
  <c r="CY96" i="9"/>
  <c r="CY97" i="9"/>
  <c r="CY98" i="9"/>
  <c r="CY99" i="9"/>
  <c r="CY100" i="9"/>
  <c r="CY101" i="9"/>
  <c r="CY102" i="9"/>
  <c r="CY103" i="9"/>
  <c r="CY104" i="9"/>
  <c r="CY105" i="9"/>
  <c r="CY106" i="9"/>
  <c r="CY107" i="9"/>
  <c r="CY108" i="9"/>
  <c r="CY109" i="9"/>
  <c r="CY110" i="9"/>
  <c r="CY111" i="9"/>
  <c r="CY112" i="9"/>
  <c r="CY113" i="9"/>
  <c r="CY114" i="9"/>
  <c r="CY115" i="9"/>
  <c r="CY116" i="9"/>
  <c r="CY117" i="9"/>
  <c r="CY118" i="9"/>
  <c r="CY119" i="9"/>
  <c r="CY120" i="9"/>
  <c r="CX93" i="9"/>
  <c r="CX94" i="9"/>
  <c r="CX95" i="9"/>
  <c r="CX96" i="9"/>
  <c r="CX97" i="9"/>
  <c r="CX98" i="9"/>
  <c r="CX99" i="9"/>
  <c r="CX100" i="9"/>
  <c r="CX101" i="9"/>
  <c r="CX102" i="9"/>
  <c r="CX103" i="9"/>
  <c r="CX104" i="9"/>
  <c r="CX105" i="9"/>
  <c r="CX106" i="9"/>
  <c r="CX107" i="9"/>
  <c r="CX108" i="9"/>
  <c r="CX109" i="9"/>
  <c r="CX110" i="9"/>
  <c r="CX111" i="9"/>
  <c r="CX112" i="9"/>
  <c r="CX113" i="9"/>
  <c r="CX114" i="9"/>
  <c r="CX115" i="9"/>
  <c r="CX116" i="9"/>
  <c r="CX117" i="9"/>
  <c r="CX118" i="9"/>
  <c r="CX119" i="9"/>
  <c r="CX120" i="9"/>
  <c r="CW93" i="9"/>
  <c r="CW94" i="9"/>
  <c r="CW95" i="9"/>
  <c r="CW96" i="9"/>
  <c r="CW97" i="9"/>
  <c r="CW98" i="9"/>
  <c r="CW99" i="9"/>
  <c r="CW100" i="9"/>
  <c r="CW101" i="9"/>
  <c r="CW102" i="9"/>
  <c r="CW103" i="9"/>
  <c r="CW104" i="9"/>
  <c r="CW105" i="9"/>
  <c r="CW106" i="9"/>
  <c r="CW107" i="9"/>
  <c r="CW108" i="9"/>
  <c r="CW109" i="9"/>
  <c r="CW110" i="9"/>
  <c r="CW111" i="9"/>
  <c r="CW112" i="9"/>
  <c r="CW113" i="9"/>
  <c r="CW114" i="9"/>
  <c r="CW115" i="9"/>
  <c r="CW116" i="9"/>
  <c r="CW117" i="9"/>
  <c r="CW118" i="9"/>
  <c r="CW119" i="9"/>
  <c r="CW120" i="9"/>
  <c r="CV93" i="9"/>
  <c r="CV94" i="9"/>
  <c r="CV95" i="9"/>
  <c r="CV96" i="9"/>
  <c r="CV97" i="9"/>
  <c r="CV98" i="9"/>
  <c r="CV99" i="9"/>
  <c r="CV100" i="9"/>
  <c r="CV101" i="9"/>
  <c r="CV102" i="9"/>
  <c r="CV103" i="9"/>
  <c r="CV104" i="9"/>
  <c r="CV105" i="9"/>
  <c r="CV106" i="9"/>
  <c r="CV107" i="9"/>
  <c r="CV108" i="9"/>
  <c r="CV109" i="9"/>
  <c r="CV110" i="9"/>
  <c r="CV111" i="9"/>
  <c r="CV112" i="9"/>
  <c r="CV113" i="9"/>
  <c r="CV114" i="9"/>
  <c r="CV115" i="9"/>
  <c r="CV116" i="9"/>
  <c r="CV117" i="9"/>
  <c r="CV118" i="9"/>
  <c r="CV119" i="9"/>
  <c r="CV120" i="9"/>
  <c r="CU93" i="9"/>
  <c r="CU94" i="9"/>
  <c r="CU95" i="9"/>
  <c r="CU96" i="9"/>
  <c r="CU97" i="9"/>
  <c r="CU98" i="9"/>
  <c r="CU99" i="9"/>
  <c r="CU100" i="9"/>
  <c r="CU101" i="9"/>
  <c r="CU102" i="9"/>
  <c r="CU103" i="9"/>
  <c r="CU104" i="9"/>
  <c r="CU105" i="9"/>
  <c r="CU106" i="9"/>
  <c r="CU107" i="9"/>
  <c r="CU108" i="9"/>
  <c r="CU109" i="9"/>
  <c r="CU110" i="9"/>
  <c r="CU111" i="9"/>
  <c r="CU112" i="9"/>
  <c r="CU113" i="9"/>
  <c r="CU114" i="9"/>
  <c r="CU115" i="9"/>
  <c r="CU116" i="9"/>
  <c r="CU117" i="9"/>
  <c r="CU118" i="9"/>
  <c r="CU119" i="9"/>
  <c r="CU120" i="9"/>
  <c r="CT93" i="9"/>
  <c r="CT94" i="9"/>
  <c r="CT95" i="9"/>
  <c r="CT96" i="9"/>
  <c r="CT97" i="9"/>
  <c r="CT98" i="9"/>
  <c r="CT99" i="9"/>
  <c r="CT100" i="9"/>
  <c r="CT101" i="9"/>
  <c r="CT102" i="9"/>
  <c r="CT103" i="9"/>
  <c r="CT104" i="9"/>
  <c r="CT105" i="9"/>
  <c r="CT106" i="9"/>
  <c r="CT107" i="9"/>
  <c r="CT108" i="9"/>
  <c r="CT109" i="9"/>
  <c r="CT110" i="9"/>
  <c r="CT111" i="9"/>
  <c r="CT112" i="9"/>
  <c r="CT113" i="9"/>
  <c r="CT114" i="9"/>
  <c r="CT115" i="9"/>
  <c r="CT116" i="9"/>
  <c r="CT117" i="9"/>
  <c r="CT118" i="9"/>
  <c r="CT119" i="9"/>
  <c r="CT120" i="9"/>
  <c r="CS93" i="9"/>
  <c r="CS94" i="9"/>
  <c r="CS95" i="9"/>
  <c r="CS96" i="9"/>
  <c r="CS97" i="9"/>
  <c r="CS98" i="9"/>
  <c r="CS99" i="9"/>
  <c r="CS100" i="9"/>
  <c r="CS101" i="9"/>
  <c r="CS102" i="9"/>
  <c r="CS103" i="9"/>
  <c r="CS104" i="9"/>
  <c r="CS105" i="9"/>
  <c r="CS106" i="9"/>
  <c r="CS107" i="9"/>
  <c r="CS108" i="9"/>
  <c r="CS109" i="9"/>
  <c r="CS110" i="9"/>
  <c r="CS111" i="9"/>
  <c r="CS112" i="9"/>
  <c r="CS113" i="9"/>
  <c r="CS114" i="9"/>
  <c r="CS115" i="9"/>
  <c r="CS116" i="9"/>
  <c r="CS117" i="9"/>
  <c r="CS118" i="9"/>
  <c r="CS119" i="9"/>
  <c r="CS120" i="9"/>
  <c r="CR93" i="9"/>
  <c r="CR94" i="9"/>
  <c r="CR95" i="9"/>
  <c r="CR96" i="9"/>
  <c r="CR97" i="9"/>
  <c r="CR98" i="9"/>
  <c r="CR99" i="9"/>
  <c r="CR100" i="9"/>
  <c r="CR101" i="9"/>
  <c r="CR102" i="9"/>
  <c r="CR103" i="9"/>
  <c r="CR104" i="9"/>
  <c r="CR105" i="9"/>
  <c r="CR106" i="9"/>
  <c r="CR107" i="9"/>
  <c r="CR108" i="9"/>
  <c r="CR109" i="9"/>
  <c r="CR110" i="9"/>
  <c r="CR111" i="9"/>
  <c r="CR112" i="9"/>
  <c r="CR113" i="9"/>
  <c r="CR114" i="9"/>
  <c r="CR115" i="9"/>
  <c r="CR116" i="9"/>
  <c r="CR117" i="9"/>
  <c r="CR118" i="9"/>
  <c r="CR119" i="9"/>
  <c r="CR120" i="9"/>
  <c r="CQ93" i="9"/>
  <c r="CQ94" i="9"/>
  <c r="CQ95" i="9"/>
  <c r="CQ96" i="9"/>
  <c r="CQ97" i="9"/>
  <c r="CQ98" i="9"/>
  <c r="CQ99" i="9"/>
  <c r="CQ100" i="9"/>
  <c r="CQ101" i="9"/>
  <c r="CQ102" i="9"/>
  <c r="CQ103" i="9"/>
  <c r="CQ104" i="9"/>
  <c r="CQ105" i="9"/>
  <c r="CQ106" i="9"/>
  <c r="CQ107" i="9"/>
  <c r="CQ108" i="9"/>
  <c r="CQ109" i="9"/>
  <c r="CQ110" i="9"/>
  <c r="CQ111" i="9"/>
  <c r="CQ112" i="9"/>
  <c r="CQ113" i="9"/>
  <c r="CQ114" i="9"/>
  <c r="CQ115" i="9"/>
  <c r="CQ116" i="9"/>
  <c r="CQ117" i="9"/>
  <c r="CQ118" i="9"/>
  <c r="CQ119" i="9"/>
  <c r="CQ120" i="9"/>
  <c r="CP93" i="9"/>
  <c r="CP94" i="9"/>
  <c r="CP95" i="9"/>
  <c r="CP96" i="9"/>
  <c r="CP97" i="9"/>
  <c r="CP98" i="9"/>
  <c r="CP99" i="9"/>
  <c r="CP100" i="9"/>
  <c r="CP101" i="9"/>
  <c r="CP102" i="9"/>
  <c r="CP103" i="9"/>
  <c r="CP104" i="9"/>
  <c r="CP105" i="9"/>
  <c r="CP106" i="9"/>
  <c r="CP107" i="9"/>
  <c r="CP108" i="9"/>
  <c r="CP109" i="9"/>
  <c r="CP110" i="9"/>
  <c r="CP111" i="9"/>
  <c r="CP112" i="9"/>
  <c r="CP113" i="9"/>
  <c r="CP114" i="9"/>
  <c r="CP115" i="9"/>
  <c r="CP116" i="9"/>
  <c r="CP117" i="9"/>
  <c r="CP118" i="9"/>
  <c r="CP119" i="9"/>
  <c r="CP120" i="9"/>
  <c r="CO93" i="9"/>
  <c r="CO94" i="9"/>
  <c r="CO95" i="9"/>
  <c r="CO96" i="9"/>
  <c r="CO97" i="9"/>
  <c r="CO98" i="9"/>
  <c r="CO99" i="9"/>
  <c r="CO100" i="9"/>
  <c r="CO101" i="9"/>
  <c r="CO102" i="9"/>
  <c r="CO103" i="9"/>
  <c r="CO104" i="9"/>
  <c r="CO105" i="9"/>
  <c r="CO106" i="9"/>
  <c r="CO107" i="9"/>
  <c r="CO108" i="9"/>
  <c r="CO109" i="9"/>
  <c r="CO110" i="9"/>
  <c r="CO111" i="9"/>
  <c r="CO112" i="9"/>
  <c r="CO113" i="9"/>
  <c r="CO114" i="9"/>
  <c r="CO115" i="9"/>
  <c r="CO116" i="9"/>
  <c r="CO117" i="9"/>
  <c r="CO118" i="9"/>
  <c r="CO119" i="9"/>
  <c r="CO120" i="9"/>
  <c r="CN93" i="9"/>
  <c r="CN94" i="9"/>
  <c r="CN95" i="9"/>
  <c r="CN96" i="9"/>
  <c r="CN97" i="9"/>
  <c r="CN98" i="9"/>
  <c r="CN99" i="9"/>
  <c r="CN100" i="9"/>
  <c r="CN101" i="9"/>
  <c r="CN102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19" i="9"/>
  <c r="CN120" i="9"/>
  <c r="CM93" i="9"/>
  <c r="CM94" i="9"/>
  <c r="CM95" i="9"/>
  <c r="CM96" i="9"/>
  <c r="CM97" i="9"/>
  <c r="CM98" i="9"/>
  <c r="CM99" i="9"/>
  <c r="BJ99" i="9" s="1"/>
  <c r="CM100" i="9"/>
  <c r="CM101" i="9"/>
  <c r="CM102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19" i="9"/>
  <c r="CM120" i="9"/>
  <c r="CL93" i="9"/>
  <c r="CL94" i="9"/>
  <c r="CL95" i="9"/>
  <c r="CL96" i="9"/>
  <c r="CL97" i="9"/>
  <c r="CL98" i="9"/>
  <c r="CL99" i="9"/>
  <c r="CL100" i="9"/>
  <c r="CL101" i="9"/>
  <c r="CL102" i="9"/>
  <c r="CL103" i="9"/>
  <c r="CL104" i="9"/>
  <c r="CL105" i="9"/>
  <c r="CL106" i="9"/>
  <c r="CL107" i="9"/>
  <c r="CL108" i="9"/>
  <c r="CL109" i="9"/>
  <c r="CL110" i="9"/>
  <c r="CL111" i="9"/>
  <c r="CL112" i="9"/>
  <c r="CL113" i="9"/>
  <c r="CL114" i="9"/>
  <c r="CL115" i="9"/>
  <c r="CL116" i="9"/>
  <c r="CL117" i="9"/>
  <c r="CL118" i="9"/>
  <c r="CL119" i="9"/>
  <c r="CL120" i="9"/>
  <c r="CK93" i="9"/>
  <c r="CK94" i="9"/>
  <c r="CK95" i="9"/>
  <c r="CK96" i="9"/>
  <c r="CK97" i="9"/>
  <c r="CK98" i="9"/>
  <c r="CK99" i="9"/>
  <c r="CK100" i="9"/>
  <c r="CK101" i="9"/>
  <c r="CK102" i="9"/>
  <c r="CK103" i="9"/>
  <c r="CK104" i="9"/>
  <c r="CK105" i="9"/>
  <c r="CK106" i="9"/>
  <c r="CK107" i="9"/>
  <c r="CK108" i="9"/>
  <c r="CK109" i="9"/>
  <c r="CK110" i="9"/>
  <c r="CK111" i="9"/>
  <c r="CK112" i="9"/>
  <c r="CK113" i="9"/>
  <c r="CK114" i="9"/>
  <c r="CK115" i="9"/>
  <c r="CK116" i="9"/>
  <c r="CK117" i="9"/>
  <c r="CK118" i="9"/>
  <c r="CK119" i="9"/>
  <c r="CK120" i="9"/>
  <c r="CJ93" i="9"/>
  <c r="CJ94" i="9"/>
  <c r="CJ95" i="9"/>
  <c r="CJ96" i="9"/>
  <c r="CJ97" i="9"/>
  <c r="CJ98" i="9"/>
  <c r="CJ99" i="9"/>
  <c r="CJ100" i="9"/>
  <c r="CJ101" i="9"/>
  <c r="CJ102" i="9"/>
  <c r="CJ103" i="9"/>
  <c r="CJ104" i="9"/>
  <c r="CJ105" i="9"/>
  <c r="CJ106" i="9"/>
  <c r="CJ107" i="9"/>
  <c r="CJ108" i="9"/>
  <c r="CJ109" i="9"/>
  <c r="CJ110" i="9"/>
  <c r="CJ111" i="9"/>
  <c r="CJ112" i="9"/>
  <c r="CJ113" i="9"/>
  <c r="CJ114" i="9"/>
  <c r="CJ115" i="9"/>
  <c r="CJ116" i="9"/>
  <c r="CJ117" i="9"/>
  <c r="CJ118" i="9"/>
  <c r="CJ119" i="9"/>
  <c r="CJ120" i="9"/>
  <c r="CI93" i="9"/>
  <c r="CI94" i="9"/>
  <c r="CI95" i="9"/>
  <c r="CI96" i="9"/>
  <c r="CI97" i="9"/>
  <c r="CI98" i="9"/>
  <c r="CI99" i="9"/>
  <c r="CI100" i="9"/>
  <c r="CI101" i="9"/>
  <c r="CI102" i="9"/>
  <c r="CI103" i="9"/>
  <c r="CI104" i="9"/>
  <c r="CI105" i="9"/>
  <c r="CI106" i="9"/>
  <c r="CI107" i="9"/>
  <c r="CI108" i="9"/>
  <c r="CI109" i="9"/>
  <c r="CI110" i="9"/>
  <c r="CI111" i="9"/>
  <c r="CI112" i="9"/>
  <c r="CI113" i="9"/>
  <c r="CI114" i="9"/>
  <c r="CI115" i="9"/>
  <c r="CI116" i="9"/>
  <c r="CI117" i="9"/>
  <c r="CI118" i="9"/>
  <c r="CI119" i="9"/>
  <c r="CI120" i="9"/>
  <c r="CH93" i="9"/>
  <c r="CH94" i="9"/>
  <c r="CH95" i="9"/>
  <c r="CH96" i="9"/>
  <c r="CH97" i="9"/>
  <c r="CH98" i="9"/>
  <c r="CH99" i="9"/>
  <c r="CH100" i="9"/>
  <c r="CH101" i="9"/>
  <c r="CH102" i="9"/>
  <c r="CH103" i="9"/>
  <c r="CH104" i="9"/>
  <c r="CH105" i="9"/>
  <c r="CH106" i="9"/>
  <c r="CH107" i="9"/>
  <c r="CH108" i="9"/>
  <c r="CH109" i="9"/>
  <c r="CH110" i="9"/>
  <c r="CH111" i="9"/>
  <c r="CH112" i="9"/>
  <c r="CH113" i="9"/>
  <c r="CH114" i="9"/>
  <c r="CH115" i="9"/>
  <c r="CH116" i="9"/>
  <c r="CH117" i="9"/>
  <c r="CH118" i="9"/>
  <c r="CH119" i="9"/>
  <c r="CH120" i="9"/>
  <c r="CG93" i="9"/>
  <c r="CG94" i="9"/>
  <c r="CG95" i="9"/>
  <c r="CG96" i="9"/>
  <c r="CG97" i="9"/>
  <c r="CG98" i="9"/>
  <c r="CG99" i="9"/>
  <c r="CG100" i="9"/>
  <c r="CG101" i="9"/>
  <c r="CG102" i="9"/>
  <c r="CG103" i="9"/>
  <c r="CG104" i="9"/>
  <c r="CG105" i="9"/>
  <c r="CG106" i="9"/>
  <c r="CG107" i="9"/>
  <c r="CG108" i="9"/>
  <c r="CG109" i="9"/>
  <c r="CG110" i="9"/>
  <c r="CG111" i="9"/>
  <c r="CG112" i="9"/>
  <c r="CG113" i="9"/>
  <c r="CG114" i="9"/>
  <c r="CG115" i="9"/>
  <c r="CG116" i="9"/>
  <c r="CG117" i="9"/>
  <c r="CG118" i="9"/>
  <c r="CG119" i="9"/>
  <c r="CG120" i="9"/>
  <c r="CF93" i="9"/>
  <c r="CF94" i="9"/>
  <c r="CF95" i="9"/>
  <c r="CF96" i="9"/>
  <c r="CF97" i="9"/>
  <c r="CF98" i="9"/>
  <c r="CF99" i="9"/>
  <c r="CF100" i="9"/>
  <c r="CF101" i="9"/>
  <c r="CF102" i="9"/>
  <c r="CF103" i="9"/>
  <c r="CF104" i="9"/>
  <c r="CF105" i="9"/>
  <c r="CF106" i="9"/>
  <c r="CF107" i="9"/>
  <c r="CF108" i="9"/>
  <c r="CF109" i="9"/>
  <c r="CF110" i="9"/>
  <c r="CF111" i="9"/>
  <c r="CF112" i="9"/>
  <c r="CF113" i="9"/>
  <c r="CF114" i="9"/>
  <c r="CF115" i="9"/>
  <c r="CF116" i="9"/>
  <c r="CF117" i="9"/>
  <c r="CF118" i="9"/>
  <c r="CF119" i="9"/>
  <c r="CF120" i="9"/>
  <c r="CE93" i="9"/>
  <c r="CE94" i="9"/>
  <c r="CE95" i="9"/>
  <c r="CE96" i="9"/>
  <c r="CE97" i="9"/>
  <c r="CE98" i="9"/>
  <c r="CE99" i="9"/>
  <c r="CE100" i="9"/>
  <c r="CE101" i="9"/>
  <c r="CE102" i="9"/>
  <c r="CE103" i="9"/>
  <c r="CE104" i="9"/>
  <c r="CE105" i="9"/>
  <c r="CE106" i="9"/>
  <c r="CE107" i="9"/>
  <c r="CE108" i="9"/>
  <c r="CE109" i="9"/>
  <c r="CE110" i="9"/>
  <c r="CE111" i="9"/>
  <c r="CE112" i="9"/>
  <c r="CE113" i="9"/>
  <c r="CE114" i="9"/>
  <c r="CE115" i="9"/>
  <c r="CE116" i="9"/>
  <c r="CE117" i="9"/>
  <c r="CE118" i="9"/>
  <c r="CE119" i="9"/>
  <c r="CE120" i="9"/>
  <c r="CD93" i="9"/>
  <c r="CD94" i="9"/>
  <c r="CD95" i="9"/>
  <c r="CD96" i="9"/>
  <c r="CD97" i="9"/>
  <c r="CD98" i="9"/>
  <c r="CD99" i="9"/>
  <c r="CD100" i="9"/>
  <c r="CD101" i="9"/>
  <c r="CD102" i="9"/>
  <c r="CD103" i="9"/>
  <c r="CD104" i="9"/>
  <c r="CD105" i="9"/>
  <c r="CD106" i="9"/>
  <c r="CD107" i="9"/>
  <c r="CD108" i="9"/>
  <c r="CD109" i="9"/>
  <c r="CD110" i="9"/>
  <c r="CD111" i="9"/>
  <c r="CD112" i="9"/>
  <c r="CD113" i="9"/>
  <c r="CD114" i="9"/>
  <c r="CD115" i="9"/>
  <c r="CD116" i="9"/>
  <c r="CD117" i="9"/>
  <c r="CD118" i="9"/>
  <c r="CD119" i="9"/>
  <c r="CD120" i="9"/>
  <c r="CC93" i="9"/>
  <c r="CC94" i="9"/>
  <c r="CC95" i="9"/>
  <c r="CC96" i="9"/>
  <c r="CC97" i="9"/>
  <c r="CC98" i="9"/>
  <c r="CC99" i="9"/>
  <c r="CC100" i="9"/>
  <c r="CC101" i="9"/>
  <c r="CC102" i="9"/>
  <c r="CC103" i="9"/>
  <c r="CC104" i="9"/>
  <c r="CC105" i="9"/>
  <c r="CC106" i="9"/>
  <c r="CC107" i="9"/>
  <c r="CC108" i="9"/>
  <c r="CC109" i="9"/>
  <c r="CC110" i="9"/>
  <c r="CC111" i="9"/>
  <c r="CC112" i="9"/>
  <c r="CC113" i="9"/>
  <c r="CC114" i="9"/>
  <c r="CC115" i="9"/>
  <c r="CC116" i="9"/>
  <c r="CC117" i="9"/>
  <c r="CC118" i="9"/>
  <c r="CC119" i="9"/>
  <c r="CC120" i="9"/>
  <c r="CB93" i="9"/>
  <c r="CB94" i="9"/>
  <c r="CB95" i="9"/>
  <c r="CB96" i="9"/>
  <c r="CB97" i="9"/>
  <c r="CB98" i="9"/>
  <c r="CB99" i="9"/>
  <c r="CB100" i="9"/>
  <c r="CB101" i="9"/>
  <c r="CB102" i="9"/>
  <c r="CB103" i="9"/>
  <c r="CB104" i="9"/>
  <c r="CB105" i="9"/>
  <c r="CB106" i="9"/>
  <c r="CB107" i="9"/>
  <c r="CB108" i="9"/>
  <c r="CB109" i="9"/>
  <c r="CB110" i="9"/>
  <c r="CB111" i="9"/>
  <c r="CB112" i="9"/>
  <c r="CB113" i="9"/>
  <c r="CB114" i="9"/>
  <c r="CB115" i="9"/>
  <c r="CB116" i="9"/>
  <c r="CB117" i="9"/>
  <c r="CB118" i="9"/>
  <c r="CB119" i="9"/>
  <c r="CB120" i="9"/>
  <c r="CA93" i="9"/>
  <c r="CA94" i="9"/>
  <c r="CA95" i="9"/>
  <c r="CA96" i="9"/>
  <c r="CA97" i="9"/>
  <c r="CA98" i="9"/>
  <c r="CA99" i="9"/>
  <c r="CA100" i="9"/>
  <c r="CA101" i="9"/>
  <c r="CA102" i="9"/>
  <c r="CA103" i="9"/>
  <c r="CA104" i="9"/>
  <c r="CA105" i="9"/>
  <c r="CA106" i="9"/>
  <c r="CA107" i="9"/>
  <c r="CA108" i="9"/>
  <c r="CA109" i="9"/>
  <c r="CA110" i="9"/>
  <c r="CA111" i="9"/>
  <c r="CA112" i="9"/>
  <c r="CA113" i="9"/>
  <c r="CA114" i="9"/>
  <c r="CA115" i="9"/>
  <c r="CA116" i="9"/>
  <c r="CA117" i="9"/>
  <c r="CA118" i="9"/>
  <c r="CA119" i="9"/>
  <c r="CA120" i="9"/>
  <c r="BZ93" i="9"/>
  <c r="BZ94" i="9"/>
  <c r="BZ95" i="9"/>
  <c r="BZ96" i="9"/>
  <c r="BZ97" i="9"/>
  <c r="BZ98" i="9"/>
  <c r="BZ99" i="9"/>
  <c r="BZ100" i="9"/>
  <c r="BZ101" i="9"/>
  <c r="BZ102" i="9"/>
  <c r="BZ103" i="9"/>
  <c r="BZ104" i="9"/>
  <c r="BZ105" i="9"/>
  <c r="BZ106" i="9"/>
  <c r="BZ107" i="9"/>
  <c r="BZ108" i="9"/>
  <c r="BZ109" i="9"/>
  <c r="BZ110" i="9"/>
  <c r="BZ111" i="9"/>
  <c r="BZ112" i="9"/>
  <c r="BZ113" i="9"/>
  <c r="BZ114" i="9"/>
  <c r="BZ115" i="9"/>
  <c r="BZ116" i="9"/>
  <c r="BZ117" i="9"/>
  <c r="BZ118" i="9"/>
  <c r="BZ119" i="9"/>
  <c r="BZ120" i="9"/>
  <c r="BY93" i="9"/>
  <c r="BI93" i="9" s="1"/>
  <c r="BY94" i="9"/>
  <c r="BY95" i="9"/>
  <c r="BY96" i="9"/>
  <c r="BY97" i="9"/>
  <c r="BI97" i="9" s="1"/>
  <c r="BY98" i="9"/>
  <c r="BY99" i="9"/>
  <c r="BY100" i="9"/>
  <c r="BY101" i="9"/>
  <c r="BY102" i="9"/>
  <c r="BY103" i="9"/>
  <c r="BY104" i="9"/>
  <c r="BY105" i="9"/>
  <c r="BI105" i="9" s="1"/>
  <c r="BY106" i="9"/>
  <c r="BY107" i="9"/>
  <c r="BI107" i="9" s="1"/>
  <c r="BY108" i="9"/>
  <c r="BY109" i="9"/>
  <c r="BI109" i="9" s="1"/>
  <c r="BY110" i="9"/>
  <c r="BY111" i="9"/>
  <c r="BY112" i="9"/>
  <c r="BY113" i="9"/>
  <c r="BY114" i="9"/>
  <c r="BY115" i="9"/>
  <c r="BY116" i="9"/>
  <c r="BY117" i="9"/>
  <c r="BY118" i="9"/>
  <c r="BY119" i="9"/>
  <c r="BY120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W93" i="9"/>
  <c r="BW94" i="9"/>
  <c r="BW95" i="9"/>
  <c r="BW96" i="9"/>
  <c r="BW97" i="9"/>
  <c r="BW98" i="9"/>
  <c r="BW99" i="9"/>
  <c r="BW100" i="9"/>
  <c r="BW101" i="9"/>
  <c r="BW102" i="9"/>
  <c r="BW103" i="9"/>
  <c r="BW104" i="9"/>
  <c r="BW105" i="9"/>
  <c r="BW106" i="9"/>
  <c r="BW107" i="9"/>
  <c r="BW108" i="9"/>
  <c r="BW109" i="9"/>
  <c r="BW110" i="9"/>
  <c r="BW111" i="9"/>
  <c r="BW112" i="9"/>
  <c r="BW113" i="9"/>
  <c r="BW114" i="9"/>
  <c r="BW115" i="9"/>
  <c r="BW116" i="9"/>
  <c r="BW117" i="9"/>
  <c r="BW118" i="9"/>
  <c r="BW119" i="9"/>
  <c r="BW120" i="9"/>
  <c r="BV93" i="9"/>
  <c r="BV94" i="9"/>
  <c r="BV95" i="9"/>
  <c r="BV96" i="9"/>
  <c r="BV97" i="9"/>
  <c r="BV98" i="9"/>
  <c r="BV99" i="9"/>
  <c r="BV100" i="9"/>
  <c r="BV101" i="9"/>
  <c r="BV102" i="9"/>
  <c r="BV103" i="9"/>
  <c r="BV104" i="9"/>
  <c r="BV105" i="9"/>
  <c r="BV106" i="9"/>
  <c r="BV107" i="9"/>
  <c r="BV108" i="9"/>
  <c r="BV109" i="9"/>
  <c r="BV110" i="9"/>
  <c r="BV111" i="9"/>
  <c r="BV112" i="9"/>
  <c r="BV113" i="9"/>
  <c r="BV114" i="9"/>
  <c r="BV115" i="9"/>
  <c r="BV116" i="9"/>
  <c r="BV117" i="9"/>
  <c r="BV118" i="9"/>
  <c r="BV119" i="9"/>
  <c r="BV120" i="9"/>
  <c r="BU93" i="9"/>
  <c r="BU94" i="9"/>
  <c r="BU95" i="9"/>
  <c r="BU96" i="9"/>
  <c r="BU97" i="9"/>
  <c r="BU98" i="9"/>
  <c r="BU99" i="9"/>
  <c r="BU100" i="9"/>
  <c r="BU101" i="9"/>
  <c r="BU102" i="9"/>
  <c r="BU103" i="9"/>
  <c r="BU104" i="9"/>
  <c r="BU105" i="9"/>
  <c r="BU106" i="9"/>
  <c r="BU107" i="9"/>
  <c r="BU108" i="9"/>
  <c r="BU109" i="9"/>
  <c r="BU110" i="9"/>
  <c r="BU111" i="9"/>
  <c r="BU112" i="9"/>
  <c r="BU113" i="9"/>
  <c r="BU114" i="9"/>
  <c r="BU115" i="9"/>
  <c r="BU116" i="9"/>
  <c r="BU117" i="9"/>
  <c r="BU118" i="9"/>
  <c r="BU119" i="9"/>
  <c r="BU120" i="9"/>
  <c r="BT93" i="9"/>
  <c r="BT94" i="9"/>
  <c r="BT95" i="9"/>
  <c r="BT96" i="9"/>
  <c r="BT97" i="9"/>
  <c r="BT98" i="9"/>
  <c r="BT99" i="9"/>
  <c r="BT100" i="9"/>
  <c r="BT101" i="9"/>
  <c r="BT102" i="9"/>
  <c r="BT103" i="9"/>
  <c r="BT104" i="9"/>
  <c r="BT105" i="9"/>
  <c r="BT106" i="9"/>
  <c r="BT107" i="9"/>
  <c r="BT108" i="9"/>
  <c r="BT109" i="9"/>
  <c r="BT110" i="9"/>
  <c r="BT111" i="9"/>
  <c r="BT112" i="9"/>
  <c r="BT113" i="9"/>
  <c r="BT114" i="9"/>
  <c r="BT115" i="9"/>
  <c r="BT116" i="9"/>
  <c r="BT117" i="9"/>
  <c r="BT118" i="9"/>
  <c r="BT119" i="9"/>
  <c r="BT120" i="9"/>
  <c r="BS93" i="9"/>
  <c r="BS94" i="9"/>
  <c r="BS95" i="9"/>
  <c r="BS96" i="9"/>
  <c r="BS97" i="9"/>
  <c r="BS98" i="9"/>
  <c r="BS99" i="9"/>
  <c r="BS100" i="9"/>
  <c r="BS101" i="9"/>
  <c r="BS102" i="9"/>
  <c r="BS103" i="9"/>
  <c r="BS104" i="9"/>
  <c r="BS105" i="9"/>
  <c r="BS106" i="9"/>
  <c r="BS107" i="9"/>
  <c r="BS108" i="9"/>
  <c r="BS109" i="9"/>
  <c r="BS110" i="9"/>
  <c r="BS111" i="9"/>
  <c r="BS112" i="9"/>
  <c r="BS113" i="9"/>
  <c r="BS114" i="9"/>
  <c r="BS115" i="9"/>
  <c r="BS116" i="9"/>
  <c r="BS117" i="9"/>
  <c r="BS118" i="9"/>
  <c r="BS119" i="9"/>
  <c r="BS120" i="9"/>
  <c r="BR93" i="9"/>
  <c r="BR94" i="9"/>
  <c r="BR95" i="9"/>
  <c r="BR96" i="9"/>
  <c r="BR97" i="9"/>
  <c r="BR98" i="9"/>
  <c r="BR99" i="9"/>
  <c r="BR100" i="9"/>
  <c r="BR101" i="9"/>
  <c r="BR102" i="9"/>
  <c r="BR103" i="9"/>
  <c r="BR104" i="9"/>
  <c r="BR105" i="9"/>
  <c r="BR106" i="9"/>
  <c r="BR107" i="9"/>
  <c r="BR108" i="9"/>
  <c r="BR109" i="9"/>
  <c r="BR110" i="9"/>
  <c r="BR111" i="9"/>
  <c r="BR112" i="9"/>
  <c r="BR113" i="9"/>
  <c r="BR114" i="9"/>
  <c r="BR115" i="9"/>
  <c r="BR116" i="9"/>
  <c r="BR117" i="9"/>
  <c r="BR118" i="9"/>
  <c r="BR119" i="9"/>
  <c r="BR120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P93" i="9"/>
  <c r="BP94" i="9"/>
  <c r="BP95" i="9"/>
  <c r="BP96" i="9"/>
  <c r="BP97" i="9"/>
  <c r="BP98" i="9"/>
  <c r="BP99" i="9"/>
  <c r="BP100" i="9"/>
  <c r="BP101" i="9"/>
  <c r="BP102" i="9"/>
  <c r="BP103" i="9"/>
  <c r="BP104" i="9"/>
  <c r="BP105" i="9"/>
  <c r="BP106" i="9"/>
  <c r="BP107" i="9"/>
  <c r="BP108" i="9"/>
  <c r="BP109" i="9"/>
  <c r="BP110" i="9"/>
  <c r="BP111" i="9"/>
  <c r="BP112" i="9"/>
  <c r="BP113" i="9"/>
  <c r="BP114" i="9"/>
  <c r="BP115" i="9"/>
  <c r="BP116" i="9"/>
  <c r="BP117" i="9"/>
  <c r="BP118" i="9"/>
  <c r="BP119" i="9"/>
  <c r="BP120" i="9"/>
  <c r="BO93" i="9"/>
  <c r="BO94" i="9"/>
  <c r="BO95" i="9"/>
  <c r="BO96" i="9"/>
  <c r="BO97" i="9"/>
  <c r="BO98" i="9"/>
  <c r="BO99" i="9"/>
  <c r="BO100" i="9"/>
  <c r="BO101" i="9"/>
  <c r="BO102" i="9"/>
  <c r="BO103" i="9"/>
  <c r="BO104" i="9"/>
  <c r="BO105" i="9"/>
  <c r="BO106" i="9"/>
  <c r="BO107" i="9"/>
  <c r="BO108" i="9"/>
  <c r="BO109" i="9"/>
  <c r="BO110" i="9"/>
  <c r="BO111" i="9"/>
  <c r="BO112" i="9"/>
  <c r="BO113" i="9"/>
  <c r="BO114" i="9"/>
  <c r="BO115" i="9"/>
  <c r="BO116" i="9"/>
  <c r="BO117" i="9"/>
  <c r="BO118" i="9"/>
  <c r="BO119" i="9"/>
  <c r="BO120" i="9"/>
  <c r="BN93" i="9"/>
  <c r="BN94" i="9"/>
  <c r="BN95" i="9"/>
  <c r="BN96" i="9"/>
  <c r="BN97" i="9"/>
  <c r="BN98" i="9"/>
  <c r="BN99" i="9"/>
  <c r="BN100" i="9"/>
  <c r="BN101" i="9"/>
  <c r="BN102" i="9"/>
  <c r="BN103" i="9"/>
  <c r="BN104" i="9"/>
  <c r="BN105" i="9"/>
  <c r="BN106" i="9"/>
  <c r="BN107" i="9"/>
  <c r="BN108" i="9"/>
  <c r="BN109" i="9"/>
  <c r="BN110" i="9"/>
  <c r="BN111" i="9"/>
  <c r="BN112" i="9"/>
  <c r="BN113" i="9"/>
  <c r="BN114" i="9"/>
  <c r="BN115" i="9"/>
  <c r="BN116" i="9"/>
  <c r="BN117" i="9"/>
  <c r="BN118" i="9"/>
  <c r="BN119" i="9"/>
  <c r="BN120" i="9"/>
  <c r="BM93" i="9"/>
  <c r="BM94" i="9"/>
  <c r="BM95" i="9"/>
  <c r="BM96" i="9"/>
  <c r="BM97" i="9"/>
  <c r="BM98" i="9"/>
  <c r="BM99" i="9"/>
  <c r="BM100" i="9"/>
  <c r="BM101" i="9"/>
  <c r="BM102" i="9"/>
  <c r="BM103" i="9"/>
  <c r="BM104" i="9"/>
  <c r="BM105" i="9"/>
  <c r="BM106" i="9"/>
  <c r="BM107" i="9"/>
  <c r="BM108" i="9"/>
  <c r="BM109" i="9"/>
  <c r="BM110" i="9"/>
  <c r="BM111" i="9"/>
  <c r="BM112" i="9"/>
  <c r="BM113" i="9"/>
  <c r="BM114" i="9"/>
  <c r="BM115" i="9"/>
  <c r="BM116" i="9"/>
  <c r="BM117" i="9"/>
  <c r="BM118" i="9"/>
  <c r="BM119" i="9"/>
  <c r="BM120" i="9"/>
  <c r="BL93" i="9"/>
  <c r="BL94" i="9"/>
  <c r="BL95" i="9"/>
  <c r="BL96" i="9"/>
  <c r="BL97" i="9"/>
  <c r="BL98" i="9"/>
  <c r="BL99" i="9"/>
  <c r="BL100" i="9"/>
  <c r="BL101" i="9"/>
  <c r="BL102" i="9"/>
  <c r="BL103" i="9"/>
  <c r="BL104" i="9"/>
  <c r="BL105" i="9"/>
  <c r="BL106" i="9"/>
  <c r="BL107" i="9"/>
  <c r="BL108" i="9"/>
  <c r="BL109" i="9"/>
  <c r="BL110" i="9"/>
  <c r="BL111" i="9"/>
  <c r="BL112" i="9"/>
  <c r="BL113" i="9"/>
  <c r="BL114" i="9"/>
  <c r="BL115" i="9"/>
  <c r="BL116" i="9"/>
  <c r="BL117" i="9"/>
  <c r="BL118" i="9"/>
  <c r="BL119" i="9"/>
  <c r="BL120" i="9"/>
  <c r="BK93" i="9"/>
  <c r="BH93" i="9" s="1"/>
  <c r="BK94" i="9"/>
  <c r="BK95" i="9"/>
  <c r="BK96" i="9"/>
  <c r="BK97" i="9"/>
  <c r="BH97" i="9" s="1"/>
  <c r="BK98" i="9"/>
  <c r="BK99" i="9"/>
  <c r="BK100" i="9"/>
  <c r="BK101" i="9"/>
  <c r="BK102" i="9"/>
  <c r="BK103" i="9"/>
  <c r="BK104" i="9"/>
  <c r="BK105" i="9"/>
  <c r="BH105" i="9" s="1"/>
  <c r="BK106" i="9"/>
  <c r="BK107" i="9"/>
  <c r="BK108" i="9"/>
  <c r="BK109" i="9"/>
  <c r="BK110" i="9"/>
  <c r="BK111" i="9"/>
  <c r="BK112" i="9"/>
  <c r="BK113" i="9"/>
  <c r="BK114" i="9"/>
  <c r="BK115" i="9"/>
  <c r="BK116" i="9"/>
  <c r="BK117" i="9"/>
  <c r="BK118" i="9"/>
  <c r="BK119" i="9"/>
  <c r="BK120" i="9"/>
  <c r="BJ93" i="9"/>
  <c r="BJ94" i="9"/>
  <c r="BJ96" i="9"/>
  <c r="BJ97" i="9"/>
  <c r="BJ100" i="9"/>
  <c r="BJ101" i="9"/>
  <c r="BJ105" i="9"/>
  <c r="BI94" i="9"/>
  <c r="BI96" i="9"/>
  <c r="BI100" i="9"/>
  <c r="BI101" i="9"/>
  <c r="BI104" i="9"/>
  <c r="BF93" i="9"/>
  <c r="BF94" i="9"/>
  <c r="BF95" i="9"/>
  <c r="BF96" i="9"/>
  <c r="BF97" i="9"/>
  <c r="BF98" i="9"/>
  <c r="BF99" i="9"/>
  <c r="BF100" i="9"/>
  <c r="BF101" i="9"/>
  <c r="BF102" i="9"/>
  <c r="BF103" i="9"/>
  <c r="BF104" i="9"/>
  <c r="BF105" i="9"/>
  <c r="BF106" i="9"/>
  <c r="BF107" i="9"/>
  <c r="BF108" i="9"/>
  <c r="BF109" i="9"/>
  <c r="BF110" i="9"/>
  <c r="BF111" i="9"/>
  <c r="BF112" i="9"/>
  <c r="BF113" i="9"/>
  <c r="BF114" i="9"/>
  <c r="BF115" i="9"/>
  <c r="BF116" i="9"/>
  <c r="BF117" i="9"/>
  <c r="BF118" i="9"/>
  <c r="BF119" i="9"/>
  <c r="BF120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116" i="9"/>
  <c r="BE117" i="9"/>
  <c r="BE118" i="9"/>
  <c r="BE119" i="9"/>
  <c r="BE120" i="9"/>
  <c r="BD93" i="9"/>
  <c r="BD94" i="9"/>
  <c r="BD95" i="9"/>
  <c r="BD96" i="9"/>
  <c r="BD97" i="9"/>
  <c r="BD98" i="9"/>
  <c r="BD99" i="9"/>
  <c r="BD100" i="9"/>
  <c r="BD101" i="9"/>
  <c r="BD102" i="9"/>
  <c r="BD103" i="9"/>
  <c r="BD104" i="9"/>
  <c r="BD105" i="9"/>
  <c r="BD106" i="9"/>
  <c r="BD107" i="9"/>
  <c r="BD108" i="9"/>
  <c r="BD109" i="9"/>
  <c r="BD110" i="9"/>
  <c r="BD111" i="9"/>
  <c r="BD112" i="9"/>
  <c r="BD113" i="9"/>
  <c r="BD114" i="9"/>
  <c r="BD115" i="9"/>
  <c r="BD116" i="9"/>
  <c r="BD117" i="9"/>
  <c r="BD118" i="9"/>
  <c r="BD119" i="9"/>
  <c r="BD120" i="9"/>
  <c r="BC93" i="9"/>
  <c r="BC94" i="9"/>
  <c r="BC95" i="9"/>
  <c r="BC96" i="9"/>
  <c r="BC97" i="9"/>
  <c r="BC98" i="9"/>
  <c r="BC99" i="9"/>
  <c r="BC100" i="9"/>
  <c r="BC101" i="9"/>
  <c r="BC102" i="9"/>
  <c r="BC103" i="9"/>
  <c r="BC104" i="9"/>
  <c r="BC105" i="9"/>
  <c r="BC106" i="9"/>
  <c r="BC107" i="9"/>
  <c r="BC108" i="9"/>
  <c r="BC109" i="9"/>
  <c r="BC110" i="9"/>
  <c r="BC111" i="9"/>
  <c r="BC112" i="9"/>
  <c r="BC113" i="9"/>
  <c r="BC114" i="9"/>
  <c r="BC115" i="9"/>
  <c r="BC116" i="9"/>
  <c r="BC117" i="9"/>
  <c r="BC118" i="9"/>
  <c r="BC119" i="9"/>
  <c r="BC120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06" i="9"/>
  <c r="AT107" i="9"/>
  <c r="AT108" i="9"/>
  <c r="AT109" i="9"/>
  <c r="AT110" i="9"/>
  <c r="AT111" i="9"/>
  <c r="AT112" i="9"/>
  <c r="AT113" i="9"/>
  <c r="AT114" i="9"/>
  <c r="AT115" i="9"/>
  <c r="AT116" i="9"/>
  <c r="AT117" i="9"/>
  <c r="AT118" i="9"/>
  <c r="AT119" i="9"/>
  <c r="AT120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06" i="9"/>
  <c r="AR107" i="9"/>
  <c r="AR108" i="9"/>
  <c r="AR109" i="9"/>
  <c r="AR110" i="9"/>
  <c r="AR111" i="9"/>
  <c r="AR112" i="9"/>
  <c r="AR113" i="9"/>
  <c r="AR114" i="9"/>
  <c r="AR115" i="9"/>
  <c r="AR116" i="9"/>
  <c r="AR117" i="9"/>
  <c r="AR118" i="9"/>
  <c r="AR119" i="9"/>
  <c r="AR120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06" i="9"/>
  <c r="AQ107" i="9"/>
  <c r="AQ108" i="9"/>
  <c r="AQ109" i="9"/>
  <c r="AQ110" i="9"/>
  <c r="AQ111" i="9"/>
  <c r="AQ112" i="9"/>
  <c r="AQ113" i="9"/>
  <c r="AQ114" i="9"/>
  <c r="AQ115" i="9"/>
  <c r="AQ116" i="9"/>
  <c r="AQ117" i="9"/>
  <c r="AQ118" i="9"/>
  <c r="AQ119" i="9"/>
  <c r="AQ120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A93" i="9"/>
  <c r="AA94" i="9"/>
  <c r="AA95" i="9"/>
  <c r="AA96" i="9"/>
  <c r="I96" i="9" s="1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K93" i="9"/>
  <c r="H93" i="9" s="1"/>
  <c r="K94" i="9"/>
  <c r="H94" i="9" s="1"/>
  <c r="K95" i="9"/>
  <c r="K96" i="9"/>
  <c r="H96" i="9" s="1"/>
  <c r="K97" i="9"/>
  <c r="H97" i="9" s="1"/>
  <c r="K98" i="9"/>
  <c r="K99" i="9"/>
  <c r="K100" i="9"/>
  <c r="H100" i="9" s="1"/>
  <c r="K101" i="9"/>
  <c r="H101" i="9" s="1"/>
  <c r="K102" i="9"/>
  <c r="K103" i="9"/>
  <c r="K104" i="9"/>
  <c r="K105" i="9"/>
  <c r="K106" i="9"/>
  <c r="K107" i="9"/>
  <c r="K108" i="9"/>
  <c r="K109" i="9"/>
  <c r="H109" i="9" s="1"/>
  <c r="K110" i="9"/>
  <c r="K111" i="9"/>
  <c r="K112" i="9"/>
  <c r="K113" i="9"/>
  <c r="K114" i="9"/>
  <c r="K115" i="9"/>
  <c r="K116" i="9"/>
  <c r="K117" i="9"/>
  <c r="K118" i="9"/>
  <c r="K119" i="9"/>
  <c r="K120" i="9"/>
  <c r="J93" i="9"/>
  <c r="J94" i="9"/>
  <c r="J96" i="9"/>
  <c r="J97" i="9"/>
  <c r="J100" i="9"/>
  <c r="J101" i="9"/>
  <c r="J104" i="9"/>
  <c r="J105" i="9"/>
  <c r="J108" i="9"/>
  <c r="J112" i="9"/>
  <c r="J116" i="9"/>
  <c r="J120" i="9"/>
  <c r="I93" i="9"/>
  <c r="I94" i="9"/>
  <c r="I97" i="9"/>
  <c r="I101" i="9"/>
  <c r="I105" i="9"/>
  <c r="K54" i="9"/>
  <c r="DL96" i="9" l="1"/>
  <c r="DM100" i="9"/>
  <c r="DM96" i="9"/>
  <c r="DL94" i="9"/>
  <c r="DM94" i="9"/>
  <c r="DK97" i="9"/>
  <c r="DK93" i="9"/>
  <c r="DL105" i="9"/>
  <c r="DL101" i="9"/>
  <c r="DL97" i="9"/>
  <c r="DL93" i="9"/>
  <c r="DM105" i="9"/>
  <c r="DM101" i="9"/>
  <c r="DM97" i="9"/>
  <c r="DM93" i="9"/>
  <c r="BH94" i="9"/>
  <c r="DK94" i="9" s="1"/>
  <c r="BI116" i="9"/>
  <c r="BI112" i="9"/>
  <c r="BJ104" i="9"/>
  <c r="DM104" i="9" s="1"/>
  <c r="BJ112" i="9"/>
  <c r="DM112" i="9" s="1"/>
  <c r="BJ108" i="9"/>
  <c r="DM108" i="9" s="1"/>
  <c r="BJ106" i="9"/>
  <c r="BJ102" i="9"/>
  <c r="BJ98" i="9"/>
  <c r="BJ109" i="9"/>
  <c r="H102" i="9"/>
  <c r="H98" i="9"/>
  <c r="I106" i="9"/>
  <c r="I102" i="9"/>
  <c r="I98" i="9"/>
  <c r="J102" i="9"/>
  <c r="J98" i="9"/>
  <c r="BH112" i="9"/>
  <c r="BH108" i="9"/>
  <c r="BH116" i="9"/>
  <c r="BH104" i="9"/>
  <c r="BH100" i="9"/>
  <c r="DK100" i="9" s="1"/>
  <c r="BH96" i="9"/>
  <c r="DK96" i="9" s="1"/>
  <c r="BI120" i="9"/>
  <c r="BI108" i="9"/>
  <c r="H106" i="9"/>
  <c r="I109" i="9"/>
  <c r="DL109" i="9" s="1"/>
  <c r="I113" i="9"/>
  <c r="J109" i="9"/>
  <c r="BH95" i="9"/>
  <c r="H120" i="9"/>
  <c r="H116" i="9"/>
  <c r="H112" i="9"/>
  <c r="H108" i="9"/>
  <c r="H104" i="9"/>
  <c r="I112" i="9"/>
  <c r="I108" i="9"/>
  <c r="I104" i="9"/>
  <c r="DL104" i="9" s="1"/>
  <c r="I100" i="9"/>
  <c r="DL100" i="9" s="1"/>
  <c r="BH102" i="9"/>
  <c r="BH98" i="9"/>
  <c r="BI106" i="9"/>
  <c r="BI102" i="9"/>
  <c r="BI98" i="9"/>
  <c r="H103" i="9"/>
  <c r="H95" i="9"/>
  <c r="I95" i="9"/>
  <c r="J107" i="9"/>
  <c r="BH101" i="9"/>
  <c r="DK101" i="9" s="1"/>
  <c r="BH113" i="9"/>
  <c r="BJ110" i="9"/>
  <c r="BJ113" i="9"/>
  <c r="BJ107" i="9"/>
  <c r="BJ120" i="9"/>
  <c r="DM120" i="9" s="1"/>
  <c r="BJ116" i="9"/>
  <c r="DM116" i="9" s="1"/>
  <c r="BJ95" i="9"/>
  <c r="BJ115" i="9"/>
  <c r="BJ117" i="9"/>
  <c r="BJ111" i="9"/>
  <c r="BJ103" i="9"/>
  <c r="BJ119" i="9"/>
  <c r="BJ118" i="9"/>
  <c r="BJ114" i="9"/>
  <c r="BI113" i="9"/>
  <c r="BI95" i="9"/>
  <c r="BI110" i="9"/>
  <c r="BI103" i="9"/>
  <c r="BI111" i="9"/>
  <c r="BI99" i="9"/>
  <c r="BI118" i="9"/>
  <c r="BI114" i="9"/>
  <c r="BI117" i="9"/>
  <c r="BI119" i="9"/>
  <c r="BI115" i="9"/>
  <c r="BH120" i="9"/>
  <c r="BH99" i="9"/>
  <c r="BH110" i="9"/>
  <c r="BH106" i="9"/>
  <c r="DK106" i="9" s="1"/>
  <c r="BH109" i="9"/>
  <c r="DK109" i="9" s="1"/>
  <c r="BH103" i="9"/>
  <c r="BH107" i="9"/>
  <c r="BH111" i="9"/>
  <c r="BH117" i="9"/>
  <c r="BH119" i="9"/>
  <c r="BH115" i="9"/>
  <c r="BH118" i="9"/>
  <c r="BH114" i="9"/>
  <c r="J110" i="9"/>
  <c r="J113" i="9"/>
  <c r="J103" i="9"/>
  <c r="J95" i="9"/>
  <c r="J106" i="9"/>
  <c r="J99" i="9"/>
  <c r="DM99" i="9" s="1"/>
  <c r="J111" i="9"/>
  <c r="J115" i="9"/>
  <c r="J114" i="9"/>
  <c r="J119" i="9"/>
  <c r="DM119" i="9" s="1"/>
  <c r="J117" i="9"/>
  <c r="DM117" i="9" s="1"/>
  <c r="J118" i="9"/>
  <c r="I103" i="9"/>
  <c r="I107" i="9"/>
  <c r="DL107" i="9" s="1"/>
  <c r="I116" i="9"/>
  <c r="I120" i="9"/>
  <c r="I99" i="9"/>
  <c r="I110" i="9"/>
  <c r="I111" i="9"/>
  <c r="I117" i="9"/>
  <c r="I118" i="9"/>
  <c r="I115" i="9"/>
  <c r="I119" i="9"/>
  <c r="I114" i="9"/>
  <c r="H105" i="9"/>
  <c r="DK105" i="9" s="1"/>
  <c r="H99" i="9"/>
  <c r="H111" i="9"/>
  <c r="H107" i="9"/>
  <c r="H118" i="9"/>
  <c r="H113" i="9"/>
  <c r="H114" i="9"/>
  <c r="H110" i="9"/>
  <c r="H115" i="9"/>
  <c r="H119" i="9"/>
  <c r="H117" i="9"/>
  <c r="DL108" i="9" l="1"/>
  <c r="DM98" i="9"/>
  <c r="DM114" i="9"/>
  <c r="DM110" i="9"/>
  <c r="DL112" i="9"/>
  <c r="DK113" i="9"/>
  <c r="DL115" i="9"/>
  <c r="DK112" i="9"/>
  <c r="DK118" i="9"/>
  <c r="DL118" i="9"/>
  <c r="DM118" i="9"/>
  <c r="DM115" i="9"/>
  <c r="DL110" i="9"/>
  <c r="DM109" i="9"/>
  <c r="DM102" i="9"/>
  <c r="DK117" i="9"/>
  <c r="DL103" i="9"/>
  <c r="DM111" i="9"/>
  <c r="DK108" i="9"/>
  <c r="DM106" i="9"/>
  <c r="DL116" i="9"/>
  <c r="DK116" i="9"/>
  <c r="DL99" i="9"/>
  <c r="DM107" i="9"/>
  <c r="DK98" i="9"/>
  <c r="DL95" i="9"/>
  <c r="DK104" i="9"/>
  <c r="DK115" i="9"/>
  <c r="DK107" i="9"/>
  <c r="DL119" i="9"/>
  <c r="DL102" i="9"/>
  <c r="DK111" i="9"/>
  <c r="DK95" i="9"/>
  <c r="DK110" i="9"/>
  <c r="DL111" i="9"/>
  <c r="DM95" i="9"/>
  <c r="DL98" i="9"/>
  <c r="DL114" i="9"/>
  <c r="DL113" i="9"/>
  <c r="DL120" i="9"/>
  <c r="DK120" i="9"/>
  <c r="DK102" i="9"/>
  <c r="DK114" i="9"/>
  <c r="DM103" i="9"/>
  <c r="DL117" i="9"/>
  <c r="DK119" i="9"/>
  <c r="DK99" i="9"/>
  <c r="DM113" i="9"/>
  <c r="DK103" i="9"/>
  <c r="DL106" i="9"/>
  <c r="H6" i="15"/>
  <c r="H8" i="15"/>
  <c r="H7" i="15"/>
  <c r="BX14" i="9"/>
  <c r="CL14" i="9"/>
  <c r="CZ14" i="9"/>
  <c r="E54" i="15"/>
  <c r="E37" i="15"/>
  <c r="CL92" i="9"/>
  <c r="CL91" i="9"/>
  <c r="CL90" i="9"/>
  <c r="CL89" i="9"/>
  <c r="CL88" i="9"/>
  <c r="CL87" i="9"/>
  <c r="CL86" i="9"/>
  <c r="CL85" i="9"/>
  <c r="CL84" i="9"/>
  <c r="CL83" i="9"/>
  <c r="CL82" i="9"/>
  <c r="CL81" i="9"/>
  <c r="CL80" i="9"/>
  <c r="CL79" i="9"/>
  <c r="CL78" i="9"/>
  <c r="CL77" i="9"/>
  <c r="CL76" i="9"/>
  <c r="CL75" i="9"/>
  <c r="CL74" i="9"/>
  <c r="CL73" i="9"/>
  <c r="CL72" i="9"/>
  <c r="CL71" i="9"/>
  <c r="CL70" i="9"/>
  <c r="CL69" i="9"/>
  <c r="CL68" i="9"/>
  <c r="CL67" i="9"/>
  <c r="CL66" i="9"/>
  <c r="CL65" i="9"/>
  <c r="CL64" i="9"/>
  <c r="CL63" i="9"/>
  <c r="CL62" i="9"/>
  <c r="CL61" i="9"/>
  <c r="CL60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3" i="9"/>
  <c r="CL12" i="9"/>
  <c r="CL11" i="9"/>
  <c r="CL10" i="9"/>
  <c r="CL9" i="9"/>
  <c r="CL8" i="9"/>
  <c r="CL7" i="9"/>
  <c r="CL6" i="9"/>
  <c r="CL5" i="9"/>
  <c r="CL4" i="9"/>
  <c r="CL3" i="9"/>
  <c r="BX92" i="9"/>
  <c r="BX91" i="9"/>
  <c r="BX90" i="9"/>
  <c r="BX89" i="9"/>
  <c r="BX88" i="9"/>
  <c r="BX87" i="9"/>
  <c r="BX86" i="9"/>
  <c r="BX85" i="9"/>
  <c r="BX84" i="9"/>
  <c r="BX83" i="9"/>
  <c r="BX82" i="9"/>
  <c r="BX81" i="9"/>
  <c r="BX80" i="9"/>
  <c r="BX79" i="9"/>
  <c r="BX78" i="9"/>
  <c r="BX77" i="9"/>
  <c r="BX76" i="9"/>
  <c r="BX75" i="9"/>
  <c r="BX74" i="9"/>
  <c r="BX73" i="9"/>
  <c r="BX72" i="9"/>
  <c r="BX71" i="9"/>
  <c r="BX70" i="9"/>
  <c r="BX69" i="9"/>
  <c r="BX68" i="9"/>
  <c r="BX67" i="9"/>
  <c r="BX66" i="9"/>
  <c r="BX65" i="9"/>
  <c r="BX64" i="9"/>
  <c r="BX63" i="9"/>
  <c r="BX62" i="9"/>
  <c r="BX61" i="9"/>
  <c r="BX60" i="9"/>
  <c r="BX59" i="9"/>
  <c r="BX58" i="9"/>
  <c r="BX57" i="9"/>
  <c r="BX56" i="9"/>
  <c r="BX55" i="9"/>
  <c r="BX54" i="9"/>
  <c r="BX53" i="9"/>
  <c r="BX52" i="9"/>
  <c r="BX51" i="9"/>
  <c r="BX50" i="9"/>
  <c r="BX49" i="9"/>
  <c r="BX48" i="9"/>
  <c r="BX47" i="9"/>
  <c r="BX46" i="9"/>
  <c r="BX45" i="9"/>
  <c r="BX44" i="9"/>
  <c r="BX43" i="9"/>
  <c r="BX42" i="9"/>
  <c r="BX41" i="9"/>
  <c r="BX40" i="9"/>
  <c r="BX39" i="9"/>
  <c r="BX38" i="9"/>
  <c r="BX37" i="9"/>
  <c r="BX36" i="9"/>
  <c r="BX35" i="9"/>
  <c r="BX34" i="9"/>
  <c r="BX33" i="9"/>
  <c r="BX32" i="9"/>
  <c r="BX31" i="9"/>
  <c r="BX30" i="9"/>
  <c r="BX29" i="9"/>
  <c r="BX28" i="9"/>
  <c r="BX27" i="9"/>
  <c r="BX26" i="9"/>
  <c r="BX25" i="9"/>
  <c r="BX24" i="9"/>
  <c r="BX23" i="9"/>
  <c r="BX22" i="9"/>
  <c r="BX21" i="9"/>
  <c r="BX20" i="9"/>
  <c r="BX19" i="9"/>
  <c r="BX18" i="9"/>
  <c r="BX17" i="9"/>
  <c r="BX16" i="9"/>
  <c r="BX15" i="9"/>
  <c r="BX13" i="9"/>
  <c r="BX12" i="9"/>
  <c r="BX11" i="9"/>
  <c r="BX10" i="9"/>
  <c r="BX9" i="9"/>
  <c r="BX8" i="9"/>
  <c r="BX7" i="9"/>
  <c r="BX6" i="9"/>
  <c r="BX5" i="9"/>
  <c r="BX4" i="9"/>
  <c r="BX3" i="9"/>
  <c r="CZ92" i="9"/>
  <c r="CZ91" i="9"/>
  <c r="CZ90" i="9"/>
  <c r="CZ89" i="9"/>
  <c r="CZ88" i="9"/>
  <c r="CZ87" i="9"/>
  <c r="CZ86" i="9"/>
  <c r="CZ85" i="9"/>
  <c r="CZ84" i="9"/>
  <c r="CZ83" i="9"/>
  <c r="CZ82" i="9"/>
  <c r="CZ81" i="9"/>
  <c r="CZ80" i="9"/>
  <c r="CZ79" i="9"/>
  <c r="CZ78" i="9"/>
  <c r="CZ77" i="9"/>
  <c r="CZ76" i="9"/>
  <c r="CZ75" i="9"/>
  <c r="CZ74" i="9"/>
  <c r="CZ73" i="9"/>
  <c r="CZ72" i="9"/>
  <c r="CZ71" i="9"/>
  <c r="CZ70" i="9"/>
  <c r="CZ69" i="9"/>
  <c r="CZ68" i="9"/>
  <c r="CZ67" i="9"/>
  <c r="CZ66" i="9"/>
  <c r="CZ65" i="9"/>
  <c r="CZ64" i="9"/>
  <c r="CZ63" i="9"/>
  <c r="CZ62" i="9"/>
  <c r="CZ61" i="9"/>
  <c r="CZ60" i="9"/>
  <c r="CZ59" i="9"/>
  <c r="CZ58" i="9"/>
  <c r="CZ57" i="9"/>
  <c r="CZ56" i="9"/>
  <c r="CZ55" i="9"/>
  <c r="CZ54" i="9"/>
  <c r="CZ53" i="9"/>
  <c r="CZ52" i="9"/>
  <c r="CZ51" i="9"/>
  <c r="CZ50" i="9"/>
  <c r="CZ49" i="9"/>
  <c r="CZ48" i="9"/>
  <c r="CZ47" i="9"/>
  <c r="CZ46" i="9"/>
  <c r="CZ45" i="9"/>
  <c r="CZ44" i="9"/>
  <c r="CZ43" i="9"/>
  <c r="CZ42" i="9"/>
  <c r="CZ41" i="9"/>
  <c r="CZ40" i="9"/>
  <c r="CZ39" i="9"/>
  <c r="CZ38" i="9"/>
  <c r="CZ37" i="9"/>
  <c r="CZ36" i="9"/>
  <c r="CZ35" i="9"/>
  <c r="CZ34" i="9"/>
  <c r="CZ33" i="9"/>
  <c r="CZ32" i="9"/>
  <c r="CZ31" i="9"/>
  <c r="CZ30" i="9"/>
  <c r="CZ29" i="9"/>
  <c r="CZ28" i="9"/>
  <c r="CZ27" i="9"/>
  <c r="CZ26" i="9"/>
  <c r="CZ25" i="9"/>
  <c r="CZ24" i="9"/>
  <c r="CZ23" i="9"/>
  <c r="CZ22" i="9"/>
  <c r="CZ21" i="9"/>
  <c r="CZ20" i="9"/>
  <c r="CZ19" i="9"/>
  <c r="CZ18" i="9"/>
  <c r="CZ17" i="9"/>
  <c r="CZ16" i="9"/>
  <c r="CZ15" i="9"/>
  <c r="CZ13" i="9"/>
  <c r="CZ12" i="9"/>
  <c r="CZ11" i="9"/>
  <c r="CZ10" i="9"/>
  <c r="CZ9" i="9"/>
  <c r="CZ8" i="9"/>
  <c r="CZ7" i="9"/>
  <c r="CZ6" i="9"/>
  <c r="CZ5" i="9"/>
  <c r="CZ4" i="9"/>
  <c r="CZ3" i="9"/>
  <c r="CY3" i="9"/>
  <c r="E71" i="15"/>
  <c r="C54" i="15" l="1"/>
  <c r="D54" i="15" s="1"/>
  <c r="C71" i="15"/>
  <c r="C37" i="15"/>
  <c r="D37" i="15" s="1"/>
  <c r="B4" i="7"/>
  <c r="E24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75" i="15"/>
  <c r="E41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12" i="15"/>
  <c r="B52" i="7" l="1"/>
  <c r="B46" i="7"/>
  <c r="B50" i="7"/>
  <c r="B47" i="7"/>
  <c r="B51" i="7"/>
  <c r="B48" i="7"/>
  <c r="B45" i="7"/>
  <c r="B49" i="7"/>
  <c r="B33" i="7"/>
  <c r="B37" i="7"/>
  <c r="B41" i="7"/>
  <c r="B20" i="7"/>
  <c r="B24" i="7"/>
  <c r="B28" i="7"/>
  <c r="B30" i="7"/>
  <c r="B34" i="7"/>
  <c r="B38" i="7"/>
  <c r="B42" i="7"/>
  <c r="B17" i="7"/>
  <c r="B21" i="7"/>
  <c r="B25" i="7"/>
  <c r="B31" i="7"/>
  <c r="B35" i="7"/>
  <c r="B39" i="7"/>
  <c r="B43" i="7"/>
  <c r="B18" i="7"/>
  <c r="B22" i="7"/>
  <c r="B26" i="7"/>
  <c r="B29" i="7"/>
  <c r="B32" i="7"/>
  <c r="B36" i="7"/>
  <c r="B40" i="7"/>
  <c r="B44" i="7"/>
  <c r="B16" i="7"/>
  <c r="B19" i="7"/>
  <c r="B23" i="7"/>
  <c r="B27" i="7"/>
  <c r="B5" i="7"/>
  <c r="B9" i="7"/>
  <c r="B13" i="7"/>
  <c r="B11" i="7"/>
  <c r="B12" i="7"/>
  <c r="B6" i="7"/>
  <c r="B10" i="7"/>
  <c r="B14" i="7"/>
  <c r="B7" i="7"/>
  <c r="B15" i="7"/>
  <c r="B8" i="7"/>
  <c r="B22" i="6"/>
  <c r="DJ92" i="9" l="1"/>
  <c r="DD92" i="9"/>
  <c r="DC92" i="9"/>
  <c r="DB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DJ91" i="9"/>
  <c r="DD91" i="9"/>
  <c r="DC91" i="9"/>
  <c r="DB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DJ90" i="9"/>
  <c r="DD90" i="9"/>
  <c r="DC90" i="9"/>
  <c r="DB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DJ89" i="9"/>
  <c r="DD89" i="9"/>
  <c r="DC89" i="9"/>
  <c r="DB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DJ88" i="9"/>
  <c r="DD88" i="9"/>
  <c r="DC88" i="9"/>
  <c r="DB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DJ87" i="9"/>
  <c r="DD87" i="9"/>
  <c r="DC87" i="9"/>
  <c r="DB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DJ86" i="9"/>
  <c r="DD86" i="9"/>
  <c r="DC86" i="9"/>
  <c r="DB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DJ85" i="9"/>
  <c r="DD85" i="9"/>
  <c r="DC85" i="9"/>
  <c r="DB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DJ84" i="9"/>
  <c r="DD84" i="9"/>
  <c r="DC84" i="9"/>
  <c r="DB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DJ83" i="9"/>
  <c r="DD83" i="9"/>
  <c r="DC83" i="9"/>
  <c r="DB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DJ82" i="9"/>
  <c r="DD82" i="9"/>
  <c r="DC82" i="9"/>
  <c r="DB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DJ81" i="9"/>
  <c r="DD81" i="9"/>
  <c r="DC81" i="9"/>
  <c r="DB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DJ80" i="9"/>
  <c r="DD80" i="9"/>
  <c r="DC80" i="9"/>
  <c r="DB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DJ79" i="9"/>
  <c r="DD79" i="9"/>
  <c r="DC79" i="9"/>
  <c r="DB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DJ78" i="9"/>
  <c r="DD78" i="9"/>
  <c r="DC78" i="9"/>
  <c r="DB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DJ77" i="9"/>
  <c r="DD77" i="9"/>
  <c r="DC77" i="9"/>
  <c r="DB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DJ76" i="9"/>
  <c r="DD76" i="9"/>
  <c r="DC76" i="9"/>
  <c r="DB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DJ75" i="9"/>
  <c r="DD75" i="9"/>
  <c r="DC75" i="9"/>
  <c r="DB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DJ74" i="9"/>
  <c r="DD74" i="9"/>
  <c r="DC74" i="9"/>
  <c r="DB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DJ73" i="9"/>
  <c r="DD73" i="9"/>
  <c r="DC73" i="9"/>
  <c r="DB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DJ72" i="9"/>
  <c r="DD72" i="9"/>
  <c r="DC72" i="9"/>
  <c r="DB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DJ71" i="9"/>
  <c r="DD71" i="9"/>
  <c r="DC71" i="9"/>
  <c r="DB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DJ70" i="9"/>
  <c r="DD70" i="9"/>
  <c r="DC70" i="9"/>
  <c r="DB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DJ69" i="9"/>
  <c r="DD69" i="9"/>
  <c r="DC69" i="9"/>
  <c r="DB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DJ68" i="9"/>
  <c r="DD68" i="9"/>
  <c r="DC68" i="9"/>
  <c r="DB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DJ67" i="9"/>
  <c r="DD67" i="9"/>
  <c r="DC67" i="9"/>
  <c r="DB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DJ66" i="9"/>
  <c r="DD66" i="9"/>
  <c r="DC66" i="9"/>
  <c r="DB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DJ65" i="9"/>
  <c r="DD65" i="9"/>
  <c r="DC65" i="9"/>
  <c r="DB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DJ64" i="9"/>
  <c r="DD64" i="9"/>
  <c r="DC64" i="9"/>
  <c r="DB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DJ63" i="9"/>
  <c r="DD63" i="9"/>
  <c r="DC63" i="9"/>
  <c r="DB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DJ62" i="9"/>
  <c r="DD62" i="9"/>
  <c r="DC62" i="9"/>
  <c r="DB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DJ61" i="9"/>
  <c r="DD61" i="9"/>
  <c r="DC61" i="9"/>
  <c r="DB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DJ60" i="9"/>
  <c r="DD60" i="9"/>
  <c r="DC60" i="9"/>
  <c r="DB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DJ59" i="9"/>
  <c r="DD59" i="9"/>
  <c r="DC59" i="9"/>
  <c r="DB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DJ58" i="9"/>
  <c r="DD58" i="9"/>
  <c r="DC58" i="9"/>
  <c r="DB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DJ57" i="9"/>
  <c r="DD57" i="9"/>
  <c r="DC57" i="9"/>
  <c r="DB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DJ56" i="9"/>
  <c r="DD56" i="9"/>
  <c r="DC56" i="9"/>
  <c r="DB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DJ55" i="9"/>
  <c r="DD55" i="9"/>
  <c r="DC55" i="9"/>
  <c r="DB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DJ54" i="9"/>
  <c r="DD54" i="9"/>
  <c r="DC54" i="9"/>
  <c r="DB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J92" i="9" l="1"/>
  <c r="I92" i="9"/>
  <c r="J82" i="9"/>
  <c r="J86" i="9"/>
  <c r="J90" i="9"/>
  <c r="J74" i="9"/>
  <c r="BI74" i="9"/>
  <c r="BJ75" i="9"/>
  <c r="J77" i="9"/>
  <c r="BH77" i="9"/>
  <c r="BJ79" i="9"/>
  <c r="J81" i="9"/>
  <c r="I85" i="9"/>
  <c r="J85" i="9"/>
  <c r="I89" i="9"/>
  <c r="J89" i="9"/>
  <c r="J69" i="9"/>
  <c r="BI69" i="9"/>
  <c r="BJ70" i="9"/>
  <c r="BI73" i="9"/>
  <c r="J84" i="9"/>
  <c r="J88" i="9"/>
  <c r="I83" i="9"/>
  <c r="J83" i="9"/>
  <c r="I87" i="9"/>
  <c r="J87" i="9"/>
  <c r="I91" i="9"/>
  <c r="J91" i="9"/>
  <c r="BH64" i="9"/>
  <c r="BI65" i="9"/>
  <c r="BJ66" i="9"/>
  <c r="BH67" i="9"/>
  <c r="BI68" i="9"/>
  <c r="J76" i="9"/>
  <c r="BH76" i="9"/>
  <c r="BJ78" i="9"/>
  <c r="J80" i="9"/>
  <c r="BH80" i="9"/>
  <c r="I82" i="9"/>
  <c r="I84" i="9"/>
  <c r="BI84" i="9"/>
  <c r="I86" i="9"/>
  <c r="I88" i="9"/>
  <c r="I90" i="9"/>
  <c r="BH75" i="9"/>
  <c r="BJ77" i="9"/>
  <c r="J79" i="9"/>
  <c r="DM79" i="9" s="1"/>
  <c r="J59" i="9"/>
  <c r="BJ76" i="9"/>
  <c r="J78" i="9"/>
  <c r="BH78" i="9"/>
  <c r="BJ80" i="9"/>
  <c r="BI61" i="9"/>
  <c r="BJ62" i="9"/>
  <c r="BI54" i="9"/>
  <c r="BH62" i="9"/>
  <c r="BI63" i="9"/>
  <c r="BJ64" i="9"/>
  <c r="BH66" i="9"/>
  <c r="BJ67" i="9"/>
  <c r="BH70" i="9"/>
  <c r="J55" i="9"/>
  <c r="BI55" i="9"/>
  <c r="BH56" i="9"/>
  <c r="BJ56" i="9"/>
  <c r="BI57" i="9"/>
  <c r="BH58" i="9"/>
  <c r="BJ58" i="9"/>
  <c r="I71" i="9"/>
  <c r="BH71" i="9"/>
  <c r="BJ71" i="9"/>
  <c r="BI72" i="9"/>
  <c r="I73" i="9"/>
  <c r="BI87" i="9"/>
  <c r="BI89" i="9"/>
  <c r="BI91" i="9"/>
  <c r="BJ92" i="9"/>
  <c r="DM92" i="9" s="1"/>
  <c r="J54" i="9"/>
  <c r="I61" i="9"/>
  <c r="J56" i="9"/>
  <c r="J58" i="9"/>
  <c r="J64" i="9"/>
  <c r="J75" i="9"/>
  <c r="J60" i="9"/>
  <c r="I72" i="9"/>
  <c r="J72" i="9"/>
  <c r="I79" i="9"/>
  <c r="BI81" i="9"/>
  <c r="BH82" i="9"/>
  <c r="BJ82" i="9"/>
  <c r="BI83" i="9"/>
  <c r="BH84" i="9"/>
  <c r="BJ84" i="9"/>
  <c r="BI85" i="9"/>
  <c r="BH86" i="9"/>
  <c r="BJ86" i="9"/>
  <c r="BH88" i="9"/>
  <c r="BJ88" i="9"/>
  <c r="BH90" i="9"/>
  <c r="BJ90" i="9"/>
  <c r="BH92" i="9"/>
  <c r="BH59" i="9"/>
  <c r="BJ59" i="9"/>
  <c r="BI60" i="9"/>
  <c r="BH79" i="9"/>
  <c r="BH85" i="9"/>
  <c r="BJ85" i="9"/>
  <c r="BI90" i="9"/>
  <c r="BH81" i="9"/>
  <c r="BJ81" i="9"/>
  <c r="BI82" i="9"/>
  <c r="BH83" i="9"/>
  <c r="BJ83" i="9"/>
  <c r="BI86" i="9"/>
  <c r="BH87" i="9"/>
  <c r="BJ87" i="9"/>
  <c r="BI88" i="9"/>
  <c r="BH89" i="9"/>
  <c r="BJ89" i="9"/>
  <c r="BH91" i="9"/>
  <c r="BJ91" i="9"/>
  <c r="BI92" i="9"/>
  <c r="BJ68" i="9"/>
  <c r="BH69" i="9"/>
  <c r="BJ69" i="9"/>
  <c r="BI70" i="9"/>
  <c r="BI71" i="9"/>
  <c r="BH72" i="9"/>
  <c r="BJ72" i="9"/>
  <c r="BH73" i="9"/>
  <c r="BJ73" i="9"/>
  <c r="BH74" i="9"/>
  <c r="BJ74" i="9"/>
  <c r="BI75" i="9"/>
  <c r="BI76" i="9"/>
  <c r="BI77" i="9"/>
  <c r="BI78" i="9"/>
  <c r="BI79" i="9"/>
  <c r="BI80" i="9"/>
  <c r="BH54" i="9"/>
  <c r="BJ54" i="9"/>
  <c r="BH55" i="9"/>
  <c r="BJ55" i="9"/>
  <c r="BI56" i="9"/>
  <c r="BH57" i="9"/>
  <c r="BJ57" i="9"/>
  <c r="BI58" i="9"/>
  <c r="BI59" i="9"/>
  <c r="BH60" i="9"/>
  <c r="BJ60" i="9"/>
  <c r="BH61" i="9"/>
  <c r="BJ61" i="9"/>
  <c r="BI62" i="9"/>
  <c r="BH63" i="9"/>
  <c r="BJ63" i="9"/>
  <c r="BI64" i="9"/>
  <c r="BH65" i="9"/>
  <c r="BJ65" i="9"/>
  <c r="BI66" i="9"/>
  <c r="BI67" i="9"/>
  <c r="BH68" i="9"/>
  <c r="J62" i="9"/>
  <c r="DM62" i="9" s="1"/>
  <c r="J65" i="9"/>
  <c r="I68" i="9"/>
  <c r="J68" i="9"/>
  <c r="J70" i="9"/>
  <c r="J73" i="9"/>
  <c r="DM73" i="9" s="1"/>
  <c r="I78" i="9"/>
  <c r="I81" i="9"/>
  <c r="J57" i="9"/>
  <c r="DM57" i="9" s="1"/>
  <c r="J61" i="9"/>
  <c r="J63" i="9"/>
  <c r="I65" i="9"/>
  <c r="J66" i="9"/>
  <c r="J67" i="9"/>
  <c r="J71" i="9"/>
  <c r="I75" i="9"/>
  <c r="I77" i="9"/>
  <c r="I80" i="9"/>
  <c r="DL80" i="9" s="1"/>
  <c r="I76" i="9"/>
  <c r="I58" i="9"/>
  <c r="I70" i="9"/>
  <c r="I63" i="9"/>
  <c r="H91" i="9"/>
  <c r="DK91" i="9" s="1"/>
  <c r="I56" i="9"/>
  <c r="I59" i="9"/>
  <c r="I74" i="9"/>
  <c r="DL74" i="9" s="1"/>
  <c r="H81" i="9"/>
  <c r="H89" i="9"/>
  <c r="H77" i="9"/>
  <c r="DK77" i="9" s="1"/>
  <c r="H82" i="9"/>
  <c r="H75" i="9"/>
  <c r="H78" i="9"/>
  <c r="H62" i="9"/>
  <c r="H66" i="9"/>
  <c r="DK66" i="9" s="1"/>
  <c r="H67" i="9"/>
  <c r="I67" i="9"/>
  <c r="H79" i="9"/>
  <c r="H83" i="9"/>
  <c r="H85" i="9"/>
  <c r="H87" i="9"/>
  <c r="H55" i="9"/>
  <c r="DK55" i="9" s="1"/>
  <c r="H63" i="9"/>
  <c r="H64" i="9"/>
  <c r="I64" i="9"/>
  <c r="H69" i="9"/>
  <c r="H71" i="9"/>
  <c r="H72" i="9"/>
  <c r="DK72" i="9" s="1"/>
  <c r="H73" i="9"/>
  <c r="H76" i="9"/>
  <c r="H80" i="9"/>
  <c r="H56" i="9"/>
  <c r="DK56" i="9" s="1"/>
  <c r="H57" i="9"/>
  <c r="DK57" i="9" s="1"/>
  <c r="I57" i="9"/>
  <c r="DL57" i="9" s="1"/>
  <c r="H59" i="9"/>
  <c r="H60" i="9"/>
  <c r="I60" i="9"/>
  <c r="H70" i="9"/>
  <c r="H54" i="9"/>
  <c r="I54" i="9"/>
  <c r="I55" i="9"/>
  <c r="H58" i="9"/>
  <c r="H61" i="9"/>
  <c r="DK61" i="9" s="1"/>
  <c r="I62" i="9"/>
  <c r="H65" i="9"/>
  <c r="DK65" i="9" s="1"/>
  <c r="I66" i="9"/>
  <c r="H68" i="9"/>
  <c r="I69" i="9"/>
  <c r="H74" i="9"/>
  <c r="H84" i="9"/>
  <c r="H86" i="9"/>
  <c r="H88" i="9"/>
  <c r="H90" i="9"/>
  <c r="H92" i="9"/>
  <c r="DL86" i="9" l="1"/>
  <c r="DK90" i="9"/>
  <c r="DL55" i="9"/>
  <c r="DK87" i="9"/>
  <c r="DK78" i="9"/>
  <c r="DL58" i="9"/>
  <c r="DM68" i="9"/>
  <c r="DL91" i="9"/>
  <c r="DK89" i="9"/>
  <c r="DL75" i="9"/>
  <c r="DL65" i="9"/>
  <c r="DK85" i="9"/>
  <c r="DK73" i="9"/>
  <c r="DK59" i="9"/>
  <c r="DK71" i="9"/>
  <c r="DK63" i="9"/>
  <c r="DM59" i="9"/>
  <c r="DM91" i="9"/>
  <c r="DL88" i="9"/>
  <c r="DL76" i="9"/>
  <c r="DM71" i="9"/>
  <c r="DL66" i="9"/>
  <c r="DK58" i="9"/>
  <c r="DK76" i="9"/>
  <c r="DM66" i="9"/>
  <c r="DM70" i="9"/>
  <c r="DM74" i="9"/>
  <c r="DK74" i="9"/>
  <c r="DL60" i="9"/>
  <c r="DL64" i="9"/>
  <c r="DL67" i="9"/>
  <c r="DL56" i="9"/>
  <c r="DL81" i="9"/>
  <c r="DL72" i="9"/>
  <c r="DM58" i="9"/>
  <c r="DL73" i="9"/>
  <c r="DM67" i="9"/>
  <c r="DK84" i="9"/>
  <c r="DK69" i="9"/>
  <c r="DK62" i="9"/>
  <c r="DL77" i="9"/>
  <c r="DM78" i="9"/>
  <c r="DM63" i="9"/>
  <c r="DK88" i="9"/>
  <c r="DL62" i="9"/>
  <c r="DK60" i="9"/>
  <c r="DK75" i="9"/>
  <c r="DL78" i="9"/>
  <c r="DL68" i="9"/>
  <c r="DM56" i="9"/>
  <c r="DL84" i="9"/>
  <c r="DK68" i="9"/>
  <c r="DK82" i="9"/>
  <c r="DL63" i="9"/>
  <c r="DM65" i="9"/>
  <c r="DL61" i="9"/>
  <c r="DK92" i="9"/>
  <c r="DK79" i="9"/>
  <c r="DK81" i="9"/>
  <c r="DK70" i="9"/>
  <c r="DK64" i="9"/>
  <c r="DM61" i="9"/>
  <c r="DL59" i="9"/>
  <c r="DK54" i="9"/>
  <c r="DK83" i="9"/>
  <c r="DK67" i="9"/>
  <c r="DM75" i="9"/>
  <c r="DK86" i="9"/>
  <c r="DL54" i="9"/>
  <c r="DL70" i="9"/>
  <c r="DM64" i="9"/>
  <c r="DK80" i="9"/>
  <c r="DL69" i="9"/>
  <c r="DL79" i="9"/>
  <c r="DL82" i="9"/>
  <c r="DL83" i="9"/>
  <c r="DL89" i="9"/>
  <c r="DM82" i="9"/>
  <c r="DM72" i="9"/>
  <c r="DM54" i="9"/>
  <c r="DM55" i="9"/>
  <c r="DM76" i="9"/>
  <c r="DM87" i="9"/>
  <c r="DM88" i="9"/>
  <c r="DM85" i="9"/>
  <c r="DL92" i="9"/>
  <c r="DL71" i="9"/>
  <c r="DM80" i="9"/>
  <c r="DL87" i="9"/>
  <c r="DM84" i="9"/>
  <c r="DM69" i="9"/>
  <c r="DL85" i="9"/>
  <c r="DM77" i="9"/>
  <c r="DM90" i="9"/>
  <c r="DM60" i="9"/>
  <c r="DL90" i="9"/>
  <c r="DM83" i="9"/>
  <c r="DM89" i="9"/>
  <c r="DM81" i="9"/>
  <c r="DM86" i="9"/>
  <c r="DJ4" i="9"/>
  <c r="DJ5" i="9"/>
  <c r="DJ6" i="9"/>
  <c r="DJ7" i="9"/>
  <c r="DJ8" i="9"/>
  <c r="DJ9" i="9"/>
  <c r="DJ10" i="9"/>
  <c r="DJ11" i="9"/>
  <c r="DJ12" i="9"/>
  <c r="DJ13" i="9"/>
  <c r="DJ14" i="9"/>
  <c r="DJ15" i="9"/>
  <c r="DJ16" i="9"/>
  <c r="DJ17" i="9"/>
  <c r="DJ18" i="9"/>
  <c r="DJ19" i="9"/>
  <c r="DJ20" i="9"/>
  <c r="DJ21" i="9"/>
  <c r="DJ22" i="9"/>
  <c r="DJ23" i="9"/>
  <c r="DJ24" i="9"/>
  <c r="DJ25" i="9"/>
  <c r="DJ26" i="9"/>
  <c r="DJ27" i="9"/>
  <c r="DJ28" i="9"/>
  <c r="DJ29" i="9"/>
  <c r="DJ30" i="9"/>
  <c r="DJ31" i="9"/>
  <c r="DJ32" i="9"/>
  <c r="DJ33" i="9"/>
  <c r="DJ34" i="9"/>
  <c r="DJ35" i="9"/>
  <c r="DJ36" i="9"/>
  <c r="DJ37" i="9"/>
  <c r="DJ38" i="9"/>
  <c r="DJ39" i="9"/>
  <c r="DJ40" i="9"/>
  <c r="DJ41" i="9"/>
  <c r="DJ42" i="9"/>
  <c r="DJ43" i="9"/>
  <c r="DJ44" i="9"/>
  <c r="DJ45" i="9"/>
  <c r="DJ46" i="9"/>
  <c r="DJ47" i="9"/>
  <c r="DJ48" i="9"/>
  <c r="DJ49" i="9"/>
  <c r="DJ50" i="9"/>
  <c r="DJ51" i="9"/>
  <c r="DJ52" i="9"/>
  <c r="DJ53" i="9"/>
  <c r="DJ3" i="9"/>
  <c r="E17" i="15"/>
  <c r="E16" i="15"/>
  <c r="E14" i="15"/>
  <c r="E13" i="15"/>
  <c r="E11" i="15"/>
  <c r="E10" i="15"/>
  <c r="E15" i="15"/>
  <c r="E6" i="15" s="1"/>
  <c r="E8" i="15" l="1"/>
  <c r="O10" i="1" s="1"/>
  <c r="E7" i="15"/>
  <c r="N10" i="1" s="1"/>
  <c r="M10" i="1"/>
  <c r="CY4" i="9" l="1"/>
  <c r="CY5" i="9"/>
  <c r="CY6" i="9"/>
  <c r="CY7" i="9"/>
  <c r="CY8" i="9"/>
  <c r="CY9" i="9"/>
  <c r="CY10" i="9"/>
  <c r="CY11" i="9"/>
  <c r="CY12" i="9"/>
  <c r="CY13" i="9"/>
  <c r="CY14" i="9"/>
  <c r="CY15" i="9"/>
  <c r="CY16" i="9"/>
  <c r="CY17" i="9"/>
  <c r="CY18" i="9"/>
  <c r="CY19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X4" i="9"/>
  <c r="CX5" i="9"/>
  <c r="CX6" i="9"/>
  <c r="CX7" i="9"/>
  <c r="CX8" i="9"/>
  <c r="CX9" i="9"/>
  <c r="CX10" i="9"/>
  <c r="CX11" i="9"/>
  <c r="CX12" i="9"/>
  <c r="CX13" i="9"/>
  <c r="CX14" i="9"/>
  <c r="CX15" i="9"/>
  <c r="CX16" i="9"/>
  <c r="CX17" i="9"/>
  <c r="CX18" i="9"/>
  <c r="CX19" i="9"/>
  <c r="CX20" i="9"/>
  <c r="CX21" i="9"/>
  <c r="CX22" i="9"/>
  <c r="CX23" i="9"/>
  <c r="CX24" i="9"/>
  <c r="CX25" i="9"/>
  <c r="CX26" i="9"/>
  <c r="CX27" i="9"/>
  <c r="CX28" i="9"/>
  <c r="CX29" i="9"/>
  <c r="CX30" i="9"/>
  <c r="CX31" i="9"/>
  <c r="CX32" i="9"/>
  <c r="CX33" i="9"/>
  <c r="CX34" i="9"/>
  <c r="CX35" i="9"/>
  <c r="CX36" i="9"/>
  <c r="CX37" i="9"/>
  <c r="CX38" i="9"/>
  <c r="CX39" i="9"/>
  <c r="CX40" i="9"/>
  <c r="CX41" i="9"/>
  <c r="CX42" i="9"/>
  <c r="CX43" i="9"/>
  <c r="CX44" i="9"/>
  <c r="CX45" i="9"/>
  <c r="CX46" i="9"/>
  <c r="CX47" i="9"/>
  <c r="CX48" i="9"/>
  <c r="CX49" i="9"/>
  <c r="CX50" i="9"/>
  <c r="CX51" i="9"/>
  <c r="CX52" i="9"/>
  <c r="CX53" i="9"/>
  <c r="CW4" i="9"/>
  <c r="CW5" i="9"/>
  <c r="CW6" i="9"/>
  <c r="CW7" i="9"/>
  <c r="CW8" i="9"/>
  <c r="CW9" i="9"/>
  <c r="CW10" i="9"/>
  <c r="CW11" i="9"/>
  <c r="CW12" i="9"/>
  <c r="CW13" i="9"/>
  <c r="CW14" i="9"/>
  <c r="CW15" i="9"/>
  <c r="CW16" i="9"/>
  <c r="CW17" i="9"/>
  <c r="CW18" i="9"/>
  <c r="CW19" i="9"/>
  <c r="CW20" i="9"/>
  <c r="CW21" i="9"/>
  <c r="CW22" i="9"/>
  <c r="CW23" i="9"/>
  <c r="CW24" i="9"/>
  <c r="CW25" i="9"/>
  <c r="CW26" i="9"/>
  <c r="CW27" i="9"/>
  <c r="CW28" i="9"/>
  <c r="CW29" i="9"/>
  <c r="CW30" i="9"/>
  <c r="CW31" i="9"/>
  <c r="CW32" i="9"/>
  <c r="CW33" i="9"/>
  <c r="CW34" i="9"/>
  <c r="CW35" i="9"/>
  <c r="CW36" i="9"/>
  <c r="CW37" i="9"/>
  <c r="CW38" i="9"/>
  <c r="CW39" i="9"/>
  <c r="CW40" i="9"/>
  <c r="CW41" i="9"/>
  <c r="CW42" i="9"/>
  <c r="CW43" i="9"/>
  <c r="CW44" i="9"/>
  <c r="CW45" i="9"/>
  <c r="CW46" i="9"/>
  <c r="CW47" i="9"/>
  <c r="CW48" i="9"/>
  <c r="CW49" i="9"/>
  <c r="CW50" i="9"/>
  <c r="CW51" i="9"/>
  <c r="CW52" i="9"/>
  <c r="CW53" i="9"/>
  <c r="CV4" i="9"/>
  <c r="CV5" i="9"/>
  <c r="CV6" i="9"/>
  <c r="CV7" i="9"/>
  <c r="CV8" i="9"/>
  <c r="CV9" i="9"/>
  <c r="CV10" i="9"/>
  <c r="CV11" i="9"/>
  <c r="CV12" i="9"/>
  <c r="CV13" i="9"/>
  <c r="CV14" i="9"/>
  <c r="CV15" i="9"/>
  <c r="CV16" i="9"/>
  <c r="CV17" i="9"/>
  <c r="CV18" i="9"/>
  <c r="CV19" i="9"/>
  <c r="CV20" i="9"/>
  <c r="CV21" i="9"/>
  <c r="CV22" i="9"/>
  <c r="CV23" i="9"/>
  <c r="CV24" i="9"/>
  <c r="CV25" i="9"/>
  <c r="CV26" i="9"/>
  <c r="CV27" i="9"/>
  <c r="CV28" i="9"/>
  <c r="CV29" i="9"/>
  <c r="CV30" i="9"/>
  <c r="CV31" i="9"/>
  <c r="CV32" i="9"/>
  <c r="CV33" i="9"/>
  <c r="CV34" i="9"/>
  <c r="CV35" i="9"/>
  <c r="CV36" i="9"/>
  <c r="CV37" i="9"/>
  <c r="CV38" i="9"/>
  <c r="CV39" i="9"/>
  <c r="CV40" i="9"/>
  <c r="CV41" i="9"/>
  <c r="CV42" i="9"/>
  <c r="CV43" i="9"/>
  <c r="CV44" i="9"/>
  <c r="CV45" i="9"/>
  <c r="CV46" i="9"/>
  <c r="CV47" i="9"/>
  <c r="CV48" i="9"/>
  <c r="CV49" i="9"/>
  <c r="CV50" i="9"/>
  <c r="CV51" i="9"/>
  <c r="CV52" i="9"/>
  <c r="CV53" i="9"/>
  <c r="CU4" i="9"/>
  <c r="CU5" i="9"/>
  <c r="CU6" i="9"/>
  <c r="CU7" i="9"/>
  <c r="CU8" i="9"/>
  <c r="CU9" i="9"/>
  <c r="CU10" i="9"/>
  <c r="CU11" i="9"/>
  <c r="CU12" i="9"/>
  <c r="CU13" i="9"/>
  <c r="CU14" i="9"/>
  <c r="CU15" i="9"/>
  <c r="CU16" i="9"/>
  <c r="CU17" i="9"/>
  <c r="CU18" i="9"/>
  <c r="CU19" i="9"/>
  <c r="CU20" i="9"/>
  <c r="CU21" i="9"/>
  <c r="CU22" i="9"/>
  <c r="CU23" i="9"/>
  <c r="CU24" i="9"/>
  <c r="CU25" i="9"/>
  <c r="CU26" i="9"/>
  <c r="CU27" i="9"/>
  <c r="CU28" i="9"/>
  <c r="CU29" i="9"/>
  <c r="CU30" i="9"/>
  <c r="CU31" i="9"/>
  <c r="CU32" i="9"/>
  <c r="CU33" i="9"/>
  <c r="CU34" i="9"/>
  <c r="CU35" i="9"/>
  <c r="CU36" i="9"/>
  <c r="CU37" i="9"/>
  <c r="CU38" i="9"/>
  <c r="CU39" i="9"/>
  <c r="CU40" i="9"/>
  <c r="CU41" i="9"/>
  <c r="CU42" i="9"/>
  <c r="CU43" i="9"/>
  <c r="CU44" i="9"/>
  <c r="CU45" i="9"/>
  <c r="CU46" i="9"/>
  <c r="CU47" i="9"/>
  <c r="CU48" i="9"/>
  <c r="CU49" i="9"/>
  <c r="CU50" i="9"/>
  <c r="CU51" i="9"/>
  <c r="CU52" i="9"/>
  <c r="CU53" i="9"/>
  <c r="CT4" i="9"/>
  <c r="CT5" i="9"/>
  <c r="CT6" i="9"/>
  <c r="CT7" i="9"/>
  <c r="CT8" i="9"/>
  <c r="CT9" i="9"/>
  <c r="CT10" i="9"/>
  <c r="CT11" i="9"/>
  <c r="CT12" i="9"/>
  <c r="CT13" i="9"/>
  <c r="CT14" i="9"/>
  <c r="CT15" i="9"/>
  <c r="CT16" i="9"/>
  <c r="CT17" i="9"/>
  <c r="CT18" i="9"/>
  <c r="CT19" i="9"/>
  <c r="CT20" i="9"/>
  <c r="CT21" i="9"/>
  <c r="CT22" i="9"/>
  <c r="CT23" i="9"/>
  <c r="CT24" i="9"/>
  <c r="CT25" i="9"/>
  <c r="CT26" i="9"/>
  <c r="CT27" i="9"/>
  <c r="CT28" i="9"/>
  <c r="CT29" i="9"/>
  <c r="CT30" i="9"/>
  <c r="CT31" i="9"/>
  <c r="CT32" i="9"/>
  <c r="CT33" i="9"/>
  <c r="CT34" i="9"/>
  <c r="CT35" i="9"/>
  <c r="CT36" i="9"/>
  <c r="CT37" i="9"/>
  <c r="CT38" i="9"/>
  <c r="CT39" i="9"/>
  <c r="CT40" i="9"/>
  <c r="CT41" i="9"/>
  <c r="CT42" i="9"/>
  <c r="CT43" i="9"/>
  <c r="CT44" i="9"/>
  <c r="CT45" i="9"/>
  <c r="CT46" i="9"/>
  <c r="CT47" i="9"/>
  <c r="CT48" i="9"/>
  <c r="CT49" i="9"/>
  <c r="CT50" i="9"/>
  <c r="CT51" i="9"/>
  <c r="CT52" i="9"/>
  <c r="CT53" i="9"/>
  <c r="CS4" i="9"/>
  <c r="CS5" i="9"/>
  <c r="CS6" i="9"/>
  <c r="CS7" i="9"/>
  <c r="CS8" i="9"/>
  <c r="CS9" i="9"/>
  <c r="CS10" i="9"/>
  <c r="CS11" i="9"/>
  <c r="CS12" i="9"/>
  <c r="CS13" i="9"/>
  <c r="CS14" i="9"/>
  <c r="CS15" i="9"/>
  <c r="CS16" i="9"/>
  <c r="CS17" i="9"/>
  <c r="CS18" i="9"/>
  <c r="CS19" i="9"/>
  <c r="CS20" i="9"/>
  <c r="CS21" i="9"/>
  <c r="CS22" i="9"/>
  <c r="CS23" i="9"/>
  <c r="CS24" i="9"/>
  <c r="CS25" i="9"/>
  <c r="CS26" i="9"/>
  <c r="CS27" i="9"/>
  <c r="CS28" i="9"/>
  <c r="CS29" i="9"/>
  <c r="CS30" i="9"/>
  <c r="CS31" i="9"/>
  <c r="CS32" i="9"/>
  <c r="CS33" i="9"/>
  <c r="CS34" i="9"/>
  <c r="CS35" i="9"/>
  <c r="CS36" i="9"/>
  <c r="CS37" i="9"/>
  <c r="CS38" i="9"/>
  <c r="CS39" i="9"/>
  <c r="CS40" i="9"/>
  <c r="CS41" i="9"/>
  <c r="CS42" i="9"/>
  <c r="CS43" i="9"/>
  <c r="CS44" i="9"/>
  <c r="CS45" i="9"/>
  <c r="CS46" i="9"/>
  <c r="CS47" i="9"/>
  <c r="CS48" i="9"/>
  <c r="CS49" i="9"/>
  <c r="CS50" i="9"/>
  <c r="CS51" i="9"/>
  <c r="CS52" i="9"/>
  <c r="CS53" i="9"/>
  <c r="CR4" i="9"/>
  <c r="CR5" i="9"/>
  <c r="CR6" i="9"/>
  <c r="CR7" i="9"/>
  <c r="CR8" i="9"/>
  <c r="CR9" i="9"/>
  <c r="CR10" i="9"/>
  <c r="CR11" i="9"/>
  <c r="CR12" i="9"/>
  <c r="CR13" i="9"/>
  <c r="CR14" i="9"/>
  <c r="CR15" i="9"/>
  <c r="CR16" i="9"/>
  <c r="CR17" i="9"/>
  <c r="CR18" i="9"/>
  <c r="CR19" i="9"/>
  <c r="CR20" i="9"/>
  <c r="CR21" i="9"/>
  <c r="CR22" i="9"/>
  <c r="CR23" i="9"/>
  <c r="CR24" i="9"/>
  <c r="CR25" i="9"/>
  <c r="CR26" i="9"/>
  <c r="CR27" i="9"/>
  <c r="CR28" i="9"/>
  <c r="CR29" i="9"/>
  <c r="CR30" i="9"/>
  <c r="CR31" i="9"/>
  <c r="CR32" i="9"/>
  <c r="CR33" i="9"/>
  <c r="CR34" i="9"/>
  <c r="CR35" i="9"/>
  <c r="CR36" i="9"/>
  <c r="CR37" i="9"/>
  <c r="CR38" i="9"/>
  <c r="CR39" i="9"/>
  <c r="CR40" i="9"/>
  <c r="CR41" i="9"/>
  <c r="CR42" i="9"/>
  <c r="CR43" i="9"/>
  <c r="CR44" i="9"/>
  <c r="CR45" i="9"/>
  <c r="CR46" i="9"/>
  <c r="CR47" i="9"/>
  <c r="CR48" i="9"/>
  <c r="CR49" i="9"/>
  <c r="CR50" i="9"/>
  <c r="CR51" i="9"/>
  <c r="CR52" i="9"/>
  <c r="CR53" i="9"/>
  <c r="CX3" i="9"/>
  <c r="C69" i="15" s="1"/>
  <c r="CW3" i="9"/>
  <c r="C68" i="15" s="1"/>
  <c r="CV3" i="9"/>
  <c r="CU3" i="9"/>
  <c r="C66" i="15" s="1"/>
  <c r="CT3" i="9"/>
  <c r="CS3" i="9"/>
  <c r="CR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2" i="9"/>
  <c r="CK23" i="9"/>
  <c r="CK24" i="9"/>
  <c r="CK25" i="9"/>
  <c r="CK26" i="9"/>
  <c r="CK27" i="9"/>
  <c r="CK28" i="9"/>
  <c r="CK29" i="9"/>
  <c r="CK30" i="9"/>
  <c r="CK31" i="9"/>
  <c r="CK32" i="9"/>
  <c r="CK33" i="9"/>
  <c r="CK34" i="9"/>
  <c r="CK35" i="9"/>
  <c r="CK36" i="9"/>
  <c r="CK37" i="9"/>
  <c r="CK38" i="9"/>
  <c r="CK39" i="9"/>
  <c r="CK40" i="9"/>
  <c r="CK41" i="9"/>
  <c r="CK42" i="9"/>
  <c r="CK43" i="9"/>
  <c r="CK44" i="9"/>
  <c r="CK45" i="9"/>
  <c r="CK46" i="9"/>
  <c r="CK47" i="9"/>
  <c r="CK48" i="9"/>
  <c r="CK49" i="9"/>
  <c r="CK50" i="9"/>
  <c r="CK51" i="9"/>
  <c r="CK52" i="9"/>
  <c r="CK53" i="9"/>
  <c r="CK3" i="9"/>
  <c r="CJ4" i="9"/>
  <c r="CJ5" i="9"/>
  <c r="CJ6" i="9"/>
  <c r="CJ7" i="9"/>
  <c r="CJ8" i="9"/>
  <c r="CJ9" i="9"/>
  <c r="CJ10" i="9"/>
  <c r="CJ11" i="9"/>
  <c r="CJ12" i="9"/>
  <c r="CJ13" i="9"/>
  <c r="CJ14" i="9"/>
  <c r="CJ15" i="9"/>
  <c r="CJ16" i="9"/>
  <c r="CJ17" i="9"/>
  <c r="CJ18" i="9"/>
  <c r="CJ19" i="9"/>
  <c r="CJ20" i="9"/>
  <c r="CJ21" i="9"/>
  <c r="CJ22" i="9"/>
  <c r="CJ23" i="9"/>
  <c r="CJ24" i="9"/>
  <c r="CJ25" i="9"/>
  <c r="CJ26" i="9"/>
  <c r="CJ27" i="9"/>
  <c r="CJ28" i="9"/>
  <c r="CJ29" i="9"/>
  <c r="CJ30" i="9"/>
  <c r="CJ31" i="9"/>
  <c r="CJ32" i="9"/>
  <c r="CJ33" i="9"/>
  <c r="CJ34" i="9"/>
  <c r="CJ35" i="9"/>
  <c r="CJ36" i="9"/>
  <c r="CJ37" i="9"/>
  <c r="CJ38" i="9"/>
  <c r="CJ39" i="9"/>
  <c r="CJ40" i="9"/>
  <c r="CJ41" i="9"/>
  <c r="CJ42" i="9"/>
  <c r="CJ43" i="9"/>
  <c r="CJ44" i="9"/>
  <c r="CJ45" i="9"/>
  <c r="CJ46" i="9"/>
  <c r="CJ47" i="9"/>
  <c r="CJ48" i="9"/>
  <c r="CJ49" i="9"/>
  <c r="CJ50" i="9"/>
  <c r="CJ51" i="9"/>
  <c r="CJ52" i="9"/>
  <c r="CJ53" i="9"/>
  <c r="CI4" i="9"/>
  <c r="CI5" i="9"/>
  <c r="CI6" i="9"/>
  <c r="CI7" i="9"/>
  <c r="CI8" i="9"/>
  <c r="CI9" i="9"/>
  <c r="CI10" i="9"/>
  <c r="CI11" i="9"/>
  <c r="CI12" i="9"/>
  <c r="CI13" i="9"/>
  <c r="CI14" i="9"/>
  <c r="CI15" i="9"/>
  <c r="CI16" i="9"/>
  <c r="CI17" i="9"/>
  <c r="CI18" i="9"/>
  <c r="CI19" i="9"/>
  <c r="CI20" i="9"/>
  <c r="CI21" i="9"/>
  <c r="CI22" i="9"/>
  <c r="CI23" i="9"/>
  <c r="CI24" i="9"/>
  <c r="CI25" i="9"/>
  <c r="CI26" i="9"/>
  <c r="CI27" i="9"/>
  <c r="CI28" i="9"/>
  <c r="CI29" i="9"/>
  <c r="CI30" i="9"/>
  <c r="CI31" i="9"/>
  <c r="CI32" i="9"/>
  <c r="CI33" i="9"/>
  <c r="CI34" i="9"/>
  <c r="CI35" i="9"/>
  <c r="CI36" i="9"/>
  <c r="CI37" i="9"/>
  <c r="CI38" i="9"/>
  <c r="CI39" i="9"/>
  <c r="CI40" i="9"/>
  <c r="CI41" i="9"/>
  <c r="CI42" i="9"/>
  <c r="CI43" i="9"/>
  <c r="CI44" i="9"/>
  <c r="CI45" i="9"/>
  <c r="CI46" i="9"/>
  <c r="CI47" i="9"/>
  <c r="CI48" i="9"/>
  <c r="CI49" i="9"/>
  <c r="CI50" i="9"/>
  <c r="CI51" i="9"/>
  <c r="CI52" i="9"/>
  <c r="CI53" i="9"/>
  <c r="CH4" i="9"/>
  <c r="CH5" i="9"/>
  <c r="CH6" i="9"/>
  <c r="CH7" i="9"/>
  <c r="CH8" i="9"/>
  <c r="CH9" i="9"/>
  <c r="CH10" i="9"/>
  <c r="CH11" i="9"/>
  <c r="CH12" i="9"/>
  <c r="CH13" i="9"/>
  <c r="CH14" i="9"/>
  <c r="CH15" i="9"/>
  <c r="CH16" i="9"/>
  <c r="CH17" i="9"/>
  <c r="CH18" i="9"/>
  <c r="CH19" i="9"/>
  <c r="CH20" i="9"/>
  <c r="CH21" i="9"/>
  <c r="CH22" i="9"/>
  <c r="CH23" i="9"/>
  <c r="CH24" i="9"/>
  <c r="CH25" i="9"/>
  <c r="CH26" i="9"/>
  <c r="CH27" i="9"/>
  <c r="CH28" i="9"/>
  <c r="CH29" i="9"/>
  <c r="CH30" i="9"/>
  <c r="CH31" i="9"/>
  <c r="CH32" i="9"/>
  <c r="CH33" i="9"/>
  <c r="CH34" i="9"/>
  <c r="CH35" i="9"/>
  <c r="CH36" i="9"/>
  <c r="CH37" i="9"/>
  <c r="CH38" i="9"/>
  <c r="CH39" i="9"/>
  <c r="CH40" i="9"/>
  <c r="CH41" i="9"/>
  <c r="CH42" i="9"/>
  <c r="CH43" i="9"/>
  <c r="CH44" i="9"/>
  <c r="CH45" i="9"/>
  <c r="CH46" i="9"/>
  <c r="CH47" i="9"/>
  <c r="CH48" i="9"/>
  <c r="CH49" i="9"/>
  <c r="CH50" i="9"/>
  <c r="CH51" i="9"/>
  <c r="CH52" i="9"/>
  <c r="CH53" i="9"/>
  <c r="CG4" i="9"/>
  <c r="CG5" i="9"/>
  <c r="CG6" i="9"/>
  <c r="CG7" i="9"/>
  <c r="CG8" i="9"/>
  <c r="CG9" i="9"/>
  <c r="CG10" i="9"/>
  <c r="CG11" i="9"/>
  <c r="CG12" i="9"/>
  <c r="CG13" i="9"/>
  <c r="CG14" i="9"/>
  <c r="CG15" i="9"/>
  <c r="CG16" i="9"/>
  <c r="CG17" i="9"/>
  <c r="CG18" i="9"/>
  <c r="CG19" i="9"/>
  <c r="CG20" i="9"/>
  <c r="CG21" i="9"/>
  <c r="CG22" i="9"/>
  <c r="CG23" i="9"/>
  <c r="CG24" i="9"/>
  <c r="CG25" i="9"/>
  <c r="CG26" i="9"/>
  <c r="CG27" i="9"/>
  <c r="CG28" i="9"/>
  <c r="CG29" i="9"/>
  <c r="CG30" i="9"/>
  <c r="CG31" i="9"/>
  <c r="CG32" i="9"/>
  <c r="CG33" i="9"/>
  <c r="CG34" i="9"/>
  <c r="CG35" i="9"/>
  <c r="CG36" i="9"/>
  <c r="CG37" i="9"/>
  <c r="CG38" i="9"/>
  <c r="CG39" i="9"/>
  <c r="CG40" i="9"/>
  <c r="CG41" i="9"/>
  <c r="CG42" i="9"/>
  <c r="CG43" i="9"/>
  <c r="CG44" i="9"/>
  <c r="CG45" i="9"/>
  <c r="CG46" i="9"/>
  <c r="CG47" i="9"/>
  <c r="CG48" i="9"/>
  <c r="CG49" i="9"/>
  <c r="CG50" i="9"/>
  <c r="CG51" i="9"/>
  <c r="CG52" i="9"/>
  <c r="CG53" i="9"/>
  <c r="CF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47" i="9"/>
  <c r="CF48" i="9"/>
  <c r="CF49" i="9"/>
  <c r="CF50" i="9"/>
  <c r="CF51" i="9"/>
  <c r="CF52" i="9"/>
  <c r="CF53" i="9"/>
  <c r="CE4" i="9"/>
  <c r="CE5" i="9"/>
  <c r="CE6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E20" i="9"/>
  <c r="CE21" i="9"/>
  <c r="CE22" i="9"/>
  <c r="CE23" i="9"/>
  <c r="CE24" i="9"/>
  <c r="CE25" i="9"/>
  <c r="CE26" i="9"/>
  <c r="CE27" i="9"/>
  <c r="CE28" i="9"/>
  <c r="CE29" i="9"/>
  <c r="CE30" i="9"/>
  <c r="CE31" i="9"/>
  <c r="CE32" i="9"/>
  <c r="CE33" i="9"/>
  <c r="CE34" i="9"/>
  <c r="CE35" i="9"/>
  <c r="CE36" i="9"/>
  <c r="CE37" i="9"/>
  <c r="CE38" i="9"/>
  <c r="CE39" i="9"/>
  <c r="CE40" i="9"/>
  <c r="CE41" i="9"/>
  <c r="CE42" i="9"/>
  <c r="CE43" i="9"/>
  <c r="CE44" i="9"/>
  <c r="CE45" i="9"/>
  <c r="CE46" i="9"/>
  <c r="CE47" i="9"/>
  <c r="CE48" i="9"/>
  <c r="CE49" i="9"/>
  <c r="CE50" i="9"/>
  <c r="CE51" i="9"/>
  <c r="CE52" i="9"/>
  <c r="CE53" i="9"/>
  <c r="CD4" i="9"/>
  <c r="CD5" i="9"/>
  <c r="CD6" i="9"/>
  <c r="CD7" i="9"/>
  <c r="CD8" i="9"/>
  <c r="CD9" i="9"/>
  <c r="CD10" i="9"/>
  <c r="CD11" i="9"/>
  <c r="CD12" i="9"/>
  <c r="CD13" i="9"/>
  <c r="CD14" i="9"/>
  <c r="CD15" i="9"/>
  <c r="CD16" i="9"/>
  <c r="CD17" i="9"/>
  <c r="CD18" i="9"/>
  <c r="CD19" i="9"/>
  <c r="CD20" i="9"/>
  <c r="CD21" i="9"/>
  <c r="CD22" i="9"/>
  <c r="CD23" i="9"/>
  <c r="CD24" i="9"/>
  <c r="CD25" i="9"/>
  <c r="CD26" i="9"/>
  <c r="CD27" i="9"/>
  <c r="CD28" i="9"/>
  <c r="CD29" i="9"/>
  <c r="CD30" i="9"/>
  <c r="CD31" i="9"/>
  <c r="CD32" i="9"/>
  <c r="CD33" i="9"/>
  <c r="CD34" i="9"/>
  <c r="CD35" i="9"/>
  <c r="CD36" i="9"/>
  <c r="CD37" i="9"/>
  <c r="CD38" i="9"/>
  <c r="CD39" i="9"/>
  <c r="CD40" i="9"/>
  <c r="CD41" i="9"/>
  <c r="CD42" i="9"/>
  <c r="CD43" i="9"/>
  <c r="CD44" i="9"/>
  <c r="CD45" i="9"/>
  <c r="CD46" i="9"/>
  <c r="CD47" i="9"/>
  <c r="CD48" i="9"/>
  <c r="CD49" i="9"/>
  <c r="CD50" i="9"/>
  <c r="CD51" i="9"/>
  <c r="CD52" i="9"/>
  <c r="CD53" i="9"/>
  <c r="CJ3" i="9"/>
  <c r="CI3" i="9"/>
  <c r="CH3" i="9"/>
  <c r="CG3" i="9"/>
  <c r="CF3" i="9"/>
  <c r="CE3" i="9"/>
  <c r="CD3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43" i="9"/>
  <c r="BW44" i="9"/>
  <c r="BW45" i="9"/>
  <c r="BW46" i="9"/>
  <c r="BW47" i="9"/>
  <c r="BW48" i="9"/>
  <c r="BW49" i="9"/>
  <c r="BW50" i="9"/>
  <c r="BW51" i="9"/>
  <c r="BW52" i="9"/>
  <c r="BW53" i="9"/>
  <c r="BW3" i="9"/>
  <c r="BV4" i="9"/>
  <c r="BV5" i="9"/>
  <c r="BV6" i="9"/>
  <c r="BV7" i="9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32" i="9"/>
  <c r="BV33" i="9"/>
  <c r="BV34" i="9"/>
  <c r="BV35" i="9"/>
  <c r="BV36" i="9"/>
  <c r="BV37" i="9"/>
  <c r="BV38" i="9"/>
  <c r="BV39" i="9"/>
  <c r="BV40" i="9"/>
  <c r="BV41" i="9"/>
  <c r="BV42" i="9"/>
  <c r="BV43" i="9"/>
  <c r="BV44" i="9"/>
  <c r="BV45" i="9"/>
  <c r="BV46" i="9"/>
  <c r="BV47" i="9"/>
  <c r="BV48" i="9"/>
  <c r="BV49" i="9"/>
  <c r="BV50" i="9"/>
  <c r="BV51" i="9"/>
  <c r="BV52" i="9"/>
  <c r="BV53" i="9"/>
  <c r="BU4" i="9"/>
  <c r="BU5" i="9"/>
  <c r="BU6" i="9"/>
  <c r="BU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2" i="9"/>
  <c r="BU23" i="9"/>
  <c r="BU24" i="9"/>
  <c r="BU25" i="9"/>
  <c r="BU26" i="9"/>
  <c r="BU27" i="9"/>
  <c r="BU28" i="9"/>
  <c r="BU29" i="9"/>
  <c r="BU30" i="9"/>
  <c r="BU31" i="9"/>
  <c r="BU32" i="9"/>
  <c r="BU33" i="9"/>
  <c r="BU34" i="9"/>
  <c r="BU35" i="9"/>
  <c r="BU36" i="9"/>
  <c r="BU37" i="9"/>
  <c r="BU38" i="9"/>
  <c r="BU39" i="9"/>
  <c r="BU40" i="9"/>
  <c r="BU41" i="9"/>
  <c r="BU42" i="9"/>
  <c r="BU43" i="9"/>
  <c r="BU44" i="9"/>
  <c r="BU45" i="9"/>
  <c r="BU46" i="9"/>
  <c r="BU47" i="9"/>
  <c r="BU48" i="9"/>
  <c r="BU49" i="9"/>
  <c r="BU50" i="9"/>
  <c r="BU51" i="9"/>
  <c r="BU52" i="9"/>
  <c r="BU53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47" i="9"/>
  <c r="BS48" i="9"/>
  <c r="BS49" i="9"/>
  <c r="BS50" i="9"/>
  <c r="BS51" i="9"/>
  <c r="BS52" i="9"/>
  <c r="BS53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27" i="9"/>
  <c r="BR28" i="9"/>
  <c r="BR29" i="9"/>
  <c r="BR30" i="9"/>
  <c r="BR31" i="9"/>
  <c r="BR32" i="9"/>
  <c r="BR33" i="9"/>
  <c r="BR34" i="9"/>
  <c r="BR35" i="9"/>
  <c r="BR36" i="9"/>
  <c r="BR37" i="9"/>
  <c r="BR38" i="9"/>
  <c r="BR39" i="9"/>
  <c r="BR40" i="9"/>
  <c r="BR41" i="9"/>
  <c r="BR42" i="9"/>
  <c r="BR43" i="9"/>
  <c r="BR44" i="9"/>
  <c r="BR45" i="9"/>
  <c r="BR46" i="9"/>
  <c r="BR47" i="9"/>
  <c r="BR48" i="9"/>
  <c r="BR49" i="9"/>
  <c r="BR50" i="9"/>
  <c r="BR51" i="9"/>
  <c r="BR52" i="9"/>
  <c r="BR5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42" i="9"/>
  <c r="BP43" i="9"/>
  <c r="BP44" i="9"/>
  <c r="BP45" i="9"/>
  <c r="BP46" i="9"/>
  <c r="BP47" i="9"/>
  <c r="BP48" i="9"/>
  <c r="BP49" i="9"/>
  <c r="BP50" i="9"/>
  <c r="BP51" i="9"/>
  <c r="BP52" i="9"/>
  <c r="BP53" i="9"/>
  <c r="BV3" i="9"/>
  <c r="BU3" i="9"/>
  <c r="BT3" i="9"/>
  <c r="BS3" i="9"/>
  <c r="BR3" i="9"/>
  <c r="BQ3" i="9"/>
  <c r="B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C49" i="15" l="1"/>
  <c r="C67" i="15"/>
  <c r="C52" i="15"/>
  <c r="C32" i="15"/>
  <c r="C33" i="15"/>
  <c r="C50" i="15"/>
  <c r="C30" i="15"/>
  <c r="C47" i="15"/>
  <c r="C51" i="15"/>
  <c r="C64" i="15"/>
  <c r="C34" i="15"/>
  <c r="C35" i="15"/>
  <c r="C48" i="15"/>
  <c r="C65" i="15"/>
  <c r="C29" i="15"/>
  <c r="C46" i="15"/>
  <c r="C70" i="15"/>
  <c r="D71" i="15"/>
  <c r="O7" i="1"/>
  <c r="C63" i="15"/>
  <c r="C36" i="15"/>
  <c r="C53" i="15"/>
  <c r="C31" i="15"/>
  <c r="D31" i="15" s="1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3" i="9"/>
  <c r="AP3" i="9"/>
  <c r="C109" i="15" s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3" i="9"/>
  <c r="C128" i="15" l="1"/>
  <c r="D128" i="15" s="1"/>
  <c r="C90" i="15"/>
  <c r="D90" i="15" s="1"/>
  <c r="D109" i="15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BE3" i="9"/>
  <c r="C127" i="15" s="1"/>
  <c r="BD3" i="9"/>
  <c r="C126" i="15" s="1"/>
  <c r="BC3" i="9"/>
  <c r="C125" i="15" s="1"/>
  <c r="BB3" i="9"/>
  <c r="C124" i="15" s="1"/>
  <c r="BA3" i="9"/>
  <c r="C123" i="15" s="1"/>
  <c r="AZ3" i="9"/>
  <c r="C122" i="15" s="1"/>
  <c r="AY3" i="9"/>
  <c r="C121" i="15" s="1"/>
  <c r="AX3" i="9"/>
  <c r="C120" i="15" s="1"/>
  <c r="AW3" i="9"/>
  <c r="C119" i="15" s="1"/>
  <c r="AV3" i="9"/>
  <c r="C118" i="15" s="1"/>
  <c r="AU3" i="9"/>
  <c r="C117" i="15" s="1"/>
  <c r="AT3" i="9"/>
  <c r="C116" i="15" s="1"/>
  <c r="AS3" i="9"/>
  <c r="C115" i="15" s="1"/>
  <c r="AR3" i="9"/>
  <c r="C114" i="15" s="1"/>
  <c r="AQ3" i="9"/>
  <c r="C113" i="15" s="1"/>
  <c r="AO3" i="9"/>
  <c r="C108" i="15" s="1"/>
  <c r="AN3" i="9"/>
  <c r="C107" i="15" s="1"/>
  <c r="AM3" i="9"/>
  <c r="C106" i="15" s="1"/>
  <c r="AL3" i="9"/>
  <c r="C105" i="15" s="1"/>
  <c r="AK3" i="9"/>
  <c r="C104" i="15" s="1"/>
  <c r="AJ3" i="9"/>
  <c r="C103" i="15" s="1"/>
  <c r="AI3" i="9"/>
  <c r="AH3" i="9"/>
  <c r="C101" i="15" s="1"/>
  <c r="AG3" i="9"/>
  <c r="AF3" i="9"/>
  <c r="AE3" i="9"/>
  <c r="AD3" i="9"/>
  <c r="C97" i="15" s="1"/>
  <c r="AC3" i="9"/>
  <c r="AB3" i="9"/>
  <c r="AA3" i="9"/>
  <c r="Y3" i="9"/>
  <c r="C89" i="15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BM3" i="9"/>
  <c r="C85" i="15" l="1"/>
  <c r="C82" i="15"/>
  <c r="C86" i="15"/>
  <c r="C94" i="15"/>
  <c r="C98" i="15"/>
  <c r="C102" i="15"/>
  <c r="C83" i="15"/>
  <c r="C87" i="15"/>
  <c r="C95" i="15"/>
  <c r="C99" i="15"/>
  <c r="C84" i="15"/>
  <c r="C88" i="15"/>
  <c r="C96" i="15"/>
  <c r="C100" i="15"/>
  <c r="C80" i="15"/>
  <c r="J51" i="9"/>
  <c r="J47" i="9"/>
  <c r="J43" i="9"/>
  <c r="J39" i="9"/>
  <c r="J35" i="9"/>
  <c r="J31" i="9"/>
  <c r="J27" i="9"/>
  <c r="J23" i="9"/>
  <c r="J19" i="9"/>
  <c r="J15" i="9"/>
  <c r="J11" i="9"/>
  <c r="J7" i="9"/>
  <c r="C78" i="15"/>
  <c r="J52" i="9"/>
  <c r="J48" i="9"/>
  <c r="J44" i="9"/>
  <c r="J40" i="9"/>
  <c r="J36" i="9"/>
  <c r="J32" i="9"/>
  <c r="J16" i="9"/>
  <c r="J12" i="9"/>
  <c r="J8" i="9"/>
  <c r="J4" i="9"/>
  <c r="J50" i="9"/>
  <c r="J46" i="9"/>
  <c r="J42" i="9"/>
  <c r="J38" i="9"/>
  <c r="J34" i="9"/>
  <c r="J30" i="9"/>
  <c r="J26" i="9"/>
  <c r="J22" i="9"/>
  <c r="J18" i="9"/>
  <c r="J14" i="9"/>
  <c r="J10" i="9"/>
  <c r="J53" i="9"/>
  <c r="J49" i="9"/>
  <c r="J45" i="9"/>
  <c r="J41" i="9"/>
  <c r="J37" i="9"/>
  <c r="J33" i="9"/>
  <c r="J29" i="9"/>
  <c r="J25" i="9"/>
  <c r="J21" i="9"/>
  <c r="J17" i="9"/>
  <c r="J13" i="9"/>
  <c r="J9" i="9"/>
  <c r="J5" i="9"/>
  <c r="I53" i="9"/>
  <c r="I49" i="9"/>
  <c r="I45" i="9"/>
  <c r="I41" i="9"/>
  <c r="I37" i="9"/>
  <c r="I33" i="9"/>
  <c r="I29" i="9"/>
  <c r="I25" i="9"/>
  <c r="I21" i="9"/>
  <c r="I17" i="9"/>
  <c r="I13" i="9"/>
  <c r="I9" i="9"/>
  <c r="I5" i="9"/>
  <c r="H47" i="9"/>
  <c r="H39" i="9"/>
  <c r="H35" i="9"/>
  <c r="H31" i="9"/>
  <c r="H27" i="9"/>
  <c r="H23" i="9"/>
  <c r="H19" i="9"/>
  <c r="H15" i="9"/>
  <c r="H11" i="9"/>
  <c r="H7" i="9"/>
  <c r="H51" i="9"/>
  <c r="H43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I50" i="9"/>
  <c r="I46" i="9"/>
  <c r="I42" i="9"/>
  <c r="I38" i="9"/>
  <c r="I34" i="9"/>
  <c r="I30" i="9"/>
  <c r="I26" i="9"/>
  <c r="I22" i="9"/>
  <c r="I18" i="9"/>
  <c r="I14" i="9"/>
  <c r="I10" i="9"/>
  <c r="I6" i="9"/>
  <c r="C77" i="15"/>
  <c r="C81" i="15"/>
  <c r="C79" i="15"/>
  <c r="C76" i="15"/>
  <c r="J28" i="9"/>
  <c r="J24" i="9"/>
  <c r="J20" i="9"/>
  <c r="H50" i="9"/>
  <c r="H46" i="9"/>
  <c r="H42" i="9"/>
  <c r="H38" i="9"/>
  <c r="H34" i="9"/>
  <c r="H30" i="9"/>
  <c r="H26" i="9"/>
  <c r="H22" i="9"/>
  <c r="H18" i="9"/>
  <c r="H14" i="9"/>
  <c r="H10" i="9"/>
  <c r="H6" i="9"/>
  <c r="I52" i="9"/>
  <c r="I48" i="9"/>
  <c r="I44" i="9"/>
  <c r="I40" i="9"/>
  <c r="I36" i="9"/>
  <c r="I32" i="9"/>
  <c r="I28" i="9"/>
  <c r="I24" i="9"/>
  <c r="I20" i="9"/>
  <c r="I16" i="9"/>
  <c r="I12" i="9"/>
  <c r="I8" i="9"/>
  <c r="I4" i="9"/>
  <c r="J6" i="9"/>
  <c r="H53" i="9"/>
  <c r="H49" i="9"/>
  <c r="H45" i="9"/>
  <c r="H41" i="9"/>
  <c r="H37" i="9"/>
  <c r="H33" i="9"/>
  <c r="H29" i="9"/>
  <c r="H25" i="9"/>
  <c r="H21" i="9"/>
  <c r="H17" i="9"/>
  <c r="H13" i="9"/>
  <c r="H9" i="9"/>
  <c r="H5" i="9"/>
  <c r="I51" i="9"/>
  <c r="I47" i="9"/>
  <c r="I43" i="9"/>
  <c r="I39" i="9"/>
  <c r="I35" i="9"/>
  <c r="I31" i="9"/>
  <c r="I27" i="9"/>
  <c r="I23" i="9"/>
  <c r="I19" i="9"/>
  <c r="I15" i="9"/>
  <c r="I11" i="9"/>
  <c r="I7" i="9"/>
  <c r="C75" i="15"/>
  <c r="H3" i="9"/>
  <c r="I3" i="9"/>
  <c r="J3" i="9"/>
  <c r="DD35" i="9"/>
  <c r="DD36" i="9"/>
  <c r="DD37" i="9"/>
  <c r="DD38" i="9"/>
  <c r="DD39" i="9"/>
  <c r="DD40" i="9"/>
  <c r="DD41" i="9"/>
  <c r="DD42" i="9"/>
  <c r="DD43" i="9"/>
  <c r="DD44" i="9"/>
  <c r="DD45" i="9"/>
  <c r="DD46" i="9"/>
  <c r="DD47" i="9"/>
  <c r="DD48" i="9"/>
  <c r="DD49" i="9"/>
  <c r="DD50" i="9"/>
  <c r="DD51" i="9"/>
  <c r="DD52" i="9"/>
  <c r="DD53" i="9"/>
  <c r="DD4" i="9"/>
  <c r="DD5" i="9"/>
  <c r="DD6" i="9"/>
  <c r="DD7" i="9"/>
  <c r="DD8" i="9"/>
  <c r="DD9" i="9"/>
  <c r="DD10" i="9"/>
  <c r="DD11" i="9"/>
  <c r="DD12" i="9"/>
  <c r="DD13" i="9"/>
  <c r="DD14" i="9"/>
  <c r="DD15" i="9"/>
  <c r="DD16" i="9"/>
  <c r="DD17" i="9"/>
  <c r="DD18" i="9"/>
  <c r="DD19" i="9"/>
  <c r="DD20" i="9"/>
  <c r="DD21" i="9"/>
  <c r="DD22" i="9"/>
  <c r="DD23" i="9"/>
  <c r="DD24" i="9"/>
  <c r="DD25" i="9"/>
  <c r="DD26" i="9"/>
  <c r="DD27" i="9"/>
  <c r="DD28" i="9"/>
  <c r="DD29" i="9"/>
  <c r="DD30" i="9"/>
  <c r="DD31" i="9"/>
  <c r="DD32" i="9"/>
  <c r="DD33" i="9"/>
  <c r="DD34" i="9"/>
  <c r="DD3" i="9"/>
  <c r="DC35" i="9"/>
  <c r="DC36" i="9"/>
  <c r="DC37" i="9"/>
  <c r="DC38" i="9"/>
  <c r="DC39" i="9"/>
  <c r="DC40" i="9"/>
  <c r="DC41" i="9"/>
  <c r="DC42" i="9"/>
  <c r="DC43" i="9"/>
  <c r="DC44" i="9"/>
  <c r="DC45" i="9"/>
  <c r="DC46" i="9"/>
  <c r="DC47" i="9"/>
  <c r="DC48" i="9"/>
  <c r="DC49" i="9"/>
  <c r="DC50" i="9"/>
  <c r="DC51" i="9"/>
  <c r="DC52" i="9"/>
  <c r="DC5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DC19" i="9"/>
  <c r="DC20" i="9"/>
  <c r="DC21" i="9"/>
  <c r="DC22" i="9"/>
  <c r="DC23" i="9"/>
  <c r="DC24" i="9"/>
  <c r="DC25" i="9"/>
  <c r="DC26" i="9"/>
  <c r="DC27" i="9"/>
  <c r="DC28" i="9"/>
  <c r="DC29" i="9"/>
  <c r="DC30" i="9"/>
  <c r="DC31" i="9"/>
  <c r="DC32" i="9"/>
  <c r="DC33" i="9"/>
  <c r="DC34" i="9"/>
  <c r="DC3" i="9"/>
  <c r="DB35" i="9"/>
  <c r="DB36" i="9"/>
  <c r="DB37" i="9"/>
  <c r="DB38" i="9"/>
  <c r="DB39" i="9"/>
  <c r="DB40" i="9"/>
  <c r="DB41" i="9"/>
  <c r="DB42" i="9"/>
  <c r="DB43" i="9"/>
  <c r="DB44" i="9"/>
  <c r="DB45" i="9"/>
  <c r="DB46" i="9"/>
  <c r="DB47" i="9"/>
  <c r="DB48" i="9"/>
  <c r="DB49" i="9"/>
  <c r="DB50" i="9"/>
  <c r="DB51" i="9"/>
  <c r="DB52" i="9"/>
  <c r="DB53" i="9"/>
  <c r="DB4" i="9"/>
  <c r="DB5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DB22" i="9"/>
  <c r="DB23" i="9"/>
  <c r="DB24" i="9"/>
  <c r="DB25" i="9"/>
  <c r="DB26" i="9"/>
  <c r="DB27" i="9"/>
  <c r="DB28" i="9"/>
  <c r="DB29" i="9"/>
  <c r="DB30" i="9"/>
  <c r="DB31" i="9"/>
  <c r="DB32" i="9"/>
  <c r="DB33" i="9"/>
  <c r="DB34" i="9"/>
  <c r="CQ53" i="9"/>
  <c r="CP53" i="9"/>
  <c r="CO53" i="9"/>
  <c r="CN53" i="9"/>
  <c r="CM53" i="9"/>
  <c r="CQ52" i="9"/>
  <c r="CP52" i="9"/>
  <c r="CO52" i="9"/>
  <c r="CN52" i="9"/>
  <c r="CM52" i="9"/>
  <c r="CQ51" i="9"/>
  <c r="CP51" i="9"/>
  <c r="CO51" i="9"/>
  <c r="CN51" i="9"/>
  <c r="CM51" i="9"/>
  <c r="CQ50" i="9"/>
  <c r="CP50" i="9"/>
  <c r="CO50" i="9"/>
  <c r="CN50" i="9"/>
  <c r="CM50" i="9"/>
  <c r="CQ49" i="9"/>
  <c r="CP49" i="9"/>
  <c r="CO49" i="9"/>
  <c r="CN49" i="9"/>
  <c r="CM49" i="9"/>
  <c r="CQ48" i="9"/>
  <c r="CP48" i="9"/>
  <c r="CO48" i="9"/>
  <c r="CN48" i="9"/>
  <c r="CM48" i="9"/>
  <c r="CQ47" i="9"/>
  <c r="CP47" i="9"/>
  <c r="CO47" i="9"/>
  <c r="CN47" i="9"/>
  <c r="CM47" i="9"/>
  <c r="CQ46" i="9"/>
  <c r="CP46" i="9"/>
  <c r="CO46" i="9"/>
  <c r="CN46" i="9"/>
  <c r="CM46" i="9"/>
  <c r="CQ45" i="9"/>
  <c r="CP45" i="9"/>
  <c r="CO45" i="9"/>
  <c r="CN45" i="9"/>
  <c r="CM45" i="9"/>
  <c r="CQ44" i="9"/>
  <c r="CP44" i="9"/>
  <c r="CO44" i="9"/>
  <c r="CN44" i="9"/>
  <c r="CM44" i="9"/>
  <c r="CQ43" i="9"/>
  <c r="CP43" i="9"/>
  <c r="CO43" i="9"/>
  <c r="CN43" i="9"/>
  <c r="CM43" i="9"/>
  <c r="CQ42" i="9"/>
  <c r="CP42" i="9"/>
  <c r="CO42" i="9"/>
  <c r="CN42" i="9"/>
  <c r="CM42" i="9"/>
  <c r="CQ41" i="9"/>
  <c r="CP41" i="9"/>
  <c r="CO41" i="9"/>
  <c r="CN41" i="9"/>
  <c r="CM41" i="9"/>
  <c r="CQ40" i="9"/>
  <c r="CP40" i="9"/>
  <c r="CO40" i="9"/>
  <c r="CN40" i="9"/>
  <c r="CM40" i="9"/>
  <c r="CQ39" i="9"/>
  <c r="CP39" i="9"/>
  <c r="CO39" i="9"/>
  <c r="CN39" i="9"/>
  <c r="CM39" i="9"/>
  <c r="CQ38" i="9"/>
  <c r="CP38" i="9"/>
  <c r="CO38" i="9"/>
  <c r="CN38" i="9"/>
  <c r="CM38" i="9"/>
  <c r="CQ37" i="9"/>
  <c r="CP37" i="9"/>
  <c r="CO37" i="9"/>
  <c r="CN37" i="9"/>
  <c r="CM37" i="9"/>
  <c r="CQ36" i="9"/>
  <c r="CP36" i="9"/>
  <c r="CO36" i="9"/>
  <c r="CN36" i="9"/>
  <c r="CM36" i="9"/>
  <c r="CQ35" i="9"/>
  <c r="CP35" i="9"/>
  <c r="CO35" i="9"/>
  <c r="CN35" i="9"/>
  <c r="CM35" i="9"/>
  <c r="CQ34" i="9"/>
  <c r="CP34" i="9"/>
  <c r="CO34" i="9"/>
  <c r="CN34" i="9"/>
  <c r="CM34" i="9"/>
  <c r="CQ33" i="9"/>
  <c r="CP33" i="9"/>
  <c r="CO33" i="9"/>
  <c r="CN33" i="9"/>
  <c r="CM33" i="9"/>
  <c r="CQ32" i="9"/>
  <c r="CP32" i="9"/>
  <c r="CO32" i="9"/>
  <c r="CN32" i="9"/>
  <c r="CM32" i="9"/>
  <c r="CQ31" i="9"/>
  <c r="CP31" i="9"/>
  <c r="CO31" i="9"/>
  <c r="CN31" i="9"/>
  <c r="CM31" i="9"/>
  <c r="CQ30" i="9"/>
  <c r="CP30" i="9"/>
  <c r="CO30" i="9"/>
  <c r="CN30" i="9"/>
  <c r="CM30" i="9"/>
  <c r="CQ29" i="9"/>
  <c r="CP29" i="9"/>
  <c r="CO29" i="9"/>
  <c r="CN29" i="9"/>
  <c r="CM29" i="9"/>
  <c r="CQ28" i="9"/>
  <c r="CP28" i="9"/>
  <c r="CO28" i="9"/>
  <c r="CN28" i="9"/>
  <c r="CM28" i="9"/>
  <c r="CQ27" i="9"/>
  <c r="CP27" i="9"/>
  <c r="CO27" i="9"/>
  <c r="CN27" i="9"/>
  <c r="CM27" i="9"/>
  <c r="CQ26" i="9"/>
  <c r="CP26" i="9"/>
  <c r="CO26" i="9"/>
  <c r="CN26" i="9"/>
  <c r="CM26" i="9"/>
  <c r="CQ25" i="9"/>
  <c r="CP25" i="9"/>
  <c r="CO25" i="9"/>
  <c r="CN25" i="9"/>
  <c r="CM25" i="9"/>
  <c r="CQ24" i="9"/>
  <c r="CP24" i="9"/>
  <c r="CO24" i="9"/>
  <c r="CN24" i="9"/>
  <c r="CM24" i="9"/>
  <c r="CQ23" i="9"/>
  <c r="CP23" i="9"/>
  <c r="CO23" i="9"/>
  <c r="CN23" i="9"/>
  <c r="CM23" i="9"/>
  <c r="CQ22" i="9"/>
  <c r="CP22" i="9"/>
  <c r="CO22" i="9"/>
  <c r="CN22" i="9"/>
  <c r="CM22" i="9"/>
  <c r="CQ21" i="9"/>
  <c r="CP21" i="9"/>
  <c r="CO21" i="9"/>
  <c r="CN21" i="9"/>
  <c r="CM21" i="9"/>
  <c r="CQ20" i="9"/>
  <c r="CP20" i="9"/>
  <c r="CO20" i="9"/>
  <c r="CN20" i="9"/>
  <c r="CM20" i="9"/>
  <c r="CQ19" i="9"/>
  <c r="CP19" i="9"/>
  <c r="CO19" i="9"/>
  <c r="CN19" i="9"/>
  <c r="CM19" i="9"/>
  <c r="CQ18" i="9"/>
  <c r="CP18" i="9"/>
  <c r="CO18" i="9"/>
  <c r="CN18" i="9"/>
  <c r="CM18" i="9"/>
  <c r="CQ17" i="9"/>
  <c r="CP17" i="9"/>
  <c r="CO17" i="9"/>
  <c r="CN17" i="9"/>
  <c r="CM17" i="9"/>
  <c r="CQ16" i="9"/>
  <c r="CP16" i="9"/>
  <c r="CO16" i="9"/>
  <c r="CN16" i="9"/>
  <c r="CM16" i="9"/>
  <c r="CQ15" i="9"/>
  <c r="CP15" i="9"/>
  <c r="CO15" i="9"/>
  <c r="CN15" i="9"/>
  <c r="CM15" i="9"/>
  <c r="CQ14" i="9"/>
  <c r="CP14" i="9"/>
  <c r="CO14" i="9"/>
  <c r="CN14" i="9"/>
  <c r="CM14" i="9"/>
  <c r="CQ13" i="9"/>
  <c r="CP13" i="9"/>
  <c r="CO13" i="9"/>
  <c r="CN13" i="9"/>
  <c r="CM13" i="9"/>
  <c r="CQ12" i="9"/>
  <c r="CP12" i="9"/>
  <c r="CO12" i="9"/>
  <c r="CN12" i="9"/>
  <c r="CM12" i="9"/>
  <c r="CQ11" i="9"/>
  <c r="CP11" i="9"/>
  <c r="CO11" i="9"/>
  <c r="CN11" i="9"/>
  <c r="CM11" i="9"/>
  <c r="CQ10" i="9"/>
  <c r="CP10" i="9"/>
  <c r="CO10" i="9"/>
  <c r="CN10" i="9"/>
  <c r="CM10" i="9"/>
  <c r="CQ9" i="9"/>
  <c r="CP9" i="9"/>
  <c r="CO9" i="9"/>
  <c r="CN9" i="9"/>
  <c r="CM9" i="9"/>
  <c r="CQ8" i="9"/>
  <c r="CP8" i="9"/>
  <c r="CO8" i="9"/>
  <c r="CN8" i="9"/>
  <c r="CM8" i="9"/>
  <c r="CQ7" i="9"/>
  <c r="CP7" i="9"/>
  <c r="CO7" i="9"/>
  <c r="CN7" i="9"/>
  <c r="CM7" i="9"/>
  <c r="CQ6" i="9"/>
  <c r="CP6" i="9"/>
  <c r="CO6" i="9"/>
  <c r="CN6" i="9"/>
  <c r="CM6" i="9"/>
  <c r="CQ5" i="9"/>
  <c r="CP5" i="9"/>
  <c r="CO5" i="9"/>
  <c r="CN5" i="9"/>
  <c r="CM5" i="9"/>
  <c r="CQ4" i="9"/>
  <c r="CP4" i="9"/>
  <c r="CO4" i="9"/>
  <c r="CN4" i="9"/>
  <c r="CM4" i="9"/>
  <c r="CQ3" i="9"/>
  <c r="CP3" i="9"/>
  <c r="CO3" i="9"/>
  <c r="CN3" i="9"/>
  <c r="CM3" i="9"/>
  <c r="CC53" i="9"/>
  <c r="CB53" i="9"/>
  <c r="CA53" i="9"/>
  <c r="BZ53" i="9"/>
  <c r="BY53" i="9"/>
  <c r="CC52" i="9"/>
  <c r="CB52" i="9"/>
  <c r="CA52" i="9"/>
  <c r="BZ52" i="9"/>
  <c r="BY52" i="9"/>
  <c r="CC51" i="9"/>
  <c r="CB51" i="9"/>
  <c r="CA51" i="9"/>
  <c r="BZ51" i="9"/>
  <c r="BY51" i="9"/>
  <c r="CC50" i="9"/>
  <c r="CB50" i="9"/>
  <c r="CA50" i="9"/>
  <c r="BZ50" i="9"/>
  <c r="BY50" i="9"/>
  <c r="CC49" i="9"/>
  <c r="CB49" i="9"/>
  <c r="CA49" i="9"/>
  <c r="BZ49" i="9"/>
  <c r="BY49" i="9"/>
  <c r="CC48" i="9"/>
  <c r="CB48" i="9"/>
  <c r="CA48" i="9"/>
  <c r="BZ48" i="9"/>
  <c r="BY48" i="9"/>
  <c r="CC47" i="9"/>
  <c r="CB47" i="9"/>
  <c r="CA47" i="9"/>
  <c r="BZ47" i="9"/>
  <c r="BY47" i="9"/>
  <c r="CC46" i="9"/>
  <c r="CB46" i="9"/>
  <c r="CA46" i="9"/>
  <c r="BZ46" i="9"/>
  <c r="BY46" i="9"/>
  <c r="CC45" i="9"/>
  <c r="CB45" i="9"/>
  <c r="CA45" i="9"/>
  <c r="BZ45" i="9"/>
  <c r="BY45" i="9"/>
  <c r="CC44" i="9"/>
  <c r="CB44" i="9"/>
  <c r="CA44" i="9"/>
  <c r="BZ44" i="9"/>
  <c r="BY44" i="9"/>
  <c r="CC43" i="9"/>
  <c r="CB43" i="9"/>
  <c r="CA43" i="9"/>
  <c r="BZ43" i="9"/>
  <c r="BY43" i="9"/>
  <c r="CC42" i="9"/>
  <c r="CB42" i="9"/>
  <c r="CA42" i="9"/>
  <c r="BZ42" i="9"/>
  <c r="BY42" i="9"/>
  <c r="CC41" i="9"/>
  <c r="CB41" i="9"/>
  <c r="CA41" i="9"/>
  <c r="BZ41" i="9"/>
  <c r="BY41" i="9"/>
  <c r="CC40" i="9"/>
  <c r="CB40" i="9"/>
  <c r="CA40" i="9"/>
  <c r="BZ40" i="9"/>
  <c r="BY40" i="9"/>
  <c r="CC39" i="9"/>
  <c r="CB39" i="9"/>
  <c r="CA39" i="9"/>
  <c r="BZ39" i="9"/>
  <c r="BY39" i="9"/>
  <c r="CC38" i="9"/>
  <c r="CB38" i="9"/>
  <c r="CA38" i="9"/>
  <c r="BZ38" i="9"/>
  <c r="BY38" i="9"/>
  <c r="CC37" i="9"/>
  <c r="CB37" i="9"/>
  <c r="CA37" i="9"/>
  <c r="BZ37" i="9"/>
  <c r="BY37" i="9"/>
  <c r="CC36" i="9"/>
  <c r="CB36" i="9"/>
  <c r="CA36" i="9"/>
  <c r="BZ36" i="9"/>
  <c r="BY36" i="9"/>
  <c r="CC35" i="9"/>
  <c r="CB35" i="9"/>
  <c r="CA35" i="9"/>
  <c r="BZ35" i="9"/>
  <c r="BY35" i="9"/>
  <c r="CC34" i="9"/>
  <c r="CB34" i="9"/>
  <c r="CA34" i="9"/>
  <c r="BZ34" i="9"/>
  <c r="BY34" i="9"/>
  <c r="CC33" i="9"/>
  <c r="CB33" i="9"/>
  <c r="CA33" i="9"/>
  <c r="BZ33" i="9"/>
  <c r="BY33" i="9"/>
  <c r="CC32" i="9"/>
  <c r="CB32" i="9"/>
  <c r="CA32" i="9"/>
  <c r="BZ32" i="9"/>
  <c r="BY32" i="9"/>
  <c r="CC31" i="9"/>
  <c r="CB31" i="9"/>
  <c r="CA31" i="9"/>
  <c r="BZ31" i="9"/>
  <c r="BY31" i="9"/>
  <c r="CC30" i="9"/>
  <c r="CB30" i="9"/>
  <c r="CA30" i="9"/>
  <c r="BZ30" i="9"/>
  <c r="BY30" i="9"/>
  <c r="CC29" i="9"/>
  <c r="CB29" i="9"/>
  <c r="CA29" i="9"/>
  <c r="BZ29" i="9"/>
  <c r="BY29" i="9"/>
  <c r="CC28" i="9"/>
  <c r="CB28" i="9"/>
  <c r="CA28" i="9"/>
  <c r="BZ28" i="9"/>
  <c r="BY28" i="9"/>
  <c r="CC27" i="9"/>
  <c r="CB27" i="9"/>
  <c r="CA27" i="9"/>
  <c r="BZ27" i="9"/>
  <c r="BY27" i="9"/>
  <c r="CC26" i="9"/>
  <c r="CB26" i="9"/>
  <c r="CA26" i="9"/>
  <c r="BZ26" i="9"/>
  <c r="BY26" i="9"/>
  <c r="CC25" i="9"/>
  <c r="CB25" i="9"/>
  <c r="CA25" i="9"/>
  <c r="BZ25" i="9"/>
  <c r="BY25" i="9"/>
  <c r="CC24" i="9"/>
  <c r="CB24" i="9"/>
  <c r="CA24" i="9"/>
  <c r="BZ24" i="9"/>
  <c r="BY24" i="9"/>
  <c r="CC23" i="9"/>
  <c r="CB23" i="9"/>
  <c r="CA23" i="9"/>
  <c r="BZ23" i="9"/>
  <c r="BY23" i="9"/>
  <c r="CC22" i="9"/>
  <c r="CB22" i="9"/>
  <c r="CA22" i="9"/>
  <c r="BZ22" i="9"/>
  <c r="BY22" i="9"/>
  <c r="CC21" i="9"/>
  <c r="CB21" i="9"/>
  <c r="CA21" i="9"/>
  <c r="BZ21" i="9"/>
  <c r="BY21" i="9"/>
  <c r="CC20" i="9"/>
  <c r="CB20" i="9"/>
  <c r="CA20" i="9"/>
  <c r="BZ20" i="9"/>
  <c r="BY20" i="9"/>
  <c r="CC19" i="9"/>
  <c r="CB19" i="9"/>
  <c r="CA19" i="9"/>
  <c r="BZ19" i="9"/>
  <c r="BY19" i="9"/>
  <c r="CC18" i="9"/>
  <c r="CB18" i="9"/>
  <c r="CA18" i="9"/>
  <c r="BZ18" i="9"/>
  <c r="BY18" i="9"/>
  <c r="CC17" i="9"/>
  <c r="CB17" i="9"/>
  <c r="CA17" i="9"/>
  <c r="BZ17" i="9"/>
  <c r="BY17" i="9"/>
  <c r="CC16" i="9"/>
  <c r="CB16" i="9"/>
  <c r="CA16" i="9"/>
  <c r="BZ16" i="9"/>
  <c r="BY16" i="9"/>
  <c r="CC15" i="9"/>
  <c r="CB15" i="9"/>
  <c r="CA15" i="9"/>
  <c r="BZ15" i="9"/>
  <c r="BY15" i="9"/>
  <c r="CC14" i="9"/>
  <c r="CB14" i="9"/>
  <c r="CA14" i="9"/>
  <c r="BZ14" i="9"/>
  <c r="BY14" i="9"/>
  <c r="CC13" i="9"/>
  <c r="CB13" i="9"/>
  <c r="CA13" i="9"/>
  <c r="BZ13" i="9"/>
  <c r="BY13" i="9"/>
  <c r="CC12" i="9"/>
  <c r="CB12" i="9"/>
  <c r="CA12" i="9"/>
  <c r="BZ12" i="9"/>
  <c r="BY12" i="9"/>
  <c r="CC11" i="9"/>
  <c r="CB11" i="9"/>
  <c r="CA11" i="9"/>
  <c r="BZ11" i="9"/>
  <c r="BY11" i="9"/>
  <c r="CC10" i="9"/>
  <c r="CB10" i="9"/>
  <c r="CA10" i="9"/>
  <c r="BZ10" i="9"/>
  <c r="BY10" i="9"/>
  <c r="CC9" i="9"/>
  <c r="CB9" i="9"/>
  <c r="CA9" i="9"/>
  <c r="BZ9" i="9"/>
  <c r="BY9" i="9"/>
  <c r="CC8" i="9"/>
  <c r="CB8" i="9"/>
  <c r="CA8" i="9"/>
  <c r="BZ8" i="9"/>
  <c r="BY8" i="9"/>
  <c r="CC7" i="9"/>
  <c r="CB7" i="9"/>
  <c r="CA7" i="9"/>
  <c r="BZ7" i="9"/>
  <c r="BY7" i="9"/>
  <c r="CC6" i="9"/>
  <c r="CB6" i="9"/>
  <c r="CA6" i="9"/>
  <c r="BZ6" i="9"/>
  <c r="BY6" i="9"/>
  <c r="CC5" i="9"/>
  <c r="CB5" i="9"/>
  <c r="CA5" i="9"/>
  <c r="BZ5" i="9"/>
  <c r="BY5" i="9"/>
  <c r="CC4" i="9"/>
  <c r="CB4" i="9"/>
  <c r="CA4" i="9"/>
  <c r="BZ4" i="9"/>
  <c r="BY4" i="9"/>
  <c r="CC3" i="9"/>
  <c r="CB3" i="9"/>
  <c r="CA3" i="9"/>
  <c r="BZ3" i="9"/>
  <c r="BY3" i="9"/>
  <c r="BO53" i="9"/>
  <c r="BN53" i="9"/>
  <c r="BM53" i="9"/>
  <c r="BL53" i="9"/>
  <c r="BK53" i="9"/>
  <c r="BO52" i="9"/>
  <c r="BN52" i="9"/>
  <c r="BM52" i="9"/>
  <c r="BL52" i="9"/>
  <c r="BK52" i="9"/>
  <c r="BO51" i="9"/>
  <c r="BN51" i="9"/>
  <c r="BM51" i="9"/>
  <c r="BL51" i="9"/>
  <c r="BK51" i="9"/>
  <c r="BO50" i="9"/>
  <c r="BN50" i="9"/>
  <c r="BM50" i="9"/>
  <c r="BL50" i="9"/>
  <c r="BK50" i="9"/>
  <c r="BO49" i="9"/>
  <c r="BN49" i="9"/>
  <c r="BM49" i="9"/>
  <c r="BL49" i="9"/>
  <c r="BK49" i="9"/>
  <c r="BO48" i="9"/>
  <c r="BN48" i="9"/>
  <c r="BM48" i="9"/>
  <c r="BL48" i="9"/>
  <c r="BK48" i="9"/>
  <c r="BO47" i="9"/>
  <c r="BN47" i="9"/>
  <c r="BM47" i="9"/>
  <c r="BL47" i="9"/>
  <c r="BK47" i="9"/>
  <c r="BO46" i="9"/>
  <c r="BN46" i="9"/>
  <c r="BM46" i="9"/>
  <c r="BL46" i="9"/>
  <c r="BK46" i="9"/>
  <c r="BO45" i="9"/>
  <c r="BN45" i="9"/>
  <c r="BM45" i="9"/>
  <c r="BL45" i="9"/>
  <c r="BK45" i="9"/>
  <c r="BO44" i="9"/>
  <c r="BN44" i="9"/>
  <c r="BM44" i="9"/>
  <c r="BL44" i="9"/>
  <c r="BK44" i="9"/>
  <c r="BO43" i="9"/>
  <c r="BN43" i="9"/>
  <c r="BM43" i="9"/>
  <c r="BL43" i="9"/>
  <c r="BK43" i="9"/>
  <c r="BO42" i="9"/>
  <c r="BN42" i="9"/>
  <c r="BM42" i="9"/>
  <c r="BL42" i="9"/>
  <c r="BK42" i="9"/>
  <c r="BO41" i="9"/>
  <c r="BN41" i="9"/>
  <c r="BM41" i="9"/>
  <c r="BL41" i="9"/>
  <c r="BK41" i="9"/>
  <c r="BO40" i="9"/>
  <c r="BN40" i="9"/>
  <c r="BM40" i="9"/>
  <c r="BL40" i="9"/>
  <c r="BK40" i="9"/>
  <c r="BO39" i="9"/>
  <c r="BN39" i="9"/>
  <c r="BM39" i="9"/>
  <c r="BL39" i="9"/>
  <c r="BK39" i="9"/>
  <c r="BO38" i="9"/>
  <c r="BN38" i="9"/>
  <c r="BM38" i="9"/>
  <c r="BL38" i="9"/>
  <c r="BK38" i="9"/>
  <c r="BO37" i="9"/>
  <c r="BN37" i="9"/>
  <c r="BM37" i="9"/>
  <c r="BL37" i="9"/>
  <c r="BK37" i="9"/>
  <c r="BO36" i="9"/>
  <c r="BN36" i="9"/>
  <c r="BM36" i="9"/>
  <c r="BL36" i="9"/>
  <c r="BK36" i="9"/>
  <c r="BO35" i="9"/>
  <c r="BN35" i="9"/>
  <c r="BM35" i="9"/>
  <c r="BL35" i="9"/>
  <c r="BK35" i="9"/>
  <c r="BO34" i="9"/>
  <c r="BN34" i="9"/>
  <c r="BM34" i="9"/>
  <c r="BL34" i="9"/>
  <c r="BK34" i="9"/>
  <c r="BO33" i="9"/>
  <c r="BN33" i="9"/>
  <c r="BM33" i="9"/>
  <c r="BL33" i="9"/>
  <c r="BK33" i="9"/>
  <c r="BO32" i="9"/>
  <c r="BN32" i="9"/>
  <c r="BM32" i="9"/>
  <c r="BL32" i="9"/>
  <c r="BK32" i="9"/>
  <c r="BO31" i="9"/>
  <c r="BN31" i="9"/>
  <c r="BM31" i="9"/>
  <c r="BL31" i="9"/>
  <c r="BK31" i="9"/>
  <c r="BO30" i="9"/>
  <c r="BN30" i="9"/>
  <c r="BM30" i="9"/>
  <c r="BL30" i="9"/>
  <c r="BK30" i="9"/>
  <c r="BO29" i="9"/>
  <c r="BN29" i="9"/>
  <c r="BM29" i="9"/>
  <c r="BL29" i="9"/>
  <c r="BK29" i="9"/>
  <c r="BO28" i="9"/>
  <c r="BN28" i="9"/>
  <c r="BM28" i="9"/>
  <c r="BL28" i="9"/>
  <c r="BK28" i="9"/>
  <c r="BO27" i="9"/>
  <c r="BN27" i="9"/>
  <c r="BM27" i="9"/>
  <c r="BL27" i="9"/>
  <c r="BK27" i="9"/>
  <c r="BO26" i="9"/>
  <c r="BN26" i="9"/>
  <c r="BM26" i="9"/>
  <c r="BL26" i="9"/>
  <c r="BK26" i="9"/>
  <c r="BO25" i="9"/>
  <c r="BN25" i="9"/>
  <c r="BM25" i="9"/>
  <c r="BL25" i="9"/>
  <c r="BK25" i="9"/>
  <c r="BO24" i="9"/>
  <c r="BN24" i="9"/>
  <c r="BM24" i="9"/>
  <c r="BL24" i="9"/>
  <c r="BK24" i="9"/>
  <c r="BO23" i="9"/>
  <c r="BN23" i="9"/>
  <c r="BM23" i="9"/>
  <c r="BL23" i="9"/>
  <c r="BK23" i="9"/>
  <c r="BO22" i="9"/>
  <c r="BN22" i="9"/>
  <c r="BM22" i="9"/>
  <c r="BL22" i="9"/>
  <c r="BK22" i="9"/>
  <c r="BO21" i="9"/>
  <c r="BN21" i="9"/>
  <c r="BM21" i="9"/>
  <c r="BL21" i="9"/>
  <c r="BK21" i="9"/>
  <c r="BO20" i="9"/>
  <c r="BN20" i="9"/>
  <c r="BM20" i="9"/>
  <c r="BL20" i="9"/>
  <c r="BK20" i="9"/>
  <c r="BO19" i="9"/>
  <c r="BN19" i="9"/>
  <c r="BM19" i="9"/>
  <c r="BL19" i="9"/>
  <c r="BK19" i="9"/>
  <c r="BO18" i="9"/>
  <c r="BN18" i="9"/>
  <c r="BM18" i="9"/>
  <c r="BL18" i="9"/>
  <c r="BK18" i="9"/>
  <c r="BO17" i="9"/>
  <c r="BN17" i="9"/>
  <c r="BM17" i="9"/>
  <c r="BL17" i="9"/>
  <c r="BK17" i="9"/>
  <c r="BO16" i="9"/>
  <c r="BN16" i="9"/>
  <c r="BM16" i="9"/>
  <c r="BL16" i="9"/>
  <c r="BK16" i="9"/>
  <c r="BO15" i="9"/>
  <c r="BN15" i="9"/>
  <c r="BM15" i="9"/>
  <c r="BL15" i="9"/>
  <c r="BK15" i="9"/>
  <c r="BO14" i="9"/>
  <c r="BN14" i="9"/>
  <c r="BM14" i="9"/>
  <c r="BL14" i="9"/>
  <c r="BK14" i="9"/>
  <c r="BO13" i="9"/>
  <c r="BN13" i="9"/>
  <c r="BM13" i="9"/>
  <c r="BL13" i="9"/>
  <c r="BK13" i="9"/>
  <c r="BO12" i="9"/>
  <c r="BN12" i="9"/>
  <c r="BM12" i="9"/>
  <c r="BL12" i="9"/>
  <c r="BK12" i="9"/>
  <c r="BO11" i="9"/>
  <c r="BN11" i="9"/>
  <c r="BM11" i="9"/>
  <c r="BL11" i="9"/>
  <c r="BK11" i="9"/>
  <c r="BO10" i="9"/>
  <c r="BN10" i="9"/>
  <c r="BM10" i="9"/>
  <c r="BL10" i="9"/>
  <c r="BK10" i="9"/>
  <c r="BO9" i="9"/>
  <c r="BN9" i="9"/>
  <c r="BM9" i="9"/>
  <c r="BL9" i="9"/>
  <c r="BK9" i="9"/>
  <c r="BO8" i="9"/>
  <c r="BN8" i="9"/>
  <c r="BM8" i="9"/>
  <c r="BL8" i="9"/>
  <c r="BK8" i="9"/>
  <c r="BO7" i="9"/>
  <c r="BN7" i="9"/>
  <c r="BM7" i="9"/>
  <c r="BL7" i="9"/>
  <c r="BK7" i="9"/>
  <c r="BO6" i="9"/>
  <c r="BN6" i="9"/>
  <c r="BM6" i="9"/>
  <c r="BL6" i="9"/>
  <c r="BK6" i="9"/>
  <c r="BO5" i="9"/>
  <c r="BN5" i="9"/>
  <c r="BM5" i="9"/>
  <c r="BL5" i="9"/>
  <c r="BK5" i="9"/>
  <c r="BO4" i="9"/>
  <c r="BN4" i="9"/>
  <c r="BM4" i="9"/>
  <c r="BL4" i="9"/>
  <c r="BK4" i="9"/>
  <c r="BO3" i="9"/>
  <c r="BN3" i="9"/>
  <c r="BL3" i="9"/>
  <c r="BK3" i="9"/>
  <c r="C11" i="15" l="1"/>
  <c r="C17" i="15"/>
  <c r="D17" i="15" s="1"/>
  <c r="C10" i="15"/>
  <c r="C9" i="15"/>
  <c r="C25" i="15"/>
  <c r="C44" i="15"/>
  <c r="C62" i="15"/>
  <c r="BJ15" i="9"/>
  <c r="DM15" i="9" s="1"/>
  <c r="BJ19" i="9"/>
  <c r="DM19" i="9" s="1"/>
  <c r="C26" i="15"/>
  <c r="C45" i="15"/>
  <c r="C59" i="15"/>
  <c r="C27" i="15"/>
  <c r="C28" i="15"/>
  <c r="C42" i="15"/>
  <c r="C60" i="15"/>
  <c r="BJ13" i="9"/>
  <c r="DM13" i="9" s="1"/>
  <c r="BJ17" i="9"/>
  <c r="DM17" i="9" s="1"/>
  <c r="BJ21" i="9"/>
  <c r="DM21" i="9" s="1"/>
  <c r="C43" i="15"/>
  <c r="C61" i="15"/>
  <c r="C15" i="15"/>
  <c r="BI8" i="9"/>
  <c r="DL8" i="9" s="1"/>
  <c r="BI10" i="9"/>
  <c r="DL10" i="9" s="1"/>
  <c r="BI12" i="9"/>
  <c r="DL12" i="9" s="1"/>
  <c r="BI14" i="9"/>
  <c r="DL14" i="9" s="1"/>
  <c r="BI16" i="9"/>
  <c r="DL16" i="9" s="1"/>
  <c r="BI18" i="9"/>
  <c r="DL18" i="9" s="1"/>
  <c r="BI20" i="9"/>
  <c r="DL20" i="9" s="1"/>
  <c r="BI22" i="9"/>
  <c r="DL22" i="9" s="1"/>
  <c r="BI24" i="9"/>
  <c r="DL24" i="9" s="1"/>
  <c r="BI26" i="9"/>
  <c r="DL26" i="9" s="1"/>
  <c r="BI28" i="9"/>
  <c r="DL28" i="9" s="1"/>
  <c r="BI30" i="9"/>
  <c r="DL30" i="9" s="1"/>
  <c r="BI32" i="9"/>
  <c r="DL32" i="9" s="1"/>
  <c r="BI34" i="9"/>
  <c r="DL34" i="9" s="1"/>
  <c r="BI36" i="9"/>
  <c r="DL36" i="9" s="1"/>
  <c r="BI38" i="9"/>
  <c r="DL38" i="9" s="1"/>
  <c r="BI40" i="9"/>
  <c r="DL40" i="9" s="1"/>
  <c r="BI42" i="9"/>
  <c r="DL42" i="9" s="1"/>
  <c r="BI44" i="9"/>
  <c r="DL44" i="9" s="1"/>
  <c r="BI46" i="9"/>
  <c r="DL46" i="9" s="1"/>
  <c r="BI48" i="9"/>
  <c r="DL48" i="9" s="1"/>
  <c r="BI50" i="9"/>
  <c r="DL50" i="9" s="1"/>
  <c r="BI52" i="9"/>
  <c r="DL52" i="9" s="1"/>
  <c r="BJ5" i="9"/>
  <c r="DM5" i="9" s="1"/>
  <c r="BJ7" i="9"/>
  <c r="DM7" i="9" s="1"/>
  <c r="BJ9" i="9"/>
  <c r="DM9" i="9" s="1"/>
  <c r="BJ11" i="9"/>
  <c r="DM11" i="9" s="1"/>
  <c r="BJ53" i="9"/>
  <c r="DM53" i="9" s="1"/>
  <c r="BJ42" i="9"/>
  <c r="DM42" i="9" s="1"/>
  <c r="BI29" i="9"/>
  <c r="DL29" i="9" s="1"/>
  <c r="BI31" i="9"/>
  <c r="DL31" i="9" s="1"/>
  <c r="BI33" i="9"/>
  <c r="DL33" i="9" s="1"/>
  <c r="BI35" i="9"/>
  <c r="DL35" i="9" s="1"/>
  <c r="BI37" i="9"/>
  <c r="DL37" i="9" s="1"/>
  <c r="BI39" i="9"/>
  <c r="DL39" i="9" s="1"/>
  <c r="BI41" i="9"/>
  <c r="DL41" i="9" s="1"/>
  <c r="BI43" i="9"/>
  <c r="DL43" i="9" s="1"/>
  <c r="BI45" i="9"/>
  <c r="DL45" i="9" s="1"/>
  <c r="BI47" i="9"/>
  <c r="DL47" i="9" s="1"/>
  <c r="BI49" i="9"/>
  <c r="DL49" i="9" s="1"/>
  <c r="BI51" i="9"/>
  <c r="DL51" i="9" s="1"/>
  <c r="BI53" i="9"/>
  <c r="DL53" i="9" s="1"/>
  <c r="BJ4" i="9"/>
  <c r="DM4" i="9" s="1"/>
  <c r="BJ6" i="9"/>
  <c r="DM6" i="9" s="1"/>
  <c r="BJ8" i="9"/>
  <c r="DM8" i="9" s="1"/>
  <c r="BJ10" i="9"/>
  <c r="DM10" i="9" s="1"/>
  <c r="BJ12" i="9"/>
  <c r="DM12" i="9" s="1"/>
  <c r="BJ14" i="9"/>
  <c r="DM14" i="9" s="1"/>
  <c r="BJ16" i="9"/>
  <c r="DM16" i="9" s="1"/>
  <c r="BJ18" i="9"/>
  <c r="DM18" i="9" s="1"/>
  <c r="BJ20" i="9"/>
  <c r="DM20" i="9" s="1"/>
  <c r="BJ22" i="9"/>
  <c r="DM22" i="9" s="1"/>
  <c r="BJ24" i="9"/>
  <c r="DM24" i="9" s="1"/>
  <c r="BJ26" i="9"/>
  <c r="DM26" i="9" s="1"/>
  <c r="BJ28" i="9"/>
  <c r="DM28" i="9" s="1"/>
  <c r="BJ30" i="9"/>
  <c r="DM30" i="9" s="1"/>
  <c r="BJ32" i="9"/>
  <c r="DM32" i="9" s="1"/>
  <c r="BJ34" i="9"/>
  <c r="DM34" i="9" s="1"/>
  <c r="BJ36" i="9"/>
  <c r="DM36" i="9" s="1"/>
  <c r="BJ23" i="9"/>
  <c r="DM23" i="9" s="1"/>
  <c r="BJ25" i="9"/>
  <c r="DM25" i="9" s="1"/>
  <c r="BJ27" i="9"/>
  <c r="DM27" i="9" s="1"/>
  <c r="BJ29" i="9"/>
  <c r="DM29" i="9" s="1"/>
  <c r="BJ31" i="9"/>
  <c r="DM31" i="9" s="1"/>
  <c r="BJ33" i="9"/>
  <c r="DM33" i="9" s="1"/>
  <c r="BJ35" i="9"/>
  <c r="DM35" i="9" s="1"/>
  <c r="BJ37" i="9"/>
  <c r="DM37" i="9" s="1"/>
  <c r="BJ39" i="9"/>
  <c r="DM39" i="9" s="1"/>
  <c r="BJ41" i="9"/>
  <c r="DM41" i="9" s="1"/>
  <c r="BJ43" i="9"/>
  <c r="DM43" i="9" s="1"/>
  <c r="BJ45" i="9"/>
  <c r="DM45" i="9" s="1"/>
  <c r="BJ47" i="9"/>
  <c r="DM47" i="9" s="1"/>
  <c r="BJ49" i="9"/>
  <c r="DM49" i="9" s="1"/>
  <c r="BJ51" i="9"/>
  <c r="DM51" i="9" s="1"/>
  <c r="BH5" i="9"/>
  <c r="DK5" i="9" s="1"/>
  <c r="BH7" i="9"/>
  <c r="DK7" i="9" s="1"/>
  <c r="BH9" i="9"/>
  <c r="DK9" i="9" s="1"/>
  <c r="BH11" i="9"/>
  <c r="DK11" i="9" s="1"/>
  <c r="BH13" i="9"/>
  <c r="DK13" i="9" s="1"/>
  <c r="BH15" i="9"/>
  <c r="DK15" i="9" s="1"/>
  <c r="BH17" i="9"/>
  <c r="DK17" i="9" s="1"/>
  <c r="BH19" i="9"/>
  <c r="DK19" i="9" s="1"/>
  <c r="BH21" i="9"/>
  <c r="DK21" i="9" s="1"/>
  <c r="BH23" i="9"/>
  <c r="DK23" i="9" s="1"/>
  <c r="BH25" i="9"/>
  <c r="DK25" i="9" s="1"/>
  <c r="BH27" i="9"/>
  <c r="DK27" i="9" s="1"/>
  <c r="BH29" i="9"/>
  <c r="DK29" i="9" s="1"/>
  <c r="BH31" i="9"/>
  <c r="DK31" i="9" s="1"/>
  <c r="BH33" i="9"/>
  <c r="DK33" i="9" s="1"/>
  <c r="BH35" i="9"/>
  <c r="DK35" i="9" s="1"/>
  <c r="BH37" i="9"/>
  <c r="DK37" i="9" s="1"/>
  <c r="BH39" i="9"/>
  <c r="DK39" i="9" s="1"/>
  <c r="BH41" i="9"/>
  <c r="DK41" i="9" s="1"/>
  <c r="BH43" i="9"/>
  <c r="DK43" i="9" s="1"/>
  <c r="BH45" i="9"/>
  <c r="DK45" i="9" s="1"/>
  <c r="BH47" i="9"/>
  <c r="DK47" i="9" s="1"/>
  <c r="BH49" i="9"/>
  <c r="DK49" i="9" s="1"/>
  <c r="BH51" i="9"/>
  <c r="DK51" i="9" s="1"/>
  <c r="BH53" i="9"/>
  <c r="DK53" i="9" s="1"/>
  <c r="BI4" i="9"/>
  <c r="DL4" i="9" s="1"/>
  <c r="BI6" i="9"/>
  <c r="DL6" i="9" s="1"/>
  <c r="BH32" i="9"/>
  <c r="DK32" i="9" s="1"/>
  <c r="BH34" i="9"/>
  <c r="DK34" i="9" s="1"/>
  <c r="BH36" i="9"/>
  <c r="DK36" i="9" s="1"/>
  <c r="BH38" i="9"/>
  <c r="DK38" i="9" s="1"/>
  <c r="BH40" i="9"/>
  <c r="DK40" i="9" s="1"/>
  <c r="BH42" i="9"/>
  <c r="DK42" i="9" s="1"/>
  <c r="BH44" i="9"/>
  <c r="DK44" i="9" s="1"/>
  <c r="BH46" i="9"/>
  <c r="DK46" i="9" s="1"/>
  <c r="BH48" i="9"/>
  <c r="DK48" i="9" s="1"/>
  <c r="BH50" i="9"/>
  <c r="DK50" i="9" s="1"/>
  <c r="BH52" i="9"/>
  <c r="DK52" i="9" s="1"/>
  <c r="BI5" i="9"/>
  <c r="DL5" i="9" s="1"/>
  <c r="BI7" i="9"/>
  <c r="DL7" i="9" s="1"/>
  <c r="BI9" i="9"/>
  <c r="DL9" i="9" s="1"/>
  <c r="BI11" i="9"/>
  <c r="DL11" i="9" s="1"/>
  <c r="BI13" i="9"/>
  <c r="DL13" i="9" s="1"/>
  <c r="BI15" i="9"/>
  <c r="DL15" i="9" s="1"/>
  <c r="BI17" i="9"/>
  <c r="DL17" i="9" s="1"/>
  <c r="BI19" i="9"/>
  <c r="DL19" i="9" s="1"/>
  <c r="BI21" i="9"/>
  <c r="DL21" i="9" s="1"/>
  <c r="BI23" i="9"/>
  <c r="DL23" i="9" s="1"/>
  <c r="BI25" i="9"/>
  <c r="DL25" i="9" s="1"/>
  <c r="BI27" i="9"/>
  <c r="DL27" i="9" s="1"/>
  <c r="BJ38" i="9"/>
  <c r="DM38" i="9" s="1"/>
  <c r="BJ40" i="9"/>
  <c r="DM40" i="9" s="1"/>
  <c r="BJ44" i="9"/>
  <c r="DM44" i="9" s="1"/>
  <c r="BJ46" i="9"/>
  <c r="DM46" i="9" s="1"/>
  <c r="BJ48" i="9"/>
  <c r="DM48" i="9" s="1"/>
  <c r="BJ50" i="9"/>
  <c r="DM50" i="9" s="1"/>
  <c r="BJ52" i="9"/>
  <c r="DM52" i="9" s="1"/>
  <c r="BH4" i="9"/>
  <c r="DK4" i="9" s="1"/>
  <c r="BH6" i="9"/>
  <c r="DK6" i="9" s="1"/>
  <c r="BH8" i="9"/>
  <c r="DK8" i="9" s="1"/>
  <c r="BH10" i="9"/>
  <c r="DK10" i="9" s="1"/>
  <c r="BH12" i="9"/>
  <c r="DK12" i="9" s="1"/>
  <c r="BH14" i="9"/>
  <c r="DK14" i="9" s="1"/>
  <c r="BH16" i="9"/>
  <c r="DK16" i="9" s="1"/>
  <c r="BH18" i="9"/>
  <c r="DK18" i="9" s="1"/>
  <c r="BH20" i="9"/>
  <c r="DK20" i="9" s="1"/>
  <c r="BH22" i="9"/>
  <c r="DK22" i="9" s="1"/>
  <c r="BH24" i="9"/>
  <c r="DK24" i="9" s="1"/>
  <c r="BH26" i="9"/>
  <c r="DK26" i="9" s="1"/>
  <c r="BH28" i="9"/>
  <c r="DK28" i="9" s="1"/>
  <c r="BH30" i="9"/>
  <c r="DK30" i="9" s="1"/>
  <c r="C24" i="15"/>
  <c r="D24" i="15" s="1"/>
  <c r="BH3" i="9"/>
  <c r="DK3" i="9" s="1"/>
  <c r="C41" i="15"/>
  <c r="BI3" i="9"/>
  <c r="DL3" i="9" s="1"/>
  <c r="C58" i="15"/>
  <c r="BJ3" i="9"/>
  <c r="DM3" i="9" s="1"/>
  <c r="C16" i="15"/>
  <c r="C14" i="15" l="1"/>
  <c r="C8" i="15" s="1"/>
  <c r="C12" i="15"/>
  <c r="D12" i="15" s="1"/>
  <c r="C13" i="15"/>
  <c r="D13" i="15" s="1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36" i="15"/>
  <c r="D35" i="15"/>
  <c r="D34" i="15"/>
  <c r="D33" i="15"/>
  <c r="D32" i="15"/>
  <c r="D30" i="15"/>
  <c r="D29" i="15"/>
  <c r="D28" i="15"/>
  <c r="D27" i="15"/>
  <c r="D26" i="15"/>
  <c r="D25" i="15"/>
  <c r="D16" i="15"/>
  <c r="D15" i="15"/>
  <c r="D11" i="15"/>
  <c r="D10" i="15"/>
  <c r="D9" i="15"/>
  <c r="D14" i="15" l="1"/>
  <c r="C7" i="15"/>
  <c r="N8" i="1" s="1"/>
  <c r="C6" i="15"/>
  <c r="M8" i="1" s="1"/>
  <c r="O8" i="1"/>
  <c r="O9" i="1" s="1"/>
  <c r="M7" i="1" l="1"/>
  <c r="M9" i="1" s="1"/>
  <c r="N7" i="1" l="1"/>
  <c r="N9" i="1" s="1"/>
</calcChain>
</file>

<file path=xl/sharedStrings.xml><?xml version="1.0" encoding="utf-8"?>
<sst xmlns="http://schemas.openxmlformats.org/spreadsheetml/2006/main" count="1429" uniqueCount="513">
  <si>
    <t>Technology</t>
  </si>
  <si>
    <t>2G</t>
  </si>
  <si>
    <t>3G</t>
  </si>
  <si>
    <t>2G/3G</t>
  </si>
  <si>
    <t>Date</t>
  </si>
  <si>
    <t>Status</t>
  </si>
  <si>
    <t>Event (Start) Date &amp; Time</t>
  </si>
  <si>
    <t>Actions taken</t>
  </si>
  <si>
    <t>Comments</t>
  </si>
  <si>
    <t>Site name</t>
  </si>
  <si>
    <t>A/A</t>
  </si>
  <si>
    <t>AFFECTED SITES DUE TO OPERATIONAL REASONS</t>
  </si>
  <si>
    <t>AFFECTED SITES DUE TO RETENTION REASONS</t>
  </si>
  <si>
    <t xml:space="preserve">Operational Reason </t>
  </si>
  <si>
    <t>AFFECTED SITES DUE TO LICENSING REASONS</t>
  </si>
  <si>
    <t xml:space="preserve">Retention Reason </t>
  </si>
  <si>
    <t>Deactivation Date &amp; Time</t>
  </si>
  <si>
    <t>TT id</t>
  </si>
  <si>
    <t>Access</t>
  </si>
  <si>
    <t>Vandalism</t>
  </si>
  <si>
    <t>Operational Reasons</t>
  </si>
  <si>
    <t xml:space="preserve">Operational Actions </t>
  </si>
  <si>
    <t>Pipe Labels</t>
  </si>
  <si>
    <t>Operational</t>
  </si>
  <si>
    <t>Licensing</t>
  </si>
  <si>
    <t>Vodafone Power Problem</t>
  </si>
  <si>
    <t>Cosmote Power Problem</t>
  </si>
  <si>
    <t>Vodafone Link Problem</t>
  </si>
  <si>
    <t>Fiber Cut</t>
  </si>
  <si>
    <t>Antenna</t>
  </si>
  <si>
    <t>Link</t>
  </si>
  <si>
    <t>Generator Failure</t>
  </si>
  <si>
    <t>Prefecture</t>
  </si>
  <si>
    <t>Prefectures</t>
  </si>
  <si>
    <t>Owner Reaction</t>
  </si>
  <si>
    <t>Counter</t>
  </si>
  <si>
    <t xml:space="preserve">AVAILABLE 2G SITES </t>
  </si>
  <si>
    <t xml:space="preserve">AVAILABLE 3G SITES </t>
  </si>
  <si>
    <t>UNAVAILABLE 2G SITES</t>
  </si>
  <si>
    <t>UNAVAILABLE 3G SITES</t>
  </si>
  <si>
    <t>UNAVAILABLE 2G (OPERATIONAL)</t>
  </si>
  <si>
    <t>UNAVAILABLE 3G (OPERATIONAL)</t>
  </si>
  <si>
    <t>UNAVAILABLE 2G (RETENTION)</t>
  </si>
  <si>
    <t>UNAVAILABLE 3G (RETENTION)</t>
  </si>
  <si>
    <t>UNAVAILABLE 2G (LICENSING)</t>
  </si>
  <si>
    <t>UNAVAILABLE 3G (LICENSING)</t>
  </si>
  <si>
    <t>Prefectures SUM 2G</t>
  </si>
  <si>
    <t>Prefectures SUM 3G</t>
  </si>
  <si>
    <t xml:space="preserve">Prefectures 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</si>
  <si>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RNO-RS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</si>
  <si>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RNO-SQ</t>
    </r>
  </si>
  <si>
    <r>
      <t>Case Assigned to V</t>
    </r>
    <r>
      <rPr>
        <b/>
        <sz val="11"/>
        <color theme="1"/>
        <rFont val="Calibri"/>
        <family val="2"/>
        <charset val="161"/>
        <scheme val="minor"/>
      </rPr>
      <t>ictus RNO-TO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</si>
  <si>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Support Team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</si>
  <si>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OTE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</si>
  <si>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Wind 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</si>
  <si>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Generator Contractor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</si>
  <si>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Field Contractor</t>
    </r>
  </si>
  <si>
    <t>Reactivation Date</t>
  </si>
  <si>
    <t>State</t>
  </si>
  <si>
    <t>Deactive</t>
  </si>
  <si>
    <t>Halted</t>
  </si>
  <si>
    <t>PPC Power Failure</t>
  </si>
  <si>
    <t>Power Problem</t>
  </si>
  <si>
    <t>Disinfection</t>
  </si>
  <si>
    <t>Unpaid Bill</t>
  </si>
  <si>
    <t>PPC Intention</t>
  </si>
  <si>
    <t>RBS Problem</t>
  </si>
  <si>
    <t>OTE Problem</t>
  </si>
  <si>
    <t>Retention Reasons 2G</t>
  </si>
  <si>
    <t>Operational Reasons 2G</t>
  </si>
  <si>
    <t>Operational Reasons 3G</t>
  </si>
  <si>
    <t>Retention Reasons 3G</t>
  </si>
  <si>
    <t>Thievery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</si>
  <si>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Retention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</si>
  <si>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Construction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</si>
  <si>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Power</t>
    </r>
  </si>
  <si>
    <t>Case Assigned to Victus - Sites Retention</t>
  </si>
  <si>
    <t>Region</t>
  </si>
  <si>
    <t>ATTIKI</t>
  </si>
  <si>
    <t>CENTRAL MACEDONIA</t>
  </si>
  <si>
    <t>CRETE</t>
  </si>
  <si>
    <t>DODEKANISA</t>
  </si>
  <si>
    <t>EASTERN MACEDONIA</t>
  </si>
  <si>
    <t>EPIRUS</t>
  </si>
  <si>
    <t>IONIO SEA</t>
  </si>
  <si>
    <t>KYKLADES</t>
  </si>
  <si>
    <t>NORTH AEGEAN SEA</t>
  </si>
  <si>
    <t>PELOPONESSE</t>
  </si>
  <si>
    <t>STEREA</t>
  </si>
  <si>
    <t>THESSALONIKI</t>
  </si>
  <si>
    <t>THESSALY</t>
  </si>
  <si>
    <t>THRACE</t>
  </si>
  <si>
    <t>WESTERN MACEDONIA</t>
  </si>
  <si>
    <t>ACHAIA</t>
  </si>
  <si>
    <t>AGATHONISI</t>
  </si>
  <si>
    <t>AITOLOAKARNANIA</t>
  </si>
  <si>
    <t>AMORGOS</t>
  </si>
  <si>
    <t>ANAFI</t>
  </si>
  <si>
    <t>ANDROS</t>
  </si>
  <si>
    <t>ARGOLIDA</t>
  </si>
  <si>
    <t>ARKADIA</t>
  </si>
  <si>
    <t>ARTA</t>
  </si>
  <si>
    <t>CHALKIDIKI</t>
  </si>
  <si>
    <t>CHANIA</t>
  </si>
  <si>
    <t>CHIOS</t>
  </si>
  <si>
    <t>DRAMA</t>
  </si>
  <si>
    <t>EVIA</t>
  </si>
  <si>
    <t>EVROS</t>
  </si>
  <si>
    <t>EVRYTANIA</t>
  </si>
  <si>
    <t>FLORINA</t>
  </si>
  <si>
    <t>FOKIDA</t>
  </si>
  <si>
    <t>FOLEGANDROS</t>
  </si>
  <si>
    <t>FTHIOTIDA</t>
  </si>
  <si>
    <t>GREVENA</t>
  </si>
  <si>
    <t>HLIA</t>
  </si>
  <si>
    <t>HMATHIA</t>
  </si>
  <si>
    <t>IOANNINA</t>
  </si>
  <si>
    <t>IOS</t>
  </si>
  <si>
    <t>IRAKLIO</t>
  </si>
  <si>
    <t>KARDITSA</t>
  </si>
  <si>
    <t>KARPATHOS</t>
  </si>
  <si>
    <t>KASTELORIZO</t>
  </si>
  <si>
    <t>KASTORIA</t>
  </si>
  <si>
    <t>KAVALA</t>
  </si>
  <si>
    <t>KEA</t>
  </si>
  <si>
    <t>KERKYRA</t>
  </si>
  <si>
    <t>KILKIS</t>
  </si>
  <si>
    <t>KIMOLOS</t>
  </si>
  <si>
    <t>KITHNOS</t>
  </si>
  <si>
    <t>KORINTHIA</t>
  </si>
  <si>
    <t>KOS</t>
  </si>
  <si>
    <t>KOZANH</t>
  </si>
  <si>
    <t>LAKONIA</t>
  </si>
  <si>
    <t>LARISSA</t>
  </si>
  <si>
    <t>LASSITHI</t>
  </si>
  <si>
    <t>LEFKADA</t>
  </si>
  <si>
    <t>LEROS</t>
  </si>
  <si>
    <t>LESVOS</t>
  </si>
  <si>
    <t>LIPSI</t>
  </si>
  <si>
    <t>MAGNHSIA</t>
  </si>
  <si>
    <t>MESSHNIA</t>
  </si>
  <si>
    <t>MILOS</t>
  </si>
  <si>
    <t>MYKONOS</t>
  </si>
  <si>
    <t>NAXOS</t>
  </si>
  <si>
    <t>PAROS</t>
  </si>
  <si>
    <t>PATMOS</t>
  </si>
  <si>
    <t>PELLA</t>
  </si>
  <si>
    <t>PIERIA</t>
  </si>
  <si>
    <t>PREVEZA</t>
  </si>
  <si>
    <t>RETHYMNO</t>
  </si>
  <si>
    <t>RODOPI</t>
  </si>
  <si>
    <t>RODOS</t>
  </si>
  <si>
    <t>SAMOS</t>
  </si>
  <si>
    <t>SANTORINI</t>
  </si>
  <si>
    <t>SERIFOS</t>
  </si>
  <si>
    <t>SERRES</t>
  </si>
  <si>
    <t>SIFNOS</t>
  </si>
  <si>
    <t>SIKINOS</t>
  </si>
  <si>
    <t>SYROS</t>
  </si>
  <si>
    <t>THESPROTIA</t>
  </si>
  <si>
    <t>TILOS</t>
  </si>
  <si>
    <t>TINOS</t>
  </si>
  <si>
    <t>TRIKALA</t>
  </si>
  <si>
    <t>VIOTIA</t>
  </si>
  <si>
    <t>XANTHI</t>
  </si>
  <si>
    <t>ZAKYNTHOS</t>
  </si>
  <si>
    <t>SKIROS</t>
  </si>
  <si>
    <t>LIMNOS</t>
  </si>
  <si>
    <t>N/A</t>
  </si>
  <si>
    <t xml:space="preserve"> Affected  Coverage </t>
  </si>
  <si>
    <t>Quality</t>
  </si>
  <si>
    <t>Mobile Access Network Status Report</t>
  </si>
  <si>
    <t>Temperature</t>
  </si>
  <si>
    <t>Pipe view</t>
  </si>
  <si>
    <t>2G/3G/4G</t>
  </si>
  <si>
    <t>4G</t>
  </si>
  <si>
    <t>2G/4G</t>
  </si>
  <si>
    <t>3G/4G</t>
  </si>
  <si>
    <t>Retention Reasons 4G</t>
  </si>
  <si>
    <t>Operational Reasons 4G</t>
  </si>
  <si>
    <t>Prefectures SUM 4G</t>
  </si>
  <si>
    <t>UNAVAILABLE 4G (OPERATIONAL)</t>
  </si>
  <si>
    <t>UNAVAILABLE 4G (RETENTION)</t>
  </si>
  <si>
    <t>UNAVAILABLE 4G (LICENSING)</t>
  </si>
  <si>
    <t>UNAVAILABLE 4G SITES</t>
  </si>
  <si>
    <t xml:space="preserve">AVAILABLE 4G SITES </t>
  </si>
  <si>
    <t>BANK HOLIDAYS</t>
  </si>
  <si>
    <t>+</t>
  </si>
  <si>
    <t>AG. EFSTRATIOS</t>
  </si>
  <si>
    <t>Availability Data Table</t>
  </si>
  <si>
    <t>Counter total 2G</t>
  </si>
  <si>
    <t>Counter total 3G</t>
  </si>
  <si>
    <t>Counter total 4G</t>
  </si>
  <si>
    <t>Antenna 2G</t>
  </si>
  <si>
    <t>Cosmote Power Problem 2G</t>
  </si>
  <si>
    <t>Disinfection 2G</t>
  </si>
  <si>
    <t>Fiber Cut 2G</t>
  </si>
  <si>
    <t>Generator Failure 2G</t>
  </si>
  <si>
    <t>Link 2G</t>
  </si>
  <si>
    <t>OTE Problem 2G</t>
  </si>
  <si>
    <t>Power Problem 2G</t>
  </si>
  <si>
    <t>PPC Power Failure 2G</t>
  </si>
  <si>
    <t>Quality 2G</t>
  </si>
  <si>
    <t>RBS Problem 2G</t>
  </si>
  <si>
    <t>Temperature 2G</t>
  </si>
  <si>
    <t>Vodafone Link Problem 2G</t>
  </si>
  <si>
    <t>Vodafone Power Problem 2G</t>
  </si>
  <si>
    <t>KEFALLHNIA</t>
  </si>
  <si>
    <t>Retention / Deployment</t>
  </si>
  <si>
    <t>Antenna 3G</t>
  </si>
  <si>
    <t>Cosmote Power Problem 3G</t>
  </si>
  <si>
    <t>Disinfection 3G</t>
  </si>
  <si>
    <t>Fiber Cut 3G</t>
  </si>
  <si>
    <t>Generator Failure 3G</t>
  </si>
  <si>
    <t>Link 3G</t>
  </si>
  <si>
    <t>OTE Problem 3G</t>
  </si>
  <si>
    <t>Power Problem 3G</t>
  </si>
  <si>
    <t>PPC Power Failure 3G</t>
  </si>
  <si>
    <t>Quality 3G</t>
  </si>
  <si>
    <t>RBS Problem 3G</t>
  </si>
  <si>
    <t>Temperature 3G</t>
  </si>
  <si>
    <t>Vodafone Link Problem 3G</t>
  </si>
  <si>
    <t>Vodafone Power Problem 3G</t>
  </si>
  <si>
    <t>Antenna 4G</t>
  </si>
  <si>
    <t>Cosmote Power Problem 4G</t>
  </si>
  <si>
    <t>Disinfection 4G</t>
  </si>
  <si>
    <t>Fiber Cut 4G</t>
  </si>
  <si>
    <t>Generator Failure 4G</t>
  </si>
  <si>
    <t>Link 4G</t>
  </si>
  <si>
    <t>OTE Problem 4G</t>
  </si>
  <si>
    <t>Power Problem 4G</t>
  </si>
  <si>
    <t>PPC Power Failure 4G</t>
  </si>
  <si>
    <t>Quality 4G</t>
  </si>
  <si>
    <t>RBS Problem 4G</t>
  </si>
  <si>
    <t>Temperature 4G</t>
  </si>
  <si>
    <t>Vodafone Link Problem 4G</t>
  </si>
  <si>
    <t>Vodafone Power Problem 4G</t>
  </si>
  <si>
    <t>OPERATIONAL</t>
  </si>
  <si>
    <t>RETENTION / DEPLOYMENT</t>
  </si>
  <si>
    <t>Access 2G</t>
  </si>
  <si>
    <t>Owner Reaction 2G</t>
  </si>
  <si>
    <t>PPC Intention 2G</t>
  </si>
  <si>
    <t>Thievery 2G</t>
  </si>
  <si>
    <t>Unpaid Bill 2G</t>
  </si>
  <si>
    <t>Vandalism 2G</t>
  </si>
  <si>
    <t>Access 3G</t>
  </si>
  <si>
    <t>Owner Reaction 3G</t>
  </si>
  <si>
    <t>PPC Intention 3G</t>
  </si>
  <si>
    <t>Thievery 3G</t>
  </si>
  <si>
    <t>Unpaid Bill 3G</t>
  </si>
  <si>
    <t>Vandalism 3G</t>
  </si>
  <si>
    <t>Access 4G</t>
  </si>
  <si>
    <t>Owner Reaction 4G</t>
  </si>
  <si>
    <t>PPC Intention 4G</t>
  </si>
  <si>
    <t>Thievery 4G</t>
  </si>
  <si>
    <t>Unpaid Bill 4G</t>
  </si>
  <si>
    <t>Vandalism 4G</t>
  </si>
  <si>
    <t>LICENSING</t>
  </si>
  <si>
    <t>Latitude</t>
  </si>
  <si>
    <t>Available 2G</t>
  </si>
  <si>
    <t>Available 3G</t>
  </si>
  <si>
    <t>Available 4G</t>
  </si>
  <si>
    <t>Modem</t>
  </si>
  <si>
    <t>Modem 2G</t>
  </si>
  <si>
    <t>Modem 3G</t>
  </si>
  <si>
    <t>Modem 4G</t>
  </si>
  <si>
    <t>Longitude</t>
  </si>
  <si>
    <t>Check Box</t>
  </si>
  <si>
    <t>Cabinet</t>
  </si>
  <si>
    <t>Shelter</t>
  </si>
  <si>
    <t>Cabinet 2G</t>
  </si>
  <si>
    <t>Renovation 2G</t>
  </si>
  <si>
    <t>Shelter 2G</t>
  </si>
  <si>
    <t>Cabinet 3G</t>
  </si>
  <si>
    <t>Shelter 3G</t>
  </si>
  <si>
    <t>Renovation 3G</t>
  </si>
  <si>
    <t>Cabinet 4G</t>
  </si>
  <si>
    <t>Renovation 4G</t>
  </si>
  <si>
    <t>Shelter 4G</t>
  </si>
  <si>
    <t>Sub Area</t>
  </si>
  <si>
    <t>SXOINOUSA</t>
  </si>
  <si>
    <t>Area</t>
  </si>
  <si>
    <t>KALIMNOS</t>
  </si>
  <si>
    <t>SIMI</t>
  </si>
  <si>
    <t>KASSOS</t>
  </si>
  <si>
    <t>ASTIPALEA</t>
  </si>
  <si>
    <t>MITILINI</t>
  </si>
  <si>
    <t>ALONISOS</t>
  </si>
  <si>
    <t>SKIATHOS</t>
  </si>
  <si>
    <t>SKOPELOS</t>
  </si>
  <si>
    <t>Dead Candidate</t>
  </si>
  <si>
    <t>TYPE</t>
  </si>
  <si>
    <t>PREFECTURE</t>
  </si>
  <si>
    <t>AREA</t>
  </si>
  <si>
    <t>INC000000231406</t>
  </si>
  <si>
    <t>Site Number</t>
  </si>
  <si>
    <t>Θα παρατηρηθεί απώλεια 2G coverage και capacity σε μεγάλη περιοχή του Κοκκινόβραχου Κερατσινίου, Άγιο Αντώνιο &amp; Άγιο Γεώργιο.</t>
  </si>
  <si>
    <t>INC000000262879</t>
  </si>
  <si>
    <t>Reengineering</t>
  </si>
  <si>
    <t>Reengineering 4G</t>
  </si>
  <si>
    <t>Reengineering 3G</t>
  </si>
  <si>
    <t>Reengineering 2G</t>
  </si>
  <si>
    <t>SUMMARY LABEL</t>
  </si>
  <si>
    <t>AEGINA</t>
  </si>
  <si>
    <t>ANO KOUFONISI</t>
  </si>
  <si>
    <t>ANTIKITHIRA</t>
  </si>
  <si>
    <t>ANTIPAROS</t>
  </si>
  <si>
    <t>CHALKI</t>
  </si>
  <si>
    <t>FOURNI</t>
  </si>
  <si>
    <t>GAVDOS</t>
  </si>
  <si>
    <t>IKARIA</t>
  </si>
  <si>
    <t>ITHAKI</t>
  </si>
  <si>
    <t>KEFALONIA</t>
  </si>
  <si>
    <t>KITHIRA</t>
  </si>
  <si>
    <t>METHANA</t>
  </si>
  <si>
    <t>OINOUSES</t>
  </si>
  <si>
    <t>OTHONOI</t>
  </si>
  <si>
    <t>PAXOI</t>
  </si>
  <si>
    <t>POROS</t>
  </si>
  <si>
    <t>PSARA</t>
  </si>
  <si>
    <t>SALAMINA</t>
  </si>
  <si>
    <t>SAMOTHRAKI</t>
  </si>
  <si>
    <t>SPETSES</t>
  </si>
  <si>
    <t>THASSOS</t>
  </si>
  <si>
    <t>YDRA</t>
  </si>
  <si>
    <t>ATHENS</t>
  </si>
  <si>
    <t>KERATSINI 2</t>
  </si>
  <si>
    <t>INC000000273674</t>
  </si>
  <si>
    <t>Θα παρατηρηθεί απώλεια 2G κάλυψης σε Αλατοπετρα, Ζιάκα, Περιβολάκι, Πολυνέρι, τοπικές οδούς, Εθνικό πάρκο βόρειας Πίνδου και  Βάλια Καλντα.</t>
  </si>
  <si>
    <t>INC000000286529</t>
  </si>
  <si>
    <t>Θα παρατηρηθεί 2G/3G/4G απώλεια  κάλυψης στο βόρειο τμήμα της Κέρκυρας σε 10 περίπου οικισμούς και τοπικούς δρόμους.</t>
  </si>
  <si>
    <t>Renovation</t>
  </si>
  <si>
    <t>θα παρατηρηθεί απώλεια 2G κάλυψης σε Δέλτα Έβρου, ΕΟ Αλεξ/πολης-Κήποι, Μοναστηράκι, Δορίσκος</t>
  </si>
  <si>
    <t>θα παρατηρηθεί απώλεια κάλυψης 3G σε Δοξάτο, Άγιο Αθανάσιο, Κάτω Κεφαλάρι, Άνω Κεφαλάρι, Βαθύσπιλο, Κίρια, Ευρύπεδο, Βαθυχώρι, Ύψιλο, Πηγάδια και Αγορά.</t>
  </si>
  <si>
    <t>θα παρατηρηθεί απώλεια 2G/3G/4G κάλυψης στην ευρύτερη περιοχή της Κερατέας, Δασκαλιού και Αγίας Μαρίνας.</t>
  </si>
  <si>
    <t>NEA IONIA 8</t>
  </si>
  <si>
    <t>DOKSATO</t>
  </si>
  <si>
    <t>KOKKINOKORFI</t>
  </si>
  <si>
    <t>GEROPOTAMOS (V)</t>
  </si>
  <si>
    <t xml:space="preserve">Umbrella site για το Βόρειο τμήμα του Ν . Ηλίας </t>
  </si>
  <si>
    <t>Απώλεια κάλυψης 2G/3G/4G σε τμήμα της Ε.Ο. Ηράκλειο Ρεθυμνο και Creta Farm industry</t>
  </si>
  <si>
    <t>Απώλεια κάλυψης 2G/3G/4G στα Βριλίσσια από τις οδούς Αναλήψεως- Μακεδονίας προς τη Λεωφ.Πεντέλης.</t>
  </si>
  <si>
    <t>Απώλεια κάλυψης 4G στην πόλη του Αργοστολίου</t>
  </si>
  <si>
    <t>LOFOS STREFI</t>
  </si>
  <si>
    <t>VRILISSIA 5</t>
  </si>
  <si>
    <t>ARGOSTOLI</t>
  </si>
  <si>
    <t>ALIVERI CENTER OTE</t>
  </si>
  <si>
    <t>PERISTERI 16</t>
  </si>
  <si>
    <t>AGIOS ANDREAS KAVALAS</t>
  </si>
  <si>
    <t>θα παρατηρηθεί απώλεια 2G/3G/4G στο τμήμα της Εγνατίας οδού από Νέα Ηρακλείτσα έως Παναγία, στο υπόλοιπο οδικό δίκτυο της περιοχής καθώς και στην ευρύτερη περιοχή αυτών.</t>
  </si>
  <si>
    <t xml:space="preserve">Case Assigned to Wind </t>
  </si>
  <si>
    <t>Case Assigned to Victus - Sites Construction</t>
  </si>
  <si>
    <t>Case Assigned to Field Contractor</t>
  </si>
  <si>
    <t>PPC FAILURE</t>
  </si>
  <si>
    <t>ILION 7</t>
  </si>
  <si>
    <t>TECHNOLOGY</t>
  </si>
  <si>
    <t>WEEK</t>
  </si>
  <si>
    <t>AVAILABILITY</t>
  </si>
  <si>
    <t>Total Number of sites</t>
  </si>
  <si>
    <t>Total Number of Unavailable sites</t>
  </si>
  <si>
    <t>Percentage of Unavailable sites</t>
  </si>
  <si>
    <t>TEMPORARY DEAD</t>
  </si>
  <si>
    <t>UNAVAILABLE 2G (TEMP DEAD)</t>
  </si>
  <si>
    <t>UNAVAILABLE 3G (TEMP DEAD)</t>
  </si>
  <si>
    <t>UNAVAILABLE 4G (TEMP DEAD)</t>
  </si>
  <si>
    <t>Θα παρατηρηθεί απώλεια DCS/UMTS στην περιοχή δυτικά της Αγίας Αικατερίνης στο Ίλιο και στα Νέα Σεπόλια Μπουρνάζι</t>
  </si>
  <si>
    <t xml:space="preserve">DEACTIVATED SITES </t>
  </si>
  <si>
    <t>Deactivated</t>
  </si>
  <si>
    <t>Check Box for Duplicates</t>
  </si>
  <si>
    <t>VOLOS NEAPOLI 4</t>
  </si>
  <si>
    <t>PANTANASA</t>
  </si>
  <si>
    <t>FODELE BEACH</t>
  </si>
  <si>
    <t>θα παρατηρηθεί απώλεια κάλυψης 2G/3G/4G μεγάλου τμήματος επί της Λεωφ. Αλεξάνδρας (ύψος Πεδίο του Άρεως) καθώς και της ευρύτερης περιοχή ανάμεσα στο Λόφο του Στρέφη και του Πεδίο του Άρεως</t>
  </si>
  <si>
    <t>Θα παρατηρηθεί απώλεια 2G/3G coverage και  capacity σε Αλιβέρι, Κάραβο και εργοστάσιο της ΔΕΗ</t>
  </si>
  <si>
    <t>WIND RESPONSIBILITY</t>
  </si>
  <si>
    <t>People Reaction</t>
  </si>
  <si>
    <t>Retention</t>
  </si>
  <si>
    <t>People Reaction 2G</t>
  </si>
  <si>
    <t>People Reaction 3G</t>
  </si>
  <si>
    <t>People Reaction 4G</t>
  </si>
  <si>
    <t>Disaster Due To Fire</t>
  </si>
  <si>
    <t>Disaster Due To Flood</t>
  </si>
  <si>
    <t>Link Due To Power Problem</t>
  </si>
  <si>
    <t>Link Due To Power Problem 2G</t>
  </si>
  <si>
    <t>Link Due To Power Problem 3G</t>
  </si>
  <si>
    <t>Link Due To Power Problem 4G</t>
  </si>
  <si>
    <t>Disaster Due To Fire 2G</t>
  </si>
  <si>
    <t>Disaster Due To Flood 2G</t>
  </si>
  <si>
    <t>Disaster Due To Fire 3G</t>
  </si>
  <si>
    <t>Disaster Due To Flood 3G</t>
  </si>
  <si>
    <t>Disaster Due To Fire 4G</t>
  </si>
  <si>
    <t>Disaster Due To Flood 4G</t>
  </si>
  <si>
    <t>KORINTHOS ERMOU</t>
  </si>
  <si>
    <t>Int_NOC_WD/33940</t>
  </si>
  <si>
    <t>Case Assigned to Generator Contractor</t>
  </si>
  <si>
    <t>GEN FAILURE / HC PENDING</t>
  </si>
  <si>
    <t>14/12/2017 06:32</t>
  </si>
  <si>
    <t>Case Assigned to Victus - Sites Design</t>
  </si>
  <si>
    <t>TV ANTENNA INTERFERENCE - OWNER REACTIONS</t>
  </si>
  <si>
    <t>SARANTA EKKLISIES</t>
  </si>
  <si>
    <t>24/07/2018 13:37</t>
  </si>
  <si>
    <t>Int_NOC_WD/44600</t>
  </si>
  <si>
    <t>REDLINE LINK PROBLEM / PENDING FTTS SOLUTION</t>
  </si>
  <si>
    <t>LOUTSA BEACH MICRO</t>
  </si>
  <si>
    <t>28/08/2018 08:02</t>
  </si>
  <si>
    <t xml:space="preserve">Int_NOC_WD/45285 </t>
  </si>
  <si>
    <t>SHSDL INSTALLATION / WIND RESPONSIBILITY</t>
  </si>
  <si>
    <t>RODOS IPPOKRATOUS MICRO</t>
  </si>
  <si>
    <t>02/10/2018 13:01</t>
  </si>
  <si>
    <t xml:space="preserve"> Int_NOC_WD/48850</t>
  </si>
  <si>
    <t>KALYMNOU MICRO</t>
  </si>
  <si>
    <t>03/10/2018 11:41</t>
  </si>
  <si>
    <t xml:space="preserve"> Int_NOC_WD/47486 </t>
  </si>
  <si>
    <t>ARMENISTIS IKARIAS</t>
  </si>
  <si>
    <t>18/11/2018 08:11</t>
  </si>
  <si>
    <t xml:space="preserve"> Int_NOC_VF/54323 </t>
  </si>
  <si>
    <t>AG. NIKOLAOS ISAP</t>
  </si>
  <si>
    <t>Int_NOC_WD/46046</t>
  </si>
  <si>
    <t>PENDING ACTIONS FROM VICTUS CONSTRUCTION</t>
  </si>
  <si>
    <t>PEOPLE REACTIONS</t>
  </si>
  <si>
    <t>Int_NOC_WD/49241</t>
  </si>
  <si>
    <t>OWNER REACTIONS</t>
  </si>
  <si>
    <t>KONSTANTINOPOLITIKA</t>
  </si>
  <si>
    <t>16/11/2018 02:51</t>
  </si>
  <si>
    <t>Int_NOC_WD/49603</t>
  </si>
  <si>
    <t>PPC INTENTION</t>
  </si>
  <si>
    <t>LIKAVITOS THEATER</t>
  </si>
  <si>
    <t>Int_NOC_WD/48279</t>
  </si>
  <si>
    <t>18/01/2016 06:30 </t>
  </si>
  <si>
    <t>INC000000262880</t>
  </si>
  <si>
    <t>CHRISOUPOLI CITY</t>
  </si>
  <si>
    <t>KOS TOWN SOUTH</t>
  </si>
  <si>
    <t>PEFKOCHORI</t>
  </si>
  <si>
    <t>NEA EGNATIA VF</t>
  </si>
  <si>
    <t>VONITSA</t>
  </si>
  <si>
    <t>KEFALOHORI</t>
  </si>
  <si>
    <t>VIRONAS 4</t>
  </si>
  <si>
    <t>AG.DIMITRIOS 12</t>
  </si>
  <si>
    <t>APOSTOLOI TRIKALON (V)</t>
  </si>
  <si>
    <t>VOULA</t>
  </si>
  <si>
    <t>IGOUMENITSA CITY</t>
  </si>
  <si>
    <t>SOFADES CITY (V)</t>
  </si>
  <si>
    <t>VATOPEDIO 2</t>
  </si>
  <si>
    <t>SEF OUTDOOR</t>
  </si>
  <si>
    <t>MOSHATO 3</t>
  </si>
  <si>
    <t>FARKADONA</t>
  </si>
  <si>
    <t>GIROKOMIO</t>
  </si>
  <si>
    <t>IOANNINA SOUTH</t>
  </si>
  <si>
    <t>METAMORFOSI 2</t>
  </si>
  <si>
    <t>IPOSTATHMOS DEI ISAP</t>
  </si>
  <si>
    <t>VELANIDIA MAGNISIAS</t>
  </si>
  <si>
    <t>PIRGOS CITY 3</t>
  </si>
  <si>
    <t>VIRONAS 16</t>
  </si>
  <si>
    <t>ZEFIRI 6</t>
  </si>
  <si>
    <t>VELESTINO</t>
  </si>
  <si>
    <t>SHINIA</t>
  </si>
  <si>
    <t xml:space="preserve">AG. ANTIPAS SIFNOU </t>
  </si>
  <si>
    <t>ANO PATISIA ISAP</t>
  </si>
  <si>
    <t>22/11/2018 21:36</t>
  </si>
  <si>
    <t>Int_NOC_WD/49984</t>
  </si>
  <si>
    <t>LAKOMA SAMOTHRAKIS</t>
  </si>
  <si>
    <t>26/11/2018 14:31</t>
  </si>
  <si>
    <t xml:space="preserve">Int_NOC_WD/50107 </t>
  </si>
  <si>
    <t>KAMARIOTISSA</t>
  </si>
  <si>
    <t>MESOCHORA</t>
  </si>
  <si>
    <t>26/11/2018 15:51</t>
  </si>
  <si>
    <t>Int_NOC_VF/54726</t>
  </si>
  <si>
    <t>DUE TO STOURNAREIKA PPC FAILURE</t>
  </si>
  <si>
    <t>STOURNAREIKA</t>
  </si>
  <si>
    <t>ILIOUPOLEOS DAFNI</t>
  </si>
  <si>
    <t>26/11/2018 22:11</t>
  </si>
  <si>
    <t xml:space="preserve"> Int_NOC_WD/50131 </t>
  </si>
  <si>
    <t>OLYMPIC VILLAGE O.E.K.</t>
  </si>
  <si>
    <t>03/12/2018 12:31</t>
  </si>
  <si>
    <t>Case Assigned to Victus - Sites Power</t>
  </si>
  <si>
    <t>Int_NOC_WD/50450</t>
  </si>
  <si>
    <t>04/12/2018 01:26</t>
  </si>
  <si>
    <t>PLATANIAS HANION 2</t>
  </si>
  <si>
    <t>ZOGRAFOU 2</t>
  </si>
  <si>
    <t>IF CABLE AND ODU NEED REPLACEMENT / TBSP INTERVENTION WILL TAKE PLACE WHEN WEATHER CONDITIONS GET BETTER</t>
  </si>
  <si>
    <t>KITHNOS 2</t>
  </si>
  <si>
    <t>29/11/2018 03:16</t>
  </si>
  <si>
    <t>Int_NOC_VF/54881</t>
  </si>
  <si>
    <t>TBSP WILL VISIT THE SITE TODAY 04/12</t>
  </si>
  <si>
    <t>HANIA OLD TOWN CAFE MICRO</t>
  </si>
  <si>
    <t>29/11/2018 13:56</t>
  </si>
  <si>
    <t>Int_NOC_WD/50310</t>
  </si>
  <si>
    <t>PENDING TBSP INTERVENTION FOR TODAY 04/12</t>
  </si>
  <si>
    <t>KOUFONISIA (CodV)</t>
  </si>
  <si>
    <t>30/11/2018 16:21</t>
  </si>
  <si>
    <t>Int_NOC_WD/50360</t>
  </si>
  <si>
    <t>NIKAIA GREVENON MICRO</t>
  </si>
  <si>
    <t>30/11/2018 17:31</t>
  </si>
  <si>
    <t>Int_NOC_WD/50363</t>
  </si>
  <si>
    <t>NESTOS RIVER(V)</t>
  </si>
  <si>
    <t>02/12/2018 22:31</t>
  </si>
  <si>
    <t xml:space="preserve"> Int_NOC_VF/55105</t>
  </si>
  <si>
    <t>GLIKOMILIA 2 (V)</t>
  </si>
  <si>
    <t>02/12/2018 23:41</t>
  </si>
  <si>
    <t>Int_NOC_VF/55060</t>
  </si>
  <si>
    <t>GEN FAILURE / ERGATIKAT PENDING - NO ACCESS DUE TO FALLEN TREES</t>
  </si>
  <si>
    <t>MEGISTIS LAVRAS(V)</t>
  </si>
  <si>
    <t>03/12/2018 06:56</t>
  </si>
  <si>
    <t xml:space="preserve"> Int_NOC_VF/55069</t>
  </si>
  <si>
    <t>FILI</t>
  </si>
  <si>
    <t>03/12/2018 12:56</t>
  </si>
  <si>
    <t>Int_NOC_WD/50456</t>
  </si>
  <si>
    <t>ALATOPETRA GREVENON (V)</t>
  </si>
  <si>
    <t>KAROUSADES (V)</t>
  </si>
  <si>
    <t>MONASTIRAKI EVROU (V)</t>
  </si>
  <si>
    <t>AGIA TRIADA</t>
  </si>
  <si>
    <t>SOURPI (C)</t>
  </si>
  <si>
    <t>NAOUSSA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</si>
</sst>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yy;@"/>
    <numFmt numFmtId="165" formatCode="d/m/yy\ h:mm;@"/>
    <numFmt numFmtId="166" formatCode="dd\/mm\/yyyy\ hh:mm"/>
    <numFmt numFmtId="167" formatCode="dd\/mm\/yyyy"/>
    <numFmt numFmtId="168" formatCode="0.0000000"/>
  </numFmts>
  <fonts count="7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Tahoma"/>
      <family val="2"/>
      <charset val="161"/>
    </font>
    <font>
      <b/>
      <sz val="8"/>
      <name val="Tahoma"/>
      <family val="2"/>
      <charset val="161"/>
    </font>
    <font>
      <sz val="8"/>
      <color theme="0"/>
      <name val="Tahoma"/>
      <family val="2"/>
      <charset val="161"/>
    </font>
    <font>
      <b/>
      <sz val="8"/>
      <color theme="0"/>
      <name val="Tahoma"/>
      <family val="2"/>
      <charset val="161"/>
    </font>
    <font>
      <sz val="14"/>
      <color theme="0"/>
      <name val="Tahoma"/>
      <family val="2"/>
      <charset val="161"/>
    </font>
    <font>
      <b/>
      <sz val="14"/>
      <color theme="0"/>
      <name val="Calibri"/>
      <family val="2"/>
      <charset val="161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u/>
      <sz val="9.35"/>
      <color theme="10"/>
      <name val="Calibri"/>
      <family val="2"/>
      <charset val="161"/>
    </font>
    <font>
      <u/>
      <sz val="20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u/>
      <sz val="16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</font>
    <font>
      <b/>
      <sz val="12"/>
      <color theme="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theme="1"/>
      <name val="Tahoma"/>
      <family val="2"/>
      <charset val="161"/>
    </font>
    <font>
      <b/>
      <sz val="8"/>
      <color theme="1"/>
      <name val="Tahoma"/>
      <family val="2"/>
      <charset val="161"/>
    </font>
    <font>
      <b/>
      <sz val="11"/>
      <color theme="1"/>
      <name val="Tahoma"/>
      <family val="2"/>
      <charset val="161"/>
    </font>
    <font>
      <b/>
      <u/>
      <sz val="14"/>
      <color rgb="FFFFC000"/>
      <name val="Tahoma"/>
      <family val="2"/>
      <charset val="161"/>
    </font>
    <font>
      <sz val="8"/>
      <color theme="1"/>
      <name val="Tahoma"/>
      <family val="2"/>
      <charset val="161"/>
    </font>
    <font>
      <b/>
      <sz val="8"/>
      <color theme="1"/>
      <name val="Calibri"/>
      <family val="2"/>
      <charset val="161"/>
      <scheme val="minor"/>
    </font>
    <font>
      <b/>
      <u/>
      <sz val="8"/>
      <color rgb="FFFFC000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b/>
      <u/>
      <sz val="18"/>
      <color theme="1"/>
      <name val="Calibri"/>
      <family val="2"/>
      <charset val="161"/>
      <scheme val="minor"/>
    </font>
    <font>
      <b/>
      <u/>
      <sz val="18"/>
      <color rgb="FF0066FF"/>
      <name val="Calibri"/>
      <family val="2"/>
      <charset val="161"/>
    </font>
    <font>
      <b/>
      <u/>
      <sz val="18"/>
      <color theme="5" tint="-0.249977111117893"/>
      <name val="Calibri"/>
      <family val="2"/>
      <charset val="161"/>
    </font>
    <font>
      <b/>
      <u/>
      <sz val="18"/>
      <color theme="4" tint="-0.249977111117893"/>
      <name val="Calibri"/>
      <family val="2"/>
      <charset val="161"/>
    </font>
    <font>
      <b/>
      <u/>
      <sz val="18"/>
      <color rgb="FFB00000"/>
      <name val="Calibri"/>
      <family val="2"/>
      <charset val="161"/>
    </font>
    <font>
      <sz val="18"/>
      <color rgb="FFB00000"/>
      <name val="Calibri"/>
      <family val="2"/>
      <charset val="161"/>
      <scheme val="minor"/>
    </font>
    <font>
      <sz val="18"/>
      <color theme="3" tint="-0.249977111117893"/>
      <name val="Calibri"/>
      <family val="2"/>
      <charset val="161"/>
      <scheme val="minor"/>
    </font>
    <font>
      <sz val="11"/>
      <color theme="3" tint="-0.249977111117893"/>
      <name val="Calibri"/>
      <family val="2"/>
      <charset val="161"/>
      <scheme val="minor"/>
    </font>
    <font>
      <u/>
      <sz val="18"/>
      <color theme="3" tint="-0.249977111117893"/>
      <name val="Calibri"/>
      <family val="2"/>
      <charset val="161"/>
      <scheme val="minor"/>
    </font>
    <font>
      <b/>
      <sz val="16"/>
      <color theme="0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  <font>
      <b/>
      <sz val="11"/>
      <color theme="0" tint="-0.249977111117893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b/>
      <u/>
      <sz val="18"/>
      <color theme="3" tint="-0.249977111117893"/>
      <name val="Calibri"/>
      <family val="2"/>
      <charset val="161"/>
      <scheme val="minor"/>
    </font>
    <font>
      <b/>
      <u/>
      <sz val="20"/>
      <color theme="3" tint="-0.249977111117893"/>
      <name val="Calibri"/>
      <family val="2"/>
      <charset val="161"/>
    </font>
    <font>
      <sz val="8"/>
      <name val="Calibri"/>
      <family val="2"/>
      <charset val="161"/>
      <scheme val="minor"/>
    </font>
    <font>
      <b/>
      <sz val="20"/>
      <color theme="0"/>
      <name val="Calibri"/>
      <family val="2"/>
      <charset val="161"/>
      <scheme val="minor"/>
    </font>
    <font>
      <b/>
      <sz val="20"/>
      <color theme="3" tint="-0.249977111117893"/>
      <name val="Calibri"/>
      <family val="2"/>
      <charset val="161"/>
      <scheme val="minor"/>
    </font>
    <font>
      <sz val="20"/>
      <color theme="3" tint="-0.249977111117893"/>
      <name val="Calibri"/>
      <family val="2"/>
      <charset val="161"/>
      <scheme val="minor"/>
    </font>
    <font>
      <sz val="20"/>
      <color theme="1"/>
      <name val="Calibri"/>
      <family val="2"/>
      <charset val="161"/>
      <scheme val="minor"/>
    </font>
    <font>
      <sz val="20"/>
      <color theme="0"/>
      <name val="Calibri"/>
      <family val="2"/>
      <charset val="161"/>
      <scheme val="minor"/>
    </font>
    <font>
      <b/>
      <sz val="20"/>
      <color rgb="FFC00000"/>
      <name val="Calibri"/>
      <family val="2"/>
      <charset val="161"/>
      <scheme val="minor"/>
    </font>
    <font>
      <b/>
      <sz val="12"/>
      <color theme="0" tint="-0.499984740745262"/>
      <name val="Calibri"/>
      <family val="2"/>
      <charset val="161"/>
      <scheme val="minor"/>
    </font>
    <font>
      <sz val="18"/>
      <color theme="0" tint="-0.249977111117893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1"/>
      <color rgb="FF000000"/>
      <name val="Calibri"/>
      <family val="2"/>
      <charset val="161"/>
    </font>
    <font>
      <sz val="11"/>
      <color theme="4" tint="-0.249977111117893"/>
      <name val="Calibri"/>
      <family val="2"/>
      <charset val="161"/>
      <scheme val="minor"/>
    </font>
    <font>
      <b/>
      <u/>
      <sz val="20"/>
      <color theme="0" tint="-0.34998626667073579"/>
      <name val="Calibri"/>
      <family val="2"/>
      <charset val="161"/>
      <scheme val="minor"/>
    </font>
    <font>
      <sz val="20"/>
      <color theme="0" tint="-0.34998626667073579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b/>
      <sz val="20"/>
      <color theme="0" tint="-0.34998626667073579"/>
      <name val="Calibri"/>
      <family val="2"/>
      <charset val="161"/>
      <scheme val="minor"/>
    </font>
    <font>
      <u/>
      <sz val="20"/>
      <color theme="0" tint="-0.34998626667073579"/>
      <name val="Calibri"/>
      <family val="2"/>
      <charset val="161"/>
      <scheme val="minor"/>
    </font>
    <font>
      <u/>
      <sz val="18"/>
      <color theme="0" tint="-0.249977111117893"/>
      <name val="Calibri"/>
      <family val="2"/>
      <charset val="161"/>
      <scheme val="minor"/>
    </font>
    <font>
      <b/>
      <sz val="20"/>
      <color theme="4" tint="-0.499984740745262"/>
      <name val="Calibri"/>
      <family val="2"/>
      <charset val="161"/>
      <scheme val="minor"/>
    </font>
    <font>
      <b/>
      <u/>
      <sz val="20"/>
      <color theme="4" tint="-0.499984740745262"/>
      <name val="Calibri"/>
      <family val="2"/>
      <charset val="161"/>
      <scheme val="minor"/>
    </font>
    <font>
      <sz val="20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charset val="161"/>
      <scheme val="minor"/>
    </font>
    <font>
      <b/>
      <u/>
      <sz val="36"/>
      <color theme="4" tint="-0.499984740745262"/>
      <name val="Calibri"/>
      <family val="2"/>
      <charset val="161"/>
      <scheme val="minor"/>
    </font>
    <font>
      <sz val="18"/>
      <color theme="4" tint="-0.499984740745262"/>
      <name val="Calibri"/>
      <family val="2"/>
      <charset val="161"/>
      <scheme val="minor"/>
    </font>
    <font>
      <u/>
      <sz val="20"/>
      <color theme="4" tint="-0.499984740745262"/>
      <name val="Calibri"/>
      <family val="2"/>
      <charset val="161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A969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58" fillId="0" borderId="0"/>
    <xf numFmtId="0" fontId="57" fillId="0" borderId="0"/>
  </cellStyleXfs>
  <cellXfs count="494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167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1" fillId="0" borderId="0" xfId="0" applyFont="1" applyFill="1" applyBorder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Fill="1" applyAlignment="1"/>
    <xf numFmtId="0" fontId="12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Protection="1">
      <protection hidden="1"/>
    </xf>
    <xf numFmtId="0" fontId="0" fillId="0" borderId="0" xfId="0" applyFill="1" applyBorder="1" applyProtection="1">
      <protection hidden="1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left" vertical="center"/>
      <protection locked="0"/>
    </xf>
    <xf numFmtId="0" fontId="6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4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5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5" fillId="5" borderId="1" xfId="0" applyFont="1" applyFill="1" applyBorder="1" applyAlignment="1" applyProtection="1">
      <alignment horizontal="centerContinuous" vertical="center" wrapText="1"/>
      <protection hidden="1"/>
    </xf>
    <xf numFmtId="165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66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9" fillId="4" borderId="1" xfId="0" applyFont="1" applyFill="1" applyBorder="1" applyProtection="1">
      <protection hidden="1"/>
    </xf>
    <xf numFmtId="0" fontId="9" fillId="4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center"/>
      <protection hidden="1"/>
    </xf>
    <xf numFmtId="0" fontId="10" fillId="6" borderId="0" xfId="0" applyFont="1" applyFill="1" applyProtection="1">
      <protection hidden="1"/>
    </xf>
    <xf numFmtId="0" fontId="13" fillId="0" borderId="0" xfId="0" applyFont="1" applyFill="1" applyBorder="1" applyAlignment="1"/>
    <xf numFmtId="0" fontId="13" fillId="0" borderId="0" xfId="0" applyFont="1" applyAlignment="1"/>
    <xf numFmtId="0" fontId="13" fillId="0" borderId="0" xfId="0" applyFont="1" applyFill="1" applyAlignment="1"/>
    <xf numFmtId="165" fontId="4" fillId="5" borderId="1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Alignment="1"/>
    <xf numFmtId="0" fontId="9" fillId="4" borderId="1" xfId="0" applyFont="1" applyFill="1" applyBorder="1"/>
    <xf numFmtId="0" fontId="14" fillId="4" borderId="1" xfId="0" applyFont="1" applyFill="1" applyBorder="1" applyAlignment="1" applyProtection="1">
      <alignment horizontal="center"/>
      <protection hidden="1"/>
    </xf>
    <xf numFmtId="0" fontId="7" fillId="8" borderId="1" xfId="0" applyFont="1" applyFill="1" applyBorder="1"/>
    <xf numFmtId="0" fontId="7" fillId="8" borderId="1" xfId="0" applyFont="1" applyFill="1" applyBorder="1" applyAlignment="1" applyProtection="1">
      <alignment horizontal="center"/>
      <protection hidden="1"/>
    </xf>
    <xf numFmtId="0" fontId="7" fillId="6" borderId="1" xfId="0" applyFont="1" applyFill="1" applyBorder="1"/>
    <xf numFmtId="0" fontId="7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/>
    <xf numFmtId="0" fontId="14" fillId="6" borderId="1" xfId="0" applyFont="1" applyFill="1" applyBorder="1" applyAlignment="1" applyProtection="1">
      <alignment horizontal="center"/>
      <protection hidden="1"/>
    </xf>
    <xf numFmtId="0" fontId="6" fillId="10" borderId="1" xfId="0" applyNumberFormat="1" applyFont="1" applyFill="1" applyBorder="1" applyAlignment="1">
      <alignment horizontal="centerContinuous" vertical="center" wrapText="1"/>
    </xf>
    <xf numFmtId="165" fontId="5" fillId="10" borderId="1" xfId="0" applyNumberFormat="1" applyFont="1" applyFill="1" applyBorder="1" applyAlignment="1">
      <alignment horizontal="centerContinuous" vertical="center" wrapText="1"/>
    </xf>
    <xf numFmtId="0" fontId="5" fillId="10" borderId="1" xfId="0" applyFont="1" applyFill="1" applyBorder="1" applyAlignment="1">
      <alignment horizontal="centerContinuous" vertical="center" wrapText="1"/>
    </xf>
    <xf numFmtId="165" fontId="4" fillId="10" borderId="1" xfId="0" applyNumberFormat="1" applyFont="1" applyFill="1" applyBorder="1" applyAlignment="1">
      <alignment horizontal="centerContinuous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6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 wrapText="1" shrinkToFit="1"/>
    </xf>
    <xf numFmtId="166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4" fillId="0" borderId="1" xfId="0" applyFont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8" fillId="0" borderId="1" xfId="0" applyFont="1" applyBorder="1" applyProtection="1">
      <protection locked="0"/>
    </xf>
    <xf numFmtId="0" fontId="28" fillId="0" borderId="1" xfId="0" applyFont="1" applyBorder="1" applyAlignment="1" applyProtection="1">
      <protection locked="0"/>
    </xf>
    <xf numFmtId="165" fontId="2" fillId="0" borderId="1" xfId="0" applyNumberFormat="1" applyFont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wrapText="1"/>
      <protection locked="0"/>
    </xf>
    <xf numFmtId="0" fontId="28" fillId="6" borderId="1" xfId="0" applyFont="1" applyFill="1" applyBorder="1" applyProtection="1"/>
    <xf numFmtId="0" fontId="0" fillId="0" borderId="0" xfId="0"/>
    <xf numFmtId="0" fontId="9" fillId="6" borderId="0" xfId="0" applyFont="1" applyFill="1" applyBorder="1"/>
    <xf numFmtId="0" fontId="14" fillId="6" borderId="0" xfId="0" applyFont="1" applyFill="1" applyBorder="1" applyAlignment="1" applyProtection="1">
      <alignment horizontal="center"/>
      <protection hidden="1"/>
    </xf>
    <xf numFmtId="166" fontId="28" fillId="0" borderId="1" xfId="0" applyNumberFormat="1" applyFont="1" applyBorder="1" applyAlignment="1" applyProtection="1">
      <alignment horizontal="center"/>
      <protection locked="0"/>
    </xf>
    <xf numFmtId="0" fontId="25" fillId="6" borderId="1" xfId="0" applyFont="1" applyFill="1" applyBorder="1" applyAlignment="1" applyProtection="1">
      <alignment vertical="center"/>
    </xf>
    <xf numFmtId="0" fontId="25" fillId="0" borderId="1" xfId="0" applyFont="1" applyBorder="1" applyAlignment="1" applyProtection="1">
      <alignment vertical="center"/>
      <protection locked="0"/>
    </xf>
    <xf numFmtId="166" fontId="5" fillId="10" borderId="1" xfId="0" applyNumberFormat="1" applyFont="1" applyFill="1" applyBorder="1" applyAlignment="1">
      <alignment horizontal="centerContinuous" vertical="center" wrapText="1"/>
    </xf>
    <xf numFmtId="166" fontId="3" fillId="0" borderId="1" xfId="0" applyNumberFormat="1" applyFont="1" applyFill="1" applyBorder="1" applyAlignment="1">
      <alignment horizontal="left" vertical="center"/>
    </xf>
    <xf numFmtId="166" fontId="28" fillId="6" borderId="1" xfId="0" applyNumberFormat="1" applyFont="1" applyFill="1" applyBorder="1" applyAlignment="1" applyProtection="1">
      <alignment horizontal="center"/>
    </xf>
    <xf numFmtId="0" fontId="28" fillId="6" borderId="1" xfId="0" applyFont="1" applyFill="1" applyBorder="1" applyAlignment="1" applyProtection="1">
      <alignment wrapText="1"/>
    </xf>
    <xf numFmtId="166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8" fillId="0" borderId="1" xfId="0" applyFont="1" applyBorder="1" applyAlignment="1" applyProtection="1">
      <alignment horizontal="center"/>
      <protection locked="0"/>
    </xf>
    <xf numFmtId="0" fontId="28" fillId="6" borderId="1" xfId="0" applyFont="1" applyFill="1" applyBorder="1" applyAlignment="1" applyProtection="1">
      <alignment horizontal="center" wrapText="1"/>
    </xf>
    <xf numFmtId="0" fontId="28" fillId="0" borderId="1" xfId="0" applyFont="1" applyBorder="1" applyAlignment="1" applyProtection="1">
      <alignment horizont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9" fillId="9" borderId="1" xfId="0" applyFont="1" applyFill="1" applyBorder="1" applyProtection="1">
      <protection hidden="1"/>
    </xf>
    <xf numFmtId="0" fontId="9" fillId="9" borderId="1" xfId="0" applyFont="1" applyFill="1" applyBorder="1" applyAlignment="1" applyProtection="1">
      <alignment horizontal="center"/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7" fillId="6" borderId="0" xfId="0" applyFont="1" applyFill="1" applyBorder="1" applyAlignment="1" applyProtection="1">
      <alignment horizontal="center"/>
      <protection hidden="1"/>
    </xf>
    <xf numFmtId="0" fontId="32" fillId="0" borderId="0" xfId="0" applyFont="1" applyFill="1" applyProtection="1">
      <protection hidden="1"/>
    </xf>
    <xf numFmtId="0" fontId="6" fillId="12" borderId="1" xfId="0" applyNumberFormat="1" applyFont="1" applyFill="1" applyBorder="1" applyAlignment="1" applyProtection="1">
      <alignment horizontal="centerContinuous" vertical="center" wrapText="1"/>
    </xf>
    <xf numFmtId="164" fontId="4" fillId="12" borderId="1" xfId="0" applyNumberFormat="1" applyFont="1" applyFill="1" applyBorder="1" applyAlignment="1" applyProtection="1">
      <alignment horizontal="centerContinuous" vertical="center" wrapText="1"/>
    </xf>
    <xf numFmtId="165" fontId="5" fillId="12" borderId="1" xfId="0" applyNumberFormat="1" applyFont="1" applyFill="1" applyBorder="1" applyAlignment="1" applyProtection="1">
      <alignment horizontal="centerContinuous" vertical="center" wrapText="1"/>
    </xf>
    <xf numFmtId="0" fontId="3" fillId="12" borderId="1" xfId="0" applyFont="1" applyFill="1" applyBorder="1" applyAlignment="1" applyProtection="1">
      <alignment horizontal="centerContinuous" vertical="center" wrapText="1"/>
    </xf>
    <xf numFmtId="165" fontId="2" fillId="12" borderId="1" xfId="0" applyNumberFormat="1" applyFont="1" applyFill="1" applyBorder="1" applyAlignment="1" applyProtection="1">
      <alignment horizontal="centerContinuous" vertical="center" wrapText="1"/>
    </xf>
    <xf numFmtId="0" fontId="3" fillId="11" borderId="1" xfId="0" applyNumberFormat="1" applyFont="1" applyFill="1" applyBorder="1" applyAlignment="1" applyProtection="1">
      <alignment horizontal="center" vertical="center" wrapText="1"/>
    </xf>
    <xf numFmtId="164" fontId="3" fillId="11" borderId="1" xfId="0" applyNumberFormat="1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/>
    </xf>
    <xf numFmtId="0" fontId="3" fillId="11" borderId="1" xfId="0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 shrinkToFit="1"/>
    </xf>
    <xf numFmtId="0" fontId="7" fillId="8" borderId="1" xfId="0" applyFont="1" applyFill="1" applyBorder="1" applyAlignment="1" applyProtection="1">
      <alignment horizontal="centerContinuous"/>
      <protection hidden="1"/>
    </xf>
    <xf numFmtId="16" fontId="0" fillId="0" borderId="0" xfId="0" applyNumberFormat="1"/>
    <xf numFmtId="0" fontId="0" fillId="0" borderId="0" xfId="0" applyBorder="1" applyProtection="1">
      <protection hidden="1"/>
    </xf>
    <xf numFmtId="0" fontId="0" fillId="6" borderId="0" xfId="0" applyFill="1" applyBorder="1" applyProtection="1">
      <protection hidden="1"/>
    </xf>
    <xf numFmtId="0" fontId="9" fillId="6" borderId="1" xfId="0" applyFont="1" applyFill="1" applyBorder="1" applyAlignment="1" applyProtection="1">
      <alignment horizontal="center"/>
      <protection hidden="1"/>
    </xf>
    <xf numFmtId="0" fontId="28" fillId="6" borderId="1" xfId="0" applyFont="1" applyFill="1" applyBorder="1" applyAlignment="1" applyProtection="1">
      <alignment horizontal="center"/>
    </xf>
    <xf numFmtId="0" fontId="28" fillId="0" borderId="1" xfId="0" applyFont="1" applyBorder="1" applyAlignment="1" applyProtection="1">
      <alignment vertical="center" wrapText="1"/>
      <protection locked="0"/>
    </xf>
    <xf numFmtId="0" fontId="0" fillId="13" borderId="0" xfId="0" applyFill="1" applyBorder="1" applyProtection="1">
      <protection hidden="1"/>
    </xf>
    <xf numFmtId="0" fontId="25" fillId="0" borderId="1" xfId="0" applyFont="1" applyBorder="1" applyAlignment="1" applyProtection="1">
      <alignment vertical="center" wrapText="1"/>
      <protection locked="0"/>
    </xf>
    <xf numFmtId="0" fontId="9" fillId="12" borderId="1" xfId="0" applyFont="1" applyFill="1" applyBorder="1" applyAlignment="1" applyProtection="1">
      <alignment horizontal="center"/>
      <protection hidden="1"/>
    </xf>
    <xf numFmtId="0" fontId="9" fillId="12" borderId="1" xfId="0" applyFont="1" applyFill="1" applyBorder="1" applyProtection="1">
      <protection hidden="1"/>
    </xf>
    <xf numFmtId="0" fontId="9" fillId="14" borderId="1" xfId="0" applyFont="1" applyFill="1" applyBorder="1" applyProtection="1">
      <protection hidden="1"/>
    </xf>
    <xf numFmtId="0" fontId="9" fillId="14" borderId="1" xfId="0" applyFont="1" applyFill="1" applyBorder="1" applyAlignment="1" applyProtection="1">
      <alignment horizontal="center"/>
      <protection hidden="1"/>
    </xf>
    <xf numFmtId="0" fontId="9" fillId="15" borderId="1" xfId="0" applyFont="1" applyFill="1" applyBorder="1" applyProtection="1">
      <protection hidden="1"/>
    </xf>
    <xf numFmtId="0" fontId="14" fillId="9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2" fillId="3" borderId="0" xfId="0" applyFon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36" fillId="3" borderId="0" xfId="1" applyFont="1" applyFill="1" applyBorder="1" applyAlignment="1" applyProtection="1">
      <alignment horizontal="left"/>
      <protection hidden="1"/>
    </xf>
    <xf numFmtId="0" fontId="36" fillId="3" borderId="0" xfId="1" applyFont="1" applyFill="1" applyBorder="1" applyAlignment="1" applyProtection="1">
      <alignment horizontal="left"/>
    </xf>
    <xf numFmtId="0" fontId="33" fillId="3" borderId="0" xfId="0" applyFont="1" applyFill="1" applyBorder="1" applyAlignment="1" applyProtection="1">
      <alignment horizontal="center"/>
      <protection hidden="1"/>
    </xf>
    <xf numFmtId="0" fontId="35" fillId="3" borderId="0" xfId="1" applyFont="1" applyFill="1" applyBorder="1" applyAlignment="1" applyProtection="1">
      <alignment horizontal="left" vertical="center"/>
      <protection locked="0" hidden="1"/>
    </xf>
    <xf numFmtId="0" fontId="35" fillId="3" borderId="0" xfId="1" applyFont="1" applyFill="1" applyBorder="1" applyAlignment="1" applyProtection="1">
      <alignment horizontal="left" vertical="center"/>
    </xf>
    <xf numFmtId="0" fontId="32" fillId="3" borderId="0" xfId="0" applyFont="1" applyFill="1" applyBorder="1" applyAlignment="1" applyProtection="1">
      <protection hidden="1"/>
    </xf>
    <xf numFmtId="0" fontId="33" fillId="3" borderId="0" xfId="0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 applyProtection="1">
      <alignment wrapText="1"/>
      <protection hidden="1"/>
    </xf>
    <xf numFmtId="0" fontId="1" fillId="6" borderId="0" xfId="0" applyFont="1" applyFill="1" applyAlignment="1" applyProtection="1">
      <alignment horizontal="center" wrapText="1"/>
      <protection hidden="1"/>
    </xf>
    <xf numFmtId="0" fontId="0" fillId="0" borderId="0" xfId="0" applyAlignment="1" applyProtection="1">
      <alignment wrapText="1"/>
      <protection hidden="1"/>
    </xf>
    <xf numFmtId="0" fontId="10" fillId="6" borderId="0" xfId="0" applyFont="1" applyFill="1" applyAlignment="1" applyProtection="1">
      <alignment wrapText="1"/>
      <protection hidden="1"/>
    </xf>
    <xf numFmtId="0" fontId="9" fillId="14" borderId="1" xfId="0" applyFont="1" applyFill="1" applyBorder="1" applyAlignment="1" applyProtection="1">
      <alignment horizontal="center" wrapText="1"/>
      <protection hidden="1"/>
    </xf>
    <xf numFmtId="0" fontId="9" fillId="6" borderId="1" xfId="0" applyFont="1" applyFill="1" applyBorder="1" applyAlignment="1" applyProtection="1">
      <alignment horizontal="center" wrapText="1"/>
      <protection locked="0"/>
    </xf>
    <xf numFmtId="0" fontId="9" fillId="6" borderId="0" xfId="0" applyFont="1" applyFill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41" fillId="13" borderId="0" xfId="0" applyFont="1" applyFill="1" applyBorder="1" applyAlignment="1" applyProtection="1">
      <alignment horizontal="center" vertical="center"/>
      <protection hidden="1"/>
    </xf>
    <xf numFmtId="0" fontId="19" fillId="13" borderId="0" xfId="0" applyFont="1" applyFill="1" applyBorder="1" applyProtection="1">
      <protection hidden="1"/>
    </xf>
    <xf numFmtId="0" fontId="0" fillId="0" borderId="0" xfId="0" applyAlignment="1">
      <alignment vertical="center"/>
    </xf>
    <xf numFmtId="0" fontId="9" fillId="4" borderId="3" xfId="0" applyFont="1" applyFill="1" applyBorder="1" applyAlignment="1" applyProtection="1">
      <alignment horizontal="center" wrapText="1"/>
      <protection hidden="1"/>
    </xf>
    <xf numFmtId="0" fontId="9" fillId="9" borderId="3" xfId="0" applyFont="1" applyFill="1" applyBorder="1" applyAlignment="1" applyProtection="1">
      <alignment horizontal="center" wrapText="1"/>
      <protection hidden="1"/>
    </xf>
    <xf numFmtId="0" fontId="9" fillId="12" borderId="3" xfId="0" applyFont="1" applyFill="1" applyBorder="1" applyAlignment="1" applyProtection="1">
      <alignment horizontal="center" wrapText="1"/>
      <protection hidden="1"/>
    </xf>
    <xf numFmtId="0" fontId="14" fillId="14" borderId="3" xfId="0" applyFont="1" applyFill="1" applyBorder="1" applyAlignment="1" applyProtection="1">
      <alignment wrapText="1"/>
      <protection hidden="1"/>
    </xf>
    <xf numFmtId="0" fontId="9" fillId="14" borderId="3" xfId="0" applyFont="1" applyFill="1" applyBorder="1" applyAlignment="1" applyProtection="1">
      <alignment horizontal="center" wrapText="1"/>
      <protection hidden="1"/>
    </xf>
    <xf numFmtId="0" fontId="1" fillId="6" borderId="0" xfId="0" applyFont="1" applyFill="1" applyAlignment="1" applyProtection="1">
      <alignment horizontal="centerContinuous" wrapText="1"/>
      <protection hidden="1"/>
    </xf>
    <xf numFmtId="0" fontId="42" fillId="6" borderId="0" xfId="0" applyFont="1" applyFill="1" applyAlignment="1" applyProtection="1">
      <alignment horizontal="centerContinuous" vertical="center" wrapText="1"/>
      <protection hidden="1"/>
    </xf>
    <xf numFmtId="0" fontId="0" fillId="6" borderId="0" xfId="0" applyFill="1" applyAlignment="1" applyProtection="1">
      <alignment horizontal="centerContinuous" vertical="center" wrapText="1"/>
      <protection hidden="1"/>
    </xf>
    <xf numFmtId="0" fontId="43" fillId="6" borderId="0" xfId="0" applyFont="1" applyFill="1" applyAlignment="1" applyProtection="1">
      <alignment wrapText="1"/>
      <protection hidden="1"/>
    </xf>
    <xf numFmtId="0" fontId="0" fillId="6" borderId="0" xfId="0" applyFill="1" applyAlignment="1" applyProtection="1">
      <alignment horizontal="centerContinuous" wrapText="1"/>
      <protection hidden="1"/>
    </xf>
    <xf numFmtId="0" fontId="7" fillId="6" borderId="1" xfId="0" applyFont="1" applyFill="1" applyBorder="1" applyProtection="1">
      <protection hidden="1"/>
    </xf>
    <xf numFmtId="0" fontId="23" fillId="6" borderId="1" xfId="0" applyFont="1" applyFill="1" applyBorder="1" applyAlignment="1" applyProtection="1">
      <protection hidden="1"/>
    </xf>
    <xf numFmtId="0" fontId="14" fillId="6" borderId="1" xfId="0" applyFont="1" applyFill="1" applyBorder="1" applyAlignment="1" applyProtection="1">
      <protection hidden="1"/>
    </xf>
    <xf numFmtId="0" fontId="9" fillId="6" borderId="1" xfId="0" applyFont="1" applyFill="1" applyBorder="1" applyAlignment="1" applyProtection="1">
      <protection hidden="1"/>
    </xf>
    <xf numFmtId="0" fontId="22" fillId="6" borderId="1" xfId="0" applyFont="1" applyFill="1" applyBorder="1" applyAlignment="1" applyProtection="1">
      <protection hidden="1"/>
    </xf>
    <xf numFmtId="0" fontId="7" fillId="8" borderId="1" xfId="0" applyFont="1" applyFill="1" applyBorder="1" applyAlignment="1" applyProtection="1">
      <alignment horizontal="center" vertical="center" wrapText="1"/>
      <protection hidden="1"/>
    </xf>
    <xf numFmtId="0" fontId="9" fillId="15" borderId="1" xfId="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left" vertical="center" wrapText="1"/>
      <protection hidden="1"/>
    </xf>
    <xf numFmtId="0" fontId="9" fillId="15" borderId="3" xfId="0" applyFont="1" applyFill="1" applyBorder="1" applyAlignment="1" applyProtection="1">
      <alignment horizontal="left" vertical="center" wrapText="1"/>
      <protection hidden="1"/>
    </xf>
    <xf numFmtId="0" fontId="9" fillId="15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14" fillId="6" borderId="0" xfId="0" applyFont="1" applyFill="1" applyBorder="1" applyAlignment="1" applyProtection="1">
      <protection hidden="1"/>
    </xf>
    <xf numFmtId="0" fontId="9" fillId="6" borderId="0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horizontal="center" wrapText="1"/>
      <protection hidden="1"/>
    </xf>
    <xf numFmtId="0" fontId="9" fillId="4" borderId="4" xfId="0" applyFont="1" applyFill="1" applyBorder="1" applyAlignment="1" applyProtection="1">
      <alignment horizontal="center"/>
      <protection hidden="1"/>
    </xf>
    <xf numFmtId="0" fontId="9" fillId="9" borderId="4" xfId="0" applyFont="1" applyFill="1" applyBorder="1" applyAlignment="1" applyProtection="1">
      <alignment horizontal="center"/>
      <protection hidden="1"/>
    </xf>
    <xf numFmtId="0" fontId="9" fillId="12" borderId="4" xfId="0" applyFont="1" applyFill="1" applyBorder="1" applyAlignment="1" applyProtection="1">
      <alignment horizontal="center"/>
      <protection hidden="1"/>
    </xf>
    <xf numFmtId="0" fontId="23" fillId="6" borderId="5" xfId="0" applyFont="1" applyFill="1" applyBorder="1" applyAlignment="1" applyProtection="1">
      <protection hidden="1"/>
    </xf>
    <xf numFmtId="0" fontId="14" fillId="6" borderId="5" xfId="0" applyFont="1" applyFill="1" applyBorder="1" applyAlignment="1" applyProtection="1">
      <protection hidden="1"/>
    </xf>
    <xf numFmtId="0" fontId="9" fillId="14" borderId="6" xfId="0" applyFont="1" applyFill="1" applyBorder="1" applyAlignment="1" applyProtection="1">
      <alignment horizontal="center"/>
      <protection hidden="1"/>
    </xf>
    <xf numFmtId="0" fontId="9" fillId="4" borderId="6" xfId="0" applyFont="1" applyFill="1" applyBorder="1" applyAlignment="1" applyProtection="1">
      <alignment horizontal="center"/>
      <protection hidden="1"/>
    </xf>
    <xf numFmtId="0" fontId="9" fillId="9" borderId="6" xfId="0" applyFont="1" applyFill="1" applyBorder="1" applyAlignment="1" applyProtection="1">
      <alignment horizontal="center"/>
      <protection hidden="1"/>
    </xf>
    <xf numFmtId="0" fontId="9" fillId="12" borderId="6" xfId="0" applyFont="1" applyFill="1" applyBorder="1" applyAlignment="1" applyProtection="1">
      <alignment horizontal="center"/>
      <protection hidden="1"/>
    </xf>
    <xf numFmtId="0" fontId="9" fillId="6" borderId="3" xfId="0" applyFont="1" applyFill="1" applyBorder="1" applyProtection="1">
      <protection hidden="1"/>
    </xf>
    <xf numFmtId="0" fontId="14" fillId="6" borderId="3" xfId="0" applyFont="1" applyFill="1" applyBorder="1" applyAlignment="1" applyProtection="1">
      <alignment horizontal="center"/>
      <protection hidden="1"/>
    </xf>
    <xf numFmtId="0" fontId="47" fillId="13" borderId="0" xfId="1" applyFont="1" applyFill="1" applyBorder="1" applyAlignment="1" applyProtection="1">
      <alignment horizontal="center"/>
      <protection hidden="1"/>
    </xf>
    <xf numFmtId="0" fontId="9" fillId="15" borderId="3" xfId="0" applyFont="1" applyFill="1" applyBorder="1" applyAlignment="1" applyProtection="1">
      <alignment horizontal="center" vertical="center" wrapText="1"/>
      <protection hidden="1"/>
    </xf>
    <xf numFmtId="0" fontId="9" fillId="15" borderId="1" xfId="0" applyNumberFormat="1" applyFont="1" applyFill="1" applyBorder="1" applyAlignment="1" applyProtection="1">
      <alignment horizontal="center" wrapText="1"/>
      <protection hidden="1"/>
    </xf>
    <xf numFmtId="0" fontId="7" fillId="8" borderId="2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wrapText="1"/>
      <protection hidden="1"/>
    </xf>
    <xf numFmtId="0" fontId="10" fillId="0" borderId="0" xfId="0" applyFont="1" applyAlignment="1" applyProtection="1">
      <alignment wrapText="1"/>
      <protection hidden="1"/>
    </xf>
    <xf numFmtId="0" fontId="9" fillId="15" borderId="9" xfId="0" applyFont="1" applyFill="1" applyBorder="1" applyAlignment="1" applyProtection="1">
      <alignment wrapText="1"/>
      <protection hidden="1"/>
    </xf>
    <xf numFmtId="0" fontId="9" fillId="15" borderId="9" xfId="0" applyFont="1" applyFill="1" applyBorder="1" applyAlignment="1" applyProtection="1">
      <alignment horizontal="center" vertical="center" wrapText="1"/>
      <protection hidden="1"/>
    </xf>
    <xf numFmtId="0" fontId="9" fillId="15" borderId="9" xfId="0" applyFont="1" applyFill="1" applyBorder="1" applyAlignment="1" applyProtection="1">
      <alignment horizontal="center" wrapText="1"/>
      <protection hidden="1"/>
    </xf>
    <xf numFmtId="0" fontId="9" fillId="15" borderId="9" xfId="0" applyFont="1" applyFill="1" applyBorder="1" applyAlignment="1" applyProtection="1">
      <alignment horizontal="left" vertical="center" wrapText="1"/>
      <protection hidden="1"/>
    </xf>
    <xf numFmtId="0" fontId="9" fillId="4" borderId="8" xfId="0" applyFont="1" applyFill="1" applyBorder="1" applyAlignment="1" applyProtection="1">
      <alignment horizontal="center" wrapText="1"/>
      <protection hidden="1"/>
    </xf>
    <xf numFmtId="0" fontId="10" fillId="6" borderId="10" xfId="0" applyFont="1" applyFill="1" applyBorder="1" applyAlignment="1" applyProtection="1">
      <alignment wrapText="1"/>
      <protection hidden="1"/>
    </xf>
    <xf numFmtId="0" fontId="9" fillId="9" borderId="8" xfId="0" applyFont="1" applyFill="1" applyBorder="1" applyAlignment="1" applyProtection="1">
      <alignment horizontal="center" wrapText="1"/>
      <protection hidden="1"/>
    </xf>
    <xf numFmtId="0" fontId="9" fillId="12" borderId="8" xfId="0" applyFont="1" applyFill="1" applyBorder="1" applyAlignment="1" applyProtection="1">
      <alignment horizontal="center" wrapText="1"/>
      <protection hidden="1"/>
    </xf>
    <xf numFmtId="0" fontId="14" fillId="14" borderId="8" xfId="0" applyFont="1" applyFill="1" applyBorder="1" applyAlignment="1" applyProtection="1">
      <alignment wrapText="1"/>
      <protection hidden="1"/>
    </xf>
    <xf numFmtId="0" fontId="9" fillId="14" borderId="9" xfId="0" applyFont="1" applyFill="1" applyBorder="1" applyAlignment="1" applyProtection="1">
      <alignment horizontal="center" wrapText="1"/>
      <protection hidden="1"/>
    </xf>
    <xf numFmtId="0" fontId="4" fillId="12" borderId="1" xfId="0" applyNumberFormat="1" applyFont="1" applyFill="1" applyBorder="1" applyAlignment="1" applyProtection="1">
      <alignment horizontal="centerContinuous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Continuous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31" fillId="6" borderId="1" xfId="0" applyFont="1" applyFill="1" applyBorder="1" applyAlignment="1" applyProtection="1">
      <alignment vertical="center"/>
    </xf>
    <xf numFmtId="0" fontId="29" fillId="6" borderId="1" xfId="0" applyFont="1" applyFill="1" applyBorder="1" applyAlignment="1" applyProtection="1">
      <alignment vertical="center"/>
    </xf>
    <xf numFmtId="166" fontId="29" fillId="6" borderId="1" xfId="0" applyNumberFormat="1" applyFont="1" applyFill="1" applyBorder="1" applyAlignment="1" applyProtection="1">
      <alignment horizontal="center" vertical="center"/>
    </xf>
    <xf numFmtId="0" fontId="31" fillId="6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14" fontId="48" fillId="0" borderId="1" xfId="0" applyNumberFormat="1" applyFont="1" applyBorder="1" applyAlignment="1">
      <alignment vertical="center"/>
    </xf>
    <xf numFmtId="166" fontId="29" fillId="0" borderId="1" xfId="0" applyNumberFormat="1" applyFont="1" applyBorder="1" applyAlignment="1">
      <alignment horizontal="center" vertical="center"/>
    </xf>
    <xf numFmtId="14" fontId="31" fillId="0" borderId="1" xfId="0" applyNumberFormat="1" applyFont="1" applyBorder="1" applyAlignment="1">
      <alignment vertical="center"/>
    </xf>
    <xf numFmtId="0" fontId="30" fillId="6" borderId="1" xfId="1" applyFont="1" applyFill="1" applyBorder="1" applyAlignment="1" applyProtection="1">
      <alignment horizontal="center" vertical="center"/>
    </xf>
    <xf numFmtId="0" fontId="31" fillId="6" borderId="1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8" fillId="6" borderId="1" xfId="0" applyFont="1" applyFill="1" applyBorder="1" applyAlignment="1" applyProtection="1">
      <alignment horizontal="center" vertical="center"/>
    </xf>
    <xf numFmtId="16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3" fillId="7" borderId="4" xfId="0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/>
    <xf numFmtId="0" fontId="9" fillId="6" borderId="5" xfId="0" applyFont="1" applyFill="1" applyBorder="1" applyProtection="1">
      <protection hidden="1"/>
    </xf>
    <xf numFmtId="0" fontId="7" fillId="6" borderId="5" xfId="0" applyFont="1" applyFill="1" applyBorder="1"/>
    <xf numFmtId="0" fontId="7" fillId="8" borderId="4" xfId="0" applyFont="1" applyFill="1" applyBorder="1" applyAlignment="1" applyProtection="1">
      <alignment horizontal="center"/>
      <protection hidden="1"/>
    </xf>
    <xf numFmtId="0" fontId="7" fillId="8" borderId="11" xfId="0" applyFont="1" applyFill="1" applyBorder="1" applyAlignment="1" applyProtection="1">
      <alignment horizontal="center"/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9" fillId="9" borderId="6" xfId="0" applyFont="1" applyFill="1" applyBorder="1" applyAlignment="1" applyProtection="1">
      <alignment horizontal="center"/>
      <protection hidden="1"/>
    </xf>
    <xf numFmtId="0" fontId="9" fillId="4" borderId="6" xfId="0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protection hidden="1"/>
    </xf>
    <xf numFmtId="0" fontId="9" fillId="4" borderId="6" xfId="0" applyFont="1" applyFill="1" applyBorder="1" applyAlignment="1" applyProtection="1">
      <alignment horizontal="center"/>
      <protection hidden="1"/>
    </xf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165" fontId="3" fillId="7" borderId="1" xfId="0" applyNumberFormat="1" applyFont="1" applyFill="1" applyBorder="1" applyAlignment="1" applyProtection="1">
      <alignment horizontal="center" vertical="center" wrapText="1"/>
    </xf>
    <xf numFmtId="22" fontId="28" fillId="0" borderId="1" xfId="0" applyNumberFormat="1" applyFont="1" applyBorder="1" applyAlignment="1" applyProtection="1">
      <alignment horizontal="center" vertical="center" wrapText="1"/>
    </xf>
    <xf numFmtId="0" fontId="45" fillId="13" borderId="0" xfId="0" applyFont="1" applyFill="1" applyBorder="1" applyAlignment="1" applyProtection="1">
      <alignment horizontal="center"/>
      <protection hidden="1"/>
    </xf>
    <xf numFmtId="0" fontId="44" fillId="13" borderId="0" xfId="0" applyFont="1" applyFill="1" applyBorder="1" applyAlignment="1" applyProtection="1">
      <alignment horizontal="center"/>
      <protection hidden="1"/>
    </xf>
    <xf numFmtId="0" fontId="46" fillId="13" borderId="0" xfId="0" applyFont="1" applyFill="1" applyBorder="1" applyAlignment="1" applyProtection="1">
      <alignment horizontal="center" vertical="center"/>
      <protection hidden="1"/>
    </xf>
    <xf numFmtId="0" fontId="40" fillId="13" borderId="0" xfId="0" applyFont="1" applyFill="1" applyBorder="1" applyAlignment="1"/>
    <xf numFmtId="0" fontId="39" fillId="13" borderId="0" xfId="0" applyFont="1" applyFill="1" applyBorder="1" applyAlignment="1" applyProtection="1">
      <protection hidden="1"/>
    </xf>
    <xf numFmtId="0" fontId="0" fillId="13" borderId="0" xfId="0" applyFill="1" applyBorder="1" applyAlignment="1" applyProtection="1">
      <protection hidden="1"/>
    </xf>
    <xf numFmtId="0" fontId="51" fillId="13" borderId="0" xfId="0" applyFont="1" applyFill="1" applyBorder="1" applyAlignment="1" applyProtection="1">
      <protection hidden="1"/>
    </xf>
    <xf numFmtId="0" fontId="52" fillId="0" borderId="0" xfId="0" applyFont="1" applyFill="1" applyProtection="1">
      <protection hidden="1"/>
    </xf>
    <xf numFmtId="0" fontId="51" fillId="13" borderId="0" xfId="0" applyFont="1" applyFill="1" applyBorder="1" applyAlignment="1" applyProtection="1">
      <alignment horizontal="center"/>
      <protection hidden="1"/>
    </xf>
    <xf numFmtId="0" fontId="49" fillId="13" borderId="0" xfId="0" applyFont="1" applyFill="1" applyBorder="1" applyAlignment="1" applyProtection="1">
      <alignment horizontal="center" vertical="center"/>
      <protection hidden="1"/>
    </xf>
    <xf numFmtId="0" fontId="53" fillId="13" borderId="0" xfId="0" applyFont="1" applyFill="1" applyBorder="1" applyAlignment="1">
      <alignment horizontal="center"/>
    </xf>
    <xf numFmtId="0" fontId="51" fillId="13" borderId="0" xfId="0" applyFont="1" applyFill="1" applyBorder="1" applyAlignment="1" applyProtection="1">
      <alignment horizontal="center" vertical="center"/>
      <protection hidden="1"/>
    </xf>
    <xf numFmtId="0" fontId="52" fillId="0" borderId="0" xfId="0" applyFont="1" applyFill="1" applyAlignment="1" applyProtection="1">
      <alignment horizontal="center"/>
      <protection hidden="1"/>
    </xf>
    <xf numFmtId="0" fontId="50" fillId="13" borderId="0" xfId="0" applyFont="1" applyFill="1" applyBorder="1" applyAlignment="1" applyProtection="1">
      <alignment horizontal="left" vertical="center"/>
      <protection hidden="1"/>
    </xf>
    <xf numFmtId="0" fontId="50" fillId="13" borderId="0" xfId="0" applyFont="1" applyFill="1" applyBorder="1" applyAlignment="1" applyProtection="1">
      <alignment horizontal="left"/>
      <protection hidden="1"/>
    </xf>
    <xf numFmtId="10" fontId="54" fillId="13" borderId="0" xfId="0" applyNumberFormat="1" applyFont="1" applyFill="1" applyBorder="1" applyAlignment="1" applyProtection="1">
      <alignment horizontal="center" vertical="center"/>
      <protection hidden="1"/>
    </xf>
    <xf numFmtId="0" fontId="55" fillId="6" borderId="1" xfId="0" applyFont="1" applyFill="1" applyBorder="1" applyAlignment="1" applyProtection="1">
      <alignment horizontal="center"/>
      <protection hidden="1"/>
    </xf>
    <xf numFmtId="0" fontId="56" fillId="13" borderId="0" xfId="0" applyFont="1" applyFill="1" applyBorder="1" applyAlignment="1">
      <alignment horizontal="center"/>
    </xf>
    <xf numFmtId="0" fontId="7" fillId="16" borderId="1" xfId="0" applyFont="1" applyFill="1" applyBorder="1" applyAlignment="1" applyProtection="1">
      <alignment horizontal="center" vertical="center" wrapText="1"/>
      <protection hidden="1"/>
    </xf>
    <xf numFmtId="165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16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9" fillId="15" borderId="3" xfId="0" applyNumberFormat="1" applyFont="1" applyFill="1" applyBorder="1" applyAlignment="1" applyProtection="1">
      <alignment horizontal="center" wrapText="1"/>
      <protection hidden="1"/>
    </xf>
    <xf numFmtId="16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" xfId="0" applyNumberFormat="1" applyFont="1" applyFill="1" applyBorder="1" applyAlignment="1" applyProtection="1">
      <alignment horizontal="center" vertical="center"/>
      <protection locked="0"/>
    </xf>
    <xf numFmtId="168" fontId="25" fillId="0" borderId="1" xfId="0" applyNumberFormat="1" applyFont="1" applyBorder="1" applyAlignment="1" applyProtection="1">
      <alignment horizontal="center" vertical="center"/>
      <protection locked="0"/>
    </xf>
    <xf numFmtId="168" fontId="28" fillId="0" borderId="1" xfId="0" applyNumberFormat="1" applyFont="1" applyBorder="1" applyAlignment="1" applyProtection="1">
      <alignment horizontal="center" vertical="center"/>
      <protection locked="0"/>
    </xf>
    <xf numFmtId="168" fontId="3" fillId="0" borderId="1" xfId="0" applyNumberFormat="1" applyFont="1" applyFill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/>
    </xf>
    <xf numFmtId="168" fontId="31" fillId="0" borderId="1" xfId="0" applyNumberFormat="1" applyFont="1" applyBorder="1" applyAlignment="1">
      <alignment horizontal="center" vertical="center"/>
    </xf>
    <xf numFmtId="0" fontId="31" fillId="6" borderId="1" xfId="0" applyNumberFormat="1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>
      <alignment horizontal="centerContinuous" vertical="center" wrapText="1"/>
    </xf>
    <xf numFmtId="0" fontId="3" fillId="16" borderId="1" xfId="0" applyNumberFormat="1" applyFont="1" applyFill="1" applyBorder="1" applyAlignment="1">
      <alignment horizontal="center" vertical="center" wrapText="1"/>
    </xf>
    <xf numFmtId="0" fontId="28" fillId="6" borderId="1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22" fontId="3" fillId="11" borderId="1" xfId="0" applyNumberFormat="1" applyFont="1" applyFill="1" applyBorder="1" applyAlignment="1" applyProtection="1">
      <alignment horizontal="center" vertical="center" wrapText="1"/>
    </xf>
    <xf numFmtId="0" fontId="5" fillId="12" borderId="1" xfId="0" applyNumberFormat="1" applyFont="1" applyFill="1" applyBorder="1" applyAlignment="1" applyProtection="1">
      <alignment horizontal="centerContinuous" vertical="center" wrapText="1"/>
    </xf>
    <xf numFmtId="22" fontId="2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</xf>
    <xf numFmtId="0" fontId="25" fillId="0" borderId="1" xfId="0" applyNumberFormat="1" applyFont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/>
    </xf>
    <xf numFmtId="0" fontId="21" fillId="6" borderId="1" xfId="1" applyFont="1" applyFill="1" applyBorder="1" applyAlignment="1" applyProtection="1">
      <alignment horizontal="center" vertical="center" wrapText="1"/>
    </xf>
    <xf numFmtId="0" fontId="26" fillId="6" borderId="1" xfId="0" applyFont="1" applyFill="1" applyBorder="1" applyAlignment="1" applyProtection="1">
      <alignment horizontal="center" vertical="center" wrapText="1"/>
    </xf>
    <xf numFmtId="0" fontId="26" fillId="6" borderId="1" xfId="0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vertical="center" wrapText="1"/>
    </xf>
    <xf numFmtId="22" fontId="0" fillId="6" borderId="1" xfId="0" applyNumberForma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vertical="center" wrapText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 applyProtection="1">
      <alignment vertical="center" wrapText="1"/>
    </xf>
    <xf numFmtId="0" fontId="28" fillId="0" borderId="1" xfId="0" applyNumberFormat="1" applyFont="1" applyBorder="1" applyAlignment="1" applyProtection="1">
      <alignment vertical="center" wrapText="1"/>
    </xf>
    <xf numFmtId="168" fontId="25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vertical="center" wrapText="1"/>
    </xf>
    <xf numFmtId="0" fontId="26" fillId="0" borderId="0" xfId="0" applyFont="1" applyBorder="1" applyAlignment="1" applyProtection="1">
      <alignment horizontal="center" vertical="center" wrapText="1"/>
    </xf>
    <xf numFmtId="168" fontId="26" fillId="0" borderId="0" xfId="0" applyNumberFormat="1" applyFont="1" applyBorder="1" applyAlignment="1" applyProtection="1">
      <alignment horizontal="center" vertical="center" wrapText="1"/>
    </xf>
    <xf numFmtId="22" fontId="0" fillId="0" borderId="0" xfId="0" applyNumberFormat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 vertical="center"/>
    </xf>
    <xf numFmtId="167" fontId="3" fillId="0" borderId="1" xfId="0" applyNumberFormat="1" applyFont="1" applyBorder="1" applyAlignment="1" applyProtection="1">
      <alignment horizontal="center" vertical="center"/>
    </xf>
    <xf numFmtId="0" fontId="25" fillId="0" borderId="1" xfId="0" applyNumberFormat="1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NumberFormat="1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 vertical="center"/>
    </xf>
    <xf numFmtId="49" fontId="28" fillId="6" borderId="1" xfId="0" applyNumberFormat="1" applyFont="1" applyFill="1" applyBorder="1" applyAlignment="1" applyProtection="1">
      <alignment horizontal="center" vertical="center"/>
    </xf>
    <xf numFmtId="49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49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25" fillId="0" borderId="1" xfId="0" applyNumberFormat="1" applyFont="1" applyBorder="1" applyAlignment="1" applyProtection="1">
      <alignment horizontal="center" vertical="center"/>
      <protection locked="0"/>
    </xf>
    <xf numFmtId="49" fontId="28" fillId="0" borderId="1" xfId="0" applyNumberFormat="1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vertical="center"/>
      <protection locked="0"/>
    </xf>
    <xf numFmtId="0" fontId="19" fillId="0" borderId="0" xfId="0" applyFont="1" applyFill="1" applyProtection="1">
      <protection hidden="1"/>
    </xf>
    <xf numFmtId="0" fontId="61" fillId="13" borderId="0" xfId="0" applyFont="1" applyFill="1" applyBorder="1" applyAlignment="1" applyProtection="1">
      <alignment horizontal="center" vertical="center"/>
      <protection hidden="1"/>
    </xf>
    <xf numFmtId="0" fontId="65" fillId="13" borderId="0" xfId="0" applyFont="1" applyFill="1" applyBorder="1" applyAlignment="1" applyProtection="1">
      <alignment horizontal="center" vertical="center"/>
      <protection hidden="1"/>
    </xf>
    <xf numFmtId="0" fontId="62" fillId="13" borderId="0" xfId="0" applyFont="1" applyFill="1" applyBorder="1" applyAlignment="1" applyProtection="1">
      <protection hidden="1"/>
    </xf>
    <xf numFmtId="0" fontId="62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66" fillId="13" borderId="0" xfId="0" applyFont="1" applyFill="1" applyBorder="1" applyAlignment="1" applyProtection="1">
      <alignment horizontal="center" vertical="center"/>
      <protection hidden="1"/>
    </xf>
    <xf numFmtId="0" fontId="64" fillId="13" borderId="0" xfId="0" applyFont="1" applyFill="1" applyBorder="1" applyAlignment="1" applyProtection="1">
      <alignment horizontal="left" vertical="center"/>
      <protection hidden="1"/>
    </xf>
    <xf numFmtId="0" fontId="60" fillId="13" borderId="14" xfId="0" applyFont="1" applyFill="1" applyBorder="1" applyProtection="1">
      <protection hidden="1"/>
    </xf>
    <xf numFmtId="0" fontId="60" fillId="13" borderId="16" xfId="0" applyFont="1" applyFill="1" applyBorder="1" applyAlignment="1">
      <alignment horizontal="centerContinuous"/>
    </xf>
    <xf numFmtId="0" fontId="60" fillId="13" borderId="16" xfId="0" applyFont="1" applyFill="1" applyBorder="1" applyAlignment="1" applyProtection="1">
      <protection hidden="1"/>
    </xf>
    <xf numFmtId="0" fontId="63" fillId="13" borderId="16" xfId="0" applyFont="1" applyFill="1" applyBorder="1" applyProtection="1">
      <protection hidden="1"/>
    </xf>
    <xf numFmtId="0" fontId="62" fillId="13" borderId="16" xfId="0" applyFont="1" applyFill="1" applyBorder="1" applyAlignment="1" applyProtection="1">
      <protection hidden="1"/>
    </xf>
    <xf numFmtId="0" fontId="51" fillId="13" borderId="15" xfId="0" applyFont="1" applyFill="1" applyBorder="1" applyAlignment="1" applyProtection="1">
      <alignment horizontal="center"/>
      <protection hidden="1"/>
    </xf>
    <xf numFmtId="0" fontId="51" fillId="13" borderId="16" xfId="0" applyFont="1" applyFill="1" applyBorder="1" applyAlignment="1" applyProtection="1">
      <alignment horizontal="center"/>
      <protection hidden="1"/>
    </xf>
    <xf numFmtId="0" fontId="51" fillId="13" borderId="15" xfId="0" applyFont="1" applyFill="1" applyBorder="1" applyAlignment="1" applyProtection="1">
      <protection hidden="1"/>
    </xf>
    <xf numFmtId="0" fontId="51" fillId="13" borderId="16" xfId="0" applyFont="1" applyFill="1" applyBorder="1" applyAlignment="1" applyProtection="1">
      <protection hidden="1"/>
    </xf>
    <xf numFmtId="0" fontId="40" fillId="13" borderId="15" xfId="0" applyFont="1" applyFill="1" applyBorder="1" applyAlignment="1" applyProtection="1">
      <protection hidden="1"/>
    </xf>
    <xf numFmtId="0" fontId="40" fillId="13" borderId="16" xfId="0" applyFont="1" applyFill="1" applyBorder="1" applyAlignment="1" applyProtection="1">
      <protection hidden="1"/>
    </xf>
    <xf numFmtId="0" fontId="0" fillId="13" borderId="15" xfId="0" applyFill="1" applyBorder="1" applyAlignment="1" applyProtection="1">
      <protection hidden="1"/>
    </xf>
    <xf numFmtId="0" fontId="0" fillId="13" borderId="16" xfId="0" applyFill="1" applyBorder="1" applyAlignment="1" applyProtection="1">
      <protection hidden="1"/>
    </xf>
    <xf numFmtId="0" fontId="0" fillId="13" borderId="15" xfId="0" applyFill="1" applyBorder="1" applyProtection="1">
      <protection hidden="1"/>
    </xf>
    <xf numFmtId="0" fontId="0" fillId="13" borderId="16" xfId="0" applyFill="1" applyBorder="1" applyProtection="1">
      <protection hidden="1"/>
    </xf>
    <xf numFmtId="0" fontId="32" fillId="13" borderId="17" xfId="0" applyFont="1" applyFill="1" applyBorder="1" applyProtection="1">
      <protection hidden="1"/>
    </xf>
    <xf numFmtId="0" fontId="32" fillId="13" borderId="18" xfId="0" applyFont="1" applyFill="1" applyBorder="1" applyAlignment="1" applyProtection="1">
      <protection hidden="1"/>
    </xf>
    <xf numFmtId="0" fontId="33" fillId="13" borderId="18" xfId="0" applyFont="1" applyFill="1" applyBorder="1" applyAlignment="1" applyProtection="1">
      <alignment horizontal="center" vertical="center"/>
      <protection hidden="1"/>
    </xf>
    <xf numFmtId="0" fontId="32" fillId="13" borderId="18" xfId="0" applyFont="1" applyFill="1" applyBorder="1" applyProtection="1">
      <protection hidden="1"/>
    </xf>
    <xf numFmtId="0" fontId="33" fillId="13" borderId="18" xfId="0" applyFont="1" applyFill="1" applyBorder="1" applyAlignment="1" applyProtection="1">
      <alignment horizontal="center"/>
      <protection hidden="1"/>
    </xf>
    <xf numFmtId="0" fontId="35" fillId="13" borderId="18" xfId="1" applyFont="1" applyFill="1" applyBorder="1" applyAlignment="1" applyProtection="1">
      <alignment horizontal="left" vertical="center"/>
      <protection locked="0" hidden="1"/>
    </xf>
    <xf numFmtId="0" fontId="35" fillId="13" borderId="18" xfId="1" applyFont="1" applyFill="1" applyBorder="1" applyAlignment="1" applyProtection="1">
      <alignment horizontal="left" vertical="center"/>
    </xf>
    <xf numFmtId="0" fontId="32" fillId="13" borderId="19" xfId="0" applyFont="1" applyFill="1" applyBorder="1" applyProtection="1">
      <protection hidden="1"/>
    </xf>
    <xf numFmtId="0" fontId="9" fillId="12" borderId="20" xfId="0" applyFont="1" applyFill="1" applyBorder="1" applyProtection="1">
      <protection hidden="1"/>
    </xf>
    <xf numFmtId="0" fontId="9" fillId="12" borderId="20" xfId="0" applyFont="1" applyFill="1" applyBorder="1" applyAlignment="1" applyProtection="1">
      <alignment horizontal="center"/>
      <protection hidden="1"/>
    </xf>
    <xf numFmtId="0" fontId="9" fillId="12" borderId="2" xfId="0" applyFont="1" applyFill="1" applyBorder="1" applyAlignment="1" applyProtection="1">
      <alignment horizontal="center"/>
      <protection hidden="1"/>
    </xf>
    <xf numFmtId="0" fontId="9" fillId="17" borderId="1" xfId="0" applyFont="1" applyFill="1" applyBorder="1" applyProtection="1">
      <protection hidden="1"/>
    </xf>
    <xf numFmtId="0" fontId="9" fillId="17" borderId="1" xfId="0" applyFont="1" applyFill="1" applyBorder="1" applyAlignment="1" applyProtection="1">
      <alignment horizontal="center"/>
      <protection hidden="1"/>
    </xf>
    <xf numFmtId="0" fontId="9" fillId="17" borderId="4" xfId="0" applyFont="1" applyFill="1" applyBorder="1" applyAlignment="1" applyProtection="1">
      <alignment horizontal="center"/>
      <protection hidden="1"/>
    </xf>
    <xf numFmtId="0" fontId="9" fillId="17" borderId="6" xfId="0" applyFont="1" applyFill="1" applyBorder="1" applyAlignment="1" applyProtection="1">
      <alignment horizontal="center"/>
      <protection hidden="1"/>
    </xf>
    <xf numFmtId="0" fontId="9" fillId="17" borderId="7" xfId="0" applyFont="1" applyFill="1" applyBorder="1" applyAlignment="1" applyProtection="1">
      <alignment horizontal="center"/>
      <protection hidden="1"/>
    </xf>
    <xf numFmtId="0" fontId="9" fillId="18" borderId="1" xfId="0" applyFont="1" applyFill="1" applyBorder="1" applyProtection="1">
      <protection hidden="1"/>
    </xf>
    <xf numFmtId="0" fontId="14" fillId="18" borderId="1" xfId="0" applyFont="1" applyFill="1" applyBorder="1" applyAlignment="1" applyProtection="1">
      <alignment horizontal="center"/>
      <protection hidden="1"/>
    </xf>
    <xf numFmtId="0" fontId="9" fillId="18" borderId="4" xfId="0" applyFont="1" applyFill="1" applyBorder="1" applyAlignment="1" applyProtection="1">
      <alignment horizontal="center"/>
      <protection hidden="1"/>
    </xf>
    <xf numFmtId="0" fontId="9" fillId="18" borderId="6" xfId="0" applyFont="1" applyFill="1" applyBorder="1" applyAlignment="1" applyProtection="1">
      <alignment horizontal="center"/>
      <protection hidden="1"/>
    </xf>
    <xf numFmtId="0" fontId="9" fillId="18" borderId="1" xfId="0" applyFont="1" applyFill="1" applyBorder="1" applyAlignment="1" applyProtection="1">
      <alignment horizontal="center"/>
      <protection hidden="1"/>
    </xf>
    <xf numFmtId="0" fontId="9" fillId="18" borderId="7" xfId="0" applyFont="1" applyFill="1" applyBorder="1" applyAlignment="1" applyProtection="1">
      <alignment horizontal="center"/>
      <protection hidden="1"/>
    </xf>
    <xf numFmtId="0" fontId="7" fillId="8" borderId="20" xfId="0" applyFont="1" applyFill="1" applyBorder="1" applyAlignment="1" applyProtection="1">
      <alignment horizontal="center" vertical="center" wrapText="1"/>
      <protection hidden="1"/>
    </xf>
    <xf numFmtId="0" fontId="9" fillId="17" borderId="1" xfId="0" applyFont="1" applyFill="1" applyBorder="1" applyAlignment="1" applyProtection="1">
      <alignment horizontal="center" wrapText="1"/>
      <protection hidden="1"/>
    </xf>
    <xf numFmtId="0" fontId="9" fillId="17" borderId="9" xfId="0" applyFont="1" applyFill="1" applyBorder="1" applyAlignment="1" applyProtection="1">
      <alignment horizontal="center" wrapText="1"/>
      <protection hidden="1"/>
    </xf>
    <xf numFmtId="0" fontId="9" fillId="17" borderId="3" xfId="0" applyFont="1" applyFill="1" applyBorder="1" applyAlignment="1" applyProtection="1">
      <alignment horizontal="center" wrapText="1"/>
      <protection hidden="1"/>
    </xf>
    <xf numFmtId="0" fontId="1" fillId="17" borderId="1" xfId="0" applyFont="1" applyFill="1" applyBorder="1" applyAlignment="1" applyProtection="1">
      <alignment horizontal="center" wrapText="1"/>
      <protection hidden="1"/>
    </xf>
    <xf numFmtId="0" fontId="6" fillId="8" borderId="1" xfId="0" applyNumberFormat="1" applyFont="1" applyFill="1" applyBorder="1" applyAlignment="1" applyProtection="1">
      <alignment horizontal="centerContinuous" vertical="center" wrapText="1"/>
    </xf>
    <xf numFmtId="164" fontId="4" fillId="8" borderId="1" xfId="0" applyNumberFormat="1" applyFont="1" applyFill="1" applyBorder="1" applyAlignment="1" applyProtection="1">
      <alignment horizontal="centerContinuous" vertical="center" wrapText="1"/>
    </xf>
    <xf numFmtId="0" fontId="4" fillId="8" borderId="1" xfId="0" applyNumberFormat="1" applyFont="1" applyFill="1" applyBorder="1" applyAlignment="1" applyProtection="1">
      <alignment horizontal="centerContinuous" vertical="center" wrapText="1"/>
    </xf>
    <xf numFmtId="165" fontId="5" fillId="8" borderId="1" xfId="0" applyNumberFormat="1" applyFont="1" applyFill="1" applyBorder="1" applyAlignment="1" applyProtection="1">
      <alignment horizontal="centerContinuous" vertical="center" wrapText="1"/>
    </xf>
    <xf numFmtId="0" fontId="5" fillId="8" borderId="1" xfId="0" applyNumberFormat="1" applyFont="1" applyFill="1" applyBorder="1" applyAlignment="1" applyProtection="1">
      <alignment horizontal="centerContinuous" vertical="center" wrapText="1"/>
    </xf>
    <xf numFmtId="0" fontId="3" fillId="8" borderId="1" xfId="0" applyFont="1" applyFill="1" applyBorder="1" applyAlignment="1" applyProtection="1">
      <alignment horizontal="centerContinuous" vertical="center" wrapText="1"/>
    </xf>
    <xf numFmtId="165" fontId="2" fillId="8" borderId="1" xfId="0" applyNumberFormat="1" applyFont="1" applyFill="1" applyBorder="1" applyAlignment="1" applyProtection="1">
      <alignment horizontal="centerContinuous" vertical="center" wrapText="1"/>
    </xf>
    <xf numFmtId="0" fontId="5" fillId="8" borderId="1" xfId="0" applyNumberFormat="1" applyFont="1" applyFill="1" applyBorder="1" applyAlignment="1" applyProtection="1">
      <alignment horizontal="center" vertical="center" wrapText="1"/>
    </xf>
    <xf numFmtId="164" fontId="5" fillId="8" borderId="1" xfId="0" applyNumberFormat="1" applyFont="1" applyFill="1" applyBorder="1" applyAlignment="1" applyProtection="1">
      <alignment horizontal="center" vertical="center" wrapText="1"/>
    </xf>
    <xf numFmtId="165" fontId="5" fillId="8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22" fontId="5" fillId="8" borderId="1" xfId="0" applyNumberFormat="1" applyFont="1" applyFill="1" applyBorder="1" applyAlignment="1" applyProtection="1">
      <alignment horizontal="center" vertical="center" wrapText="1"/>
    </xf>
    <xf numFmtId="0" fontId="20" fillId="6" borderId="4" xfId="1" applyFont="1" applyFill="1" applyBorder="1" applyAlignment="1" applyProtection="1">
      <alignment vertical="center" wrapText="1"/>
    </xf>
    <xf numFmtId="0" fontId="20" fillId="6" borderId="23" xfId="1" applyFont="1" applyFill="1" applyBorder="1" applyAlignment="1" applyProtection="1">
      <alignment vertical="center" wrapText="1"/>
    </xf>
    <xf numFmtId="0" fontId="20" fillId="6" borderId="5" xfId="1" applyFont="1" applyFill="1" applyBorder="1" applyAlignment="1" applyProtection="1">
      <alignment vertical="center" wrapText="1"/>
    </xf>
    <xf numFmtId="0" fontId="40" fillId="13" borderId="13" xfId="0" applyFont="1" applyFill="1" applyBorder="1" applyProtection="1">
      <protection hidden="1"/>
    </xf>
    <xf numFmtId="0" fontId="40" fillId="13" borderId="0" xfId="0" applyFont="1" applyFill="1" applyBorder="1" applyAlignment="1">
      <alignment horizontal="centerContinuous"/>
    </xf>
    <xf numFmtId="0" fontId="40" fillId="13" borderId="0" xfId="0" applyFont="1" applyFill="1" applyBorder="1" applyAlignment="1" applyProtection="1">
      <protection hidden="1"/>
    </xf>
    <xf numFmtId="0" fontId="39" fillId="13" borderId="0" xfId="0" applyFont="1" applyFill="1" applyBorder="1" applyProtection="1">
      <protection hidden="1"/>
    </xf>
    <xf numFmtId="0" fontId="49" fillId="13" borderId="24" xfId="0" applyFont="1" applyFill="1" applyBorder="1" applyAlignment="1" applyProtection="1">
      <alignment horizontal="center" vertical="center" wrapText="1"/>
      <protection hidden="1"/>
    </xf>
    <xf numFmtId="10" fontId="49" fillId="13" borderId="24" xfId="0" applyNumberFormat="1" applyFont="1" applyFill="1" applyBorder="1" applyAlignment="1" applyProtection="1">
      <alignment horizontal="center" vertical="center" wrapText="1"/>
      <protection hidden="1"/>
    </xf>
    <xf numFmtId="0" fontId="70" fillId="13" borderId="13" xfId="0" applyFont="1" applyFill="1" applyBorder="1" applyProtection="1">
      <protection hidden="1"/>
    </xf>
    <xf numFmtId="0" fontId="71" fillId="13" borderId="15" xfId="0" applyFont="1" applyFill="1" applyBorder="1" applyAlignment="1" applyProtection="1">
      <alignment horizontal="centerContinuous" vertical="center"/>
      <protection hidden="1"/>
    </xf>
    <xf numFmtId="0" fontId="70" fillId="13" borderId="0" xfId="0" applyFont="1" applyFill="1" applyBorder="1" applyAlignment="1">
      <alignment horizontal="centerContinuous"/>
    </xf>
    <xf numFmtId="0" fontId="70" fillId="13" borderId="15" xfId="0" applyFont="1" applyFill="1" applyBorder="1" applyAlignment="1" applyProtection="1">
      <protection hidden="1"/>
    </xf>
    <xf numFmtId="0" fontId="70" fillId="13" borderId="0" xfId="0" applyFont="1" applyFill="1" applyBorder="1" applyAlignment="1" applyProtection="1">
      <protection hidden="1"/>
    </xf>
    <xf numFmtId="0" fontId="70" fillId="13" borderId="15" xfId="0" applyFont="1" applyFill="1" applyBorder="1" applyProtection="1">
      <protection hidden="1"/>
    </xf>
    <xf numFmtId="0" fontId="70" fillId="13" borderId="0" xfId="0" applyFont="1" applyFill="1" applyBorder="1" applyProtection="1">
      <protection hidden="1"/>
    </xf>
    <xf numFmtId="0" fontId="72" fillId="13" borderId="0" xfId="0" applyFont="1" applyFill="1" applyBorder="1" applyProtection="1">
      <protection hidden="1"/>
    </xf>
    <xf numFmtId="0" fontId="69" fillId="13" borderId="15" xfId="0" applyFont="1" applyFill="1" applyBorder="1" applyProtection="1">
      <protection hidden="1"/>
    </xf>
    <xf numFmtId="0" fontId="67" fillId="13" borderId="0" xfId="0" applyFont="1" applyFill="1" applyBorder="1" applyAlignment="1" applyProtection="1">
      <alignment vertical="center"/>
      <protection hidden="1"/>
    </xf>
    <xf numFmtId="0" fontId="67" fillId="13" borderId="0" xfId="0" applyFont="1" applyFill="1" applyBorder="1" applyAlignment="1">
      <alignment vertical="center"/>
    </xf>
    <xf numFmtId="0" fontId="68" fillId="13" borderId="0" xfId="0" applyFont="1" applyFill="1" applyBorder="1" applyAlignment="1">
      <alignment horizontal="center" vertical="center"/>
    </xf>
    <xf numFmtId="0" fontId="68" fillId="13" borderId="0" xfId="0" applyFont="1" applyFill="1" applyBorder="1" applyAlignment="1" applyProtection="1">
      <alignment horizontal="center" vertical="center"/>
      <protection hidden="1"/>
    </xf>
    <xf numFmtId="0" fontId="68" fillId="13" borderId="24" xfId="0" applyFont="1" applyFill="1" applyBorder="1" applyAlignment="1" applyProtection="1">
      <alignment horizontal="center" vertical="center"/>
      <protection hidden="1"/>
    </xf>
    <xf numFmtId="0" fontId="73" fillId="13" borderId="0" xfId="0" applyFont="1" applyFill="1" applyBorder="1" applyAlignment="1" applyProtection="1">
      <alignment horizontal="center" vertical="center"/>
      <protection hidden="1"/>
    </xf>
    <xf numFmtId="0" fontId="67" fillId="13" borderId="24" xfId="0" applyFont="1" applyFill="1" applyBorder="1" applyAlignment="1" applyProtection="1">
      <alignment horizontal="center" vertical="center" wrapText="1"/>
      <protection hidden="1"/>
    </xf>
    <xf numFmtId="0" fontId="21" fillId="6" borderId="4" xfId="1" applyFont="1" applyFill="1" applyBorder="1" applyAlignment="1" applyProtection="1">
      <alignment vertical="center"/>
      <protection locked="0" hidden="1"/>
    </xf>
    <xf numFmtId="0" fontId="21" fillId="6" borderId="23" xfId="1" applyFont="1" applyFill="1" applyBorder="1" applyAlignment="1" applyProtection="1">
      <alignment vertical="center"/>
      <protection locked="0" hidden="1"/>
    </xf>
    <xf numFmtId="0" fontId="21" fillId="6" borderId="5" xfId="1" applyFont="1" applyFill="1" applyBorder="1" applyAlignment="1" applyProtection="1">
      <alignment vertical="center"/>
      <protection locked="0" hidden="1"/>
    </xf>
    <xf numFmtId="22" fontId="1" fillId="6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</xf>
    <xf numFmtId="165" fontId="4" fillId="12" borderId="1" xfId="0" applyNumberFormat="1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22" fontId="2" fillId="12" borderId="1" xfId="0" applyNumberFormat="1" applyFont="1" applyFill="1" applyBorder="1" applyAlignment="1" applyProtection="1">
      <alignment horizontal="centerContinuous" vertical="center" wrapText="1"/>
    </xf>
    <xf numFmtId="165" fontId="25" fillId="7" borderId="1" xfId="0" applyNumberFormat="1" applyFont="1" applyFill="1" applyBorder="1" applyAlignment="1">
      <alignment horizontal="center" vertical="center" wrapText="1" shrinkToFit="1"/>
    </xf>
    <xf numFmtId="0" fontId="29" fillId="6" borderId="1" xfId="0" applyFont="1" applyFill="1" applyBorder="1" applyAlignment="1" applyProtection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165" fontId="25" fillId="7" borderId="1" xfId="0" applyNumberFormat="1" applyFont="1" applyFill="1" applyBorder="1" applyAlignment="1" applyProtection="1">
      <alignment horizontal="center" vertical="center" wrapText="1" shrinkToFit="1"/>
      <protection hidden="1"/>
    </xf>
    <xf numFmtId="165" fontId="5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25" fillId="6" borderId="1" xfId="0" applyFont="1" applyFill="1" applyBorder="1" applyAlignment="1" applyProtection="1">
      <alignment horizontal="center" vertical="center" wrapText="1"/>
    </xf>
    <xf numFmtId="22" fontId="2" fillId="8" borderId="1" xfId="0" applyNumberFormat="1" applyFont="1" applyFill="1" applyBorder="1" applyAlignment="1" applyProtection="1">
      <alignment horizontal="centerContinuous" vertical="center" wrapText="1"/>
    </xf>
    <xf numFmtId="22" fontId="3" fillId="8" borderId="1" xfId="0" applyNumberFormat="1" applyFont="1" applyFill="1" applyBorder="1" applyAlignment="1" applyProtection="1">
      <alignment horizontal="centerContinuous" vertical="center" wrapText="1"/>
    </xf>
    <xf numFmtId="168" fontId="25" fillId="0" borderId="1" xfId="0" applyNumberFormat="1" applyFont="1" applyFill="1" applyBorder="1" applyAlignment="1">
      <alignment horizontal="center" vertical="center" wrapText="1"/>
    </xf>
    <xf numFmtId="168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 wrapText="1"/>
    </xf>
    <xf numFmtId="167" fontId="2" fillId="0" borderId="1" xfId="0" applyNumberFormat="1" applyFont="1" applyBorder="1" applyAlignment="1" applyProtection="1">
      <alignment horizontal="center" vertical="center" wrapText="1"/>
      <protection locked="0"/>
    </xf>
    <xf numFmtId="0" fontId="27" fillId="6" borderId="4" xfId="1" applyFont="1" applyFill="1" applyBorder="1" applyAlignment="1" applyProtection="1">
      <protection hidden="1"/>
    </xf>
    <xf numFmtId="0" fontId="25" fillId="0" borderId="1" xfId="0" applyNumberFormat="1" applyFont="1" applyBorder="1" applyAlignment="1">
      <alignment horizontal="center" vertical="center" wrapText="1"/>
    </xf>
    <xf numFmtId="0" fontId="26" fillId="0" borderId="0" xfId="0" applyNumberFormat="1" applyFont="1" applyBorder="1" applyAlignment="1" applyProtection="1">
      <alignment horizontal="center" vertical="center" wrapText="1"/>
    </xf>
    <xf numFmtId="165" fontId="2" fillId="12" borderId="1" xfId="0" applyNumberFormat="1" applyFont="1" applyFill="1" applyBorder="1" applyAlignment="1" applyProtection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 shrinkToFit="1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5" fillId="5" borderId="1" xfId="0" applyNumberFormat="1" applyFont="1" applyFill="1" applyBorder="1" applyAlignment="1" applyProtection="1">
      <alignment horizontal="center" vertical="center" wrapText="1"/>
      <protection hidden="1"/>
    </xf>
    <xf numFmtId="1" fontId="25" fillId="6" borderId="1" xfId="0" applyNumberFormat="1" applyFont="1" applyFill="1" applyBorder="1" applyAlignment="1" applyProtection="1">
      <alignment horizontal="center" vertical="center" wrapText="1"/>
    </xf>
    <xf numFmtId="1" fontId="25" fillId="0" borderId="1" xfId="0" applyNumberFormat="1" applyFont="1" applyBorder="1" applyAlignment="1" applyProtection="1">
      <alignment horizontal="center" vertical="center" wrapText="1"/>
      <protection locked="0"/>
    </xf>
    <xf numFmtId="22" fontId="28" fillId="0" borderId="1" xfId="0" applyNumberFormat="1" applyFont="1" applyBorder="1" applyAlignment="1" applyProtection="1">
      <alignment horizontal="center"/>
      <protection locked="0"/>
    </xf>
    <xf numFmtId="1" fontId="29" fillId="6" borderId="1" xfId="0" applyNumberFormat="1" applyFont="1" applyFill="1" applyBorder="1" applyAlignment="1" applyProtection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 applyProtection="1">
      <alignment horizontal="center" vertical="center" wrapText="1"/>
      <protection locked="0"/>
    </xf>
    <xf numFmtId="2" fontId="28" fillId="0" borderId="1" xfId="0" applyNumberFormat="1" applyFont="1" applyBorder="1" applyAlignment="1" applyProtection="1">
      <alignment horizont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22" fontId="28" fillId="3" borderId="1" xfId="0" applyNumberFormat="1" applyFont="1" applyFill="1" applyBorder="1" applyAlignment="1" applyProtection="1">
      <alignment horizontal="center" vertical="center"/>
      <protection locked="0"/>
    </xf>
    <xf numFmtId="22" fontId="28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49" fillId="13" borderId="24" xfId="0" applyFont="1" applyFill="1" applyBorder="1" applyAlignment="1" applyProtection="1">
      <alignment horizontal="center" wrapText="1"/>
      <protection hidden="1"/>
    </xf>
    <xf numFmtId="0" fontId="35" fillId="3" borderId="0" xfId="1" applyFont="1" applyFill="1" applyBorder="1" applyAlignment="1" applyProtection="1">
      <alignment horizontal="left" vertical="top"/>
      <protection locked="0" hidden="1"/>
    </xf>
    <xf numFmtId="0" fontId="35" fillId="3" borderId="0" xfId="1" applyFont="1" applyFill="1" applyBorder="1" applyAlignment="1" applyProtection="1">
      <alignment horizontal="left" vertical="top"/>
    </xf>
    <xf numFmtId="0" fontId="34" fillId="3" borderId="0" xfId="1" applyFont="1" applyFill="1" applyBorder="1" applyAlignment="1" applyProtection="1">
      <protection hidden="1"/>
    </xf>
    <xf numFmtId="0" fontId="32" fillId="3" borderId="0" xfId="0" applyFont="1" applyFill="1" applyBorder="1" applyAlignment="1"/>
    <xf numFmtId="0" fontId="35" fillId="13" borderId="18" xfId="1" applyFont="1" applyFill="1" applyBorder="1" applyAlignment="1" applyProtection="1">
      <alignment horizontal="left" vertical="top"/>
      <protection locked="0" hidden="1"/>
    </xf>
    <xf numFmtId="0" fontId="35" fillId="13" borderId="18" xfId="1" applyFont="1" applyFill="1" applyBorder="1" applyAlignment="1" applyProtection="1">
      <alignment horizontal="left" vertical="top"/>
    </xf>
    <xf numFmtId="14" fontId="68" fillId="13" borderId="12" xfId="0" applyNumberFormat="1" applyFont="1" applyFill="1" applyBorder="1" applyAlignment="1" applyProtection="1">
      <alignment horizontal="left"/>
      <protection hidden="1"/>
    </xf>
    <xf numFmtId="14" fontId="69" fillId="13" borderId="13" xfId="0" applyNumberFormat="1" applyFont="1" applyFill="1" applyBorder="1" applyAlignment="1" applyProtection="1">
      <alignment horizontal="left"/>
      <protection hidden="1"/>
    </xf>
    <xf numFmtId="0" fontId="69" fillId="13" borderId="13" xfId="0" applyFont="1" applyFill="1" applyBorder="1" applyAlignment="1">
      <alignment horizontal="left"/>
    </xf>
    <xf numFmtId="0" fontId="37" fillId="3" borderId="0" xfId="1" applyFont="1" applyFill="1" applyBorder="1" applyAlignment="1" applyProtection="1">
      <protection hidden="1"/>
    </xf>
    <xf numFmtId="0" fontId="38" fillId="3" borderId="0" xfId="0" applyFont="1" applyFill="1" applyBorder="1" applyAlignment="1"/>
    <xf numFmtId="0" fontId="67" fillId="13" borderId="24" xfId="0" applyFont="1" applyFill="1" applyBorder="1" applyAlignment="1" applyProtection="1">
      <alignment horizontal="center" wrapText="1"/>
      <protection hidden="1"/>
    </xf>
    <xf numFmtId="0" fontId="49" fillId="13" borderId="24" xfId="0" applyFont="1" applyFill="1" applyBorder="1" applyAlignment="1" applyProtection="1">
      <alignment horizontal="center" vertical="center" wrapText="1"/>
      <protection hidden="1"/>
    </xf>
    <xf numFmtId="0" fontId="67" fillId="13" borderId="24" xfId="0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17" fillId="3" borderId="0" xfId="1" applyFont="1" applyFill="1" applyAlignment="1" applyProtection="1">
      <alignment horizontal="right" vertical="center"/>
      <protection hidden="1"/>
    </xf>
    <xf numFmtId="0" fontId="7" fillId="8" borderId="2" xfId="0" applyFont="1" applyFill="1" applyBorder="1" applyAlignment="1" applyProtection="1">
      <alignment horizontal="center" vertical="center"/>
      <protection hidden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/>
    <xf numFmtId="0" fontId="55" fillId="6" borderId="4" xfId="0" applyFont="1" applyFill="1" applyBorder="1" applyAlignment="1" applyProtection="1">
      <alignment horizontal="center"/>
      <protection hidden="1"/>
    </xf>
    <xf numFmtId="0" fontId="55" fillId="6" borderId="5" xfId="0" applyFont="1" applyFill="1" applyBorder="1" applyAlignment="1" applyProtection="1">
      <alignment horizontal="center"/>
      <protection hidden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144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FFFF00"/>
      </font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  <color rgb="FFC0C0C0"/>
      <color rgb="FFDA9694"/>
      <color rgb="FF9E0000"/>
      <color rgb="FFB00000"/>
      <color rgb="FFC4C4C4"/>
      <color rgb="FFB83B2E"/>
      <color rgb="FF1F497D"/>
      <color rgb="FFCCCC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2G Unavailable</a:t>
            </a:r>
            <a:r>
              <a:rPr lang="en-US" sz="2000" u="none" baseline="0">
                <a:solidFill>
                  <a:schemeClr val="bg1"/>
                </a:solidFill>
              </a:rPr>
              <a:t> Sites</a:t>
            </a:r>
            <a:endParaRPr lang="en-US" sz="2000" u="none">
              <a:solidFill>
                <a:schemeClr val="bg1"/>
              </a:solidFill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3950641009339002"/>
          <c:y val="0.14848699763593379"/>
          <c:w val="0.7194407407407406"/>
          <c:h val="0.8036306146572105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74-40ED-BBB0-B8166377E3DB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74-40ED-BBB0-B8166377E3DB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74-40ED-BBB0-B8166377E3DB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74-40ED-BBB0-B8166377E3DB}"/>
              </c:ext>
            </c:extLst>
          </c:dPt>
          <c:dLbls>
            <c:spPr>
              <a:ln cap="sq">
                <a:bevel/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-2'!$D$9,'Data Table -2'!$D$12,'Data Table -2'!$D$15,'Data Table -2'!$D$18)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C74-40ED-BBB0-B8166377E3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</c:spPr>
    </c:plotArea>
    <c:plotVisOnly val="1"/>
    <c:dispBlanksAs val="zero"/>
    <c:showDLblsOverMax val="0"/>
  </c:chart>
  <c:spPr>
    <a:solidFill>
      <a:schemeClr val="tx2">
        <a:lumMod val="75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3G</a:t>
            </a:r>
            <a:r>
              <a:rPr lang="en-US" sz="2000" u="none" baseline="0">
                <a:solidFill>
                  <a:schemeClr val="bg1"/>
                </a:solidFill>
              </a:rPr>
              <a:t> Unavailable Sites</a:t>
            </a:r>
            <a:endParaRPr lang="en-US" sz="2000" u="none">
              <a:solidFill>
                <a:schemeClr val="bg1"/>
              </a:solidFill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4770048599726446"/>
          <c:y val="0.15316223404255316"/>
          <c:w val="0.71892804232804253"/>
          <c:h val="0.80305791962174944"/>
        </c:manualLayout>
      </c:layout>
      <c:pieChart>
        <c:varyColors val="1"/>
        <c:ser>
          <c:idx val="0"/>
          <c:order val="0"/>
          <c:spPr>
            <a:effectLst>
              <a:outerShdw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cap="rnd">
                <a:bevel/>
              </a:ln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1F-45A0-90B0-75C3A416A451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1F-45A0-90B0-75C3A416A451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1F-45A0-90B0-75C3A416A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 Table'!$F$2:$F$5</c:f>
              <c:strCache>
                <c:ptCount val="4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  <c:pt idx="3">
                  <c:v>Deactivated</c:v>
                </c:pt>
              </c:strCache>
            </c:strRef>
          </c:cat>
          <c:val>
            <c:numRef>
              <c:f>('Data Table -2'!$D$10,'Data Table -2'!$D$13,'Data Table -2'!$D$16,'Data Table -2'!$D$19)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30</c:v>
                </c:pt>
                <c:pt idx="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31F-45A0-90B0-75C3A416A4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75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b="1" u="none">
                <a:solidFill>
                  <a:schemeClr val="bg1"/>
                </a:solidFill>
              </a:defRPr>
            </a:pPr>
            <a:r>
              <a:rPr lang="en-US" sz="2000" b="1" u="none">
                <a:solidFill>
                  <a:schemeClr val="bg1"/>
                </a:solidFill>
              </a:rPr>
              <a:t>4G</a:t>
            </a:r>
            <a:r>
              <a:rPr lang="en-US" sz="2000" b="1" u="none" baseline="0">
                <a:solidFill>
                  <a:schemeClr val="bg1"/>
                </a:solidFill>
              </a:rPr>
              <a:t> Unavailable Sites</a:t>
            </a:r>
            <a:endParaRPr lang="en-US" sz="2000" b="1" u="none">
              <a:solidFill>
                <a:schemeClr val="bg1"/>
              </a:solidFill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5571759251369682"/>
          <c:y val="0.1600901300236407"/>
          <c:w val="0.70561574990843468"/>
          <c:h val="0.79532299054373523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5B-48EF-9928-BF444968375F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5B-48EF-9928-BF444968375F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85B-48EF-9928-BF44496837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 Table'!$F$2:$F$5</c:f>
              <c:strCache>
                <c:ptCount val="4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  <c:pt idx="3">
                  <c:v>Deactivated</c:v>
                </c:pt>
              </c:strCache>
            </c:strRef>
          </c:cat>
          <c:val>
            <c:numRef>
              <c:f>('Data Table -2'!$D$11,'Data Table -2'!$D$14,'Data Table -2'!$D$17,'Data Table -2'!$D$20)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36</c:v>
                </c:pt>
                <c:pt idx="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85B-48EF-9928-BF44496837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75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Categories</a:t>
            </a:r>
          </a:p>
        </c:rich>
      </c:tx>
      <c:layout>
        <c:manualLayout>
          <c:xMode val="edge"/>
          <c:yMode val="edge"/>
          <c:x val="0.271449748490737"/>
          <c:y val="2.2517730496453902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2.2148775894538598E-2"/>
          <c:y val="0.20273715277777873"/>
          <c:w val="0.52257933145009461"/>
          <c:h val="0.7708045138888949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E3-46A4-9A0F-9871654ADB80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E3-46A4-9A0F-9871654ADB80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E3-46A4-9A0F-9871654ADB80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E3-46A4-9A0F-9871654ADB80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E3-46A4-9A0F-9871654ADB80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3-46A4-9A0F-9871654ADB80}"/>
                </c:ext>
              </c:extLst>
            </c:dLbl>
            <c:spPr>
              <a:ln cap="sq">
                <a:beve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'List Table'!$F$2:$F$5</c:f>
              <c:strCache>
                <c:ptCount val="4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  <c:pt idx="3">
                  <c:v>Deactivated</c:v>
                </c:pt>
              </c:strCache>
            </c:strRef>
          </c:cat>
          <c:val>
            <c:numRef>
              <c:f>'Data Table -2'!$H$6:$H$9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9E3-46A4-9A0F-9871654ADB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7.3419007978571711E-3"/>
          <c:y val="0.24298758865248227"/>
          <c:w val="0.98486740803752659"/>
          <c:h val="0.53282565011820338"/>
        </c:manualLayout>
      </c:layout>
      <c:overlay val="0"/>
      <c:spPr>
        <a:noFill/>
      </c:spPr>
      <c:txPr>
        <a:bodyPr/>
        <a:lstStyle/>
        <a:p>
          <a:pPr rtl="0">
            <a:defRPr sz="1800" b="1" u="none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 rot="0" anchor="b" anchorCtr="1"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b="1" i="0" u="sng" strike="noStrike" baseline="0">
                <a:solidFill>
                  <a:schemeClr val="bg1"/>
                </a:solidFill>
              </a:rPr>
              <a:t>Analysis for Operational Issues</a:t>
            </a:r>
            <a:endParaRPr lang="en-US" sz="2400" u="sng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6389962705761814"/>
          <c:y val="7.8296615581098412E-3"/>
        </c:manualLayout>
      </c:layout>
      <c:overlay val="0"/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1">
            <a:lumMod val="75000"/>
          </a:schemeClr>
        </a:solidFill>
      </c:spPr>
    </c:floor>
    <c:side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sideWall>
    <c:back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backWall>
    <c:plotArea>
      <c:layout>
        <c:manualLayout>
          <c:layoutTarget val="inner"/>
          <c:xMode val="edge"/>
          <c:yMode val="edge"/>
          <c:x val="0"/>
          <c:y val="9.2821162798654086E-2"/>
          <c:w val="0.97385218771288051"/>
          <c:h val="0.6603129365255543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1F497D">
                <a:lumMod val="75000"/>
              </a:srgb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'Data Table -2'!$B$94:$B$109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-2'!$D$75:$D$90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2</c:v>
                </c:pt>
                <c:pt idx="6">
                  <c:v>#N/A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#N/A</c:v>
                </c:pt>
                <c:pt idx="11">
                  <c:v>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99-4663-A426-907FB95EF0CB}"/>
            </c:ext>
          </c:extLst>
        </c:ser>
        <c:ser>
          <c:idx val="1"/>
          <c:order val="1"/>
          <c:tx>
            <c:v>3G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'Data Table -2'!$B$94:$B$109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-2'!$D$94:$D$109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99-4663-A426-907FB95EF0CB}"/>
            </c:ext>
          </c:extLst>
        </c:ser>
        <c:ser>
          <c:idx val="2"/>
          <c:order val="2"/>
          <c:tx>
            <c:v>4G</c:v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anchor="ctr" anchorCtr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'Data Table -2'!$B$94:$B$109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-2'!$D$113:$D$128</c:f>
              <c:numCache>
                <c:formatCode>General</c:formatCode>
                <c:ptCount val="16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99-4663-A426-907FB95EF0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68969984"/>
        <c:axId val="68971520"/>
        <c:axId val="0"/>
      </c:bar3DChart>
      <c:catAx>
        <c:axId val="689699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nextTo"/>
        <c:spPr>
          <a:ln cap="flat"/>
        </c:spPr>
        <c:txPr>
          <a:bodyPr rot="-2400000" anchor="ctr" anchorCtr="0"/>
          <a:lstStyle/>
          <a:p>
            <a:pPr>
              <a:defRPr sz="1400" b="1">
                <a:solidFill>
                  <a:srgbClr val="002060"/>
                </a:solidFill>
              </a:defRPr>
            </a:pPr>
            <a:endParaRPr lang="el-GR"/>
          </a:p>
        </c:txPr>
        <c:crossAx val="68971520"/>
        <c:crosses val="autoZero"/>
        <c:auto val="1"/>
        <c:lblAlgn val="ctr"/>
        <c:lblOffset val="200"/>
        <c:tickLblSkip val="1"/>
        <c:noMultiLvlLbl val="0"/>
      </c:catAx>
      <c:valAx>
        <c:axId val="6897152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min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 lang="el-GR"/>
          </a:p>
        </c:txPr>
        <c:crossAx val="68969984"/>
        <c:crosses val="max"/>
        <c:crossBetween val="between"/>
        <c:majorUnit val="10"/>
        <c:minorUnit val="2"/>
      </c:valAx>
      <c:spPr>
        <a:noFill/>
        <a:scene3d>
          <a:camera prst="orthographicFront"/>
          <a:lightRig rig="threePt" dir="t"/>
        </a:scene3d>
        <a:sp3d>
          <a:bevelT w="0" h="0"/>
          <a:bevelB w="0" h="0"/>
        </a:sp3d>
      </c:spPr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6183242358078691"/>
          <c:y val="0.12768322440087138"/>
          <c:w val="3.4684925253908476E-2"/>
          <c:h val="0.13268553740701186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31750">
      <a:solidFill>
        <a:schemeClr val="tx2">
          <a:lumMod val="75000"/>
        </a:schemeClr>
      </a:solidFill>
    </a:ln>
    <a:scene3d>
      <a:camera prst="orthographicFront"/>
      <a:lightRig rig="threePt" dir="t"/>
    </a:scene3d>
    <a:sp3d>
      <a:bevelT w="0" h="0"/>
      <a:bevelB w="0" h="0"/>
    </a:sp3d>
  </c:sp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u="sng">
                <a:solidFill>
                  <a:schemeClr val="bg1"/>
                </a:solidFill>
              </a:rPr>
              <a:t>Analysis for Retention/Deployment Issues</a:t>
            </a:r>
          </a:p>
        </c:rich>
      </c:tx>
      <c:layout>
        <c:manualLayout>
          <c:xMode val="edge"/>
          <c:yMode val="edge"/>
          <c:x val="0.3296917497501286"/>
          <c:y val="1.4183184228063356E-2"/>
        </c:manualLayout>
      </c:layout>
      <c:overlay val="0"/>
      <c:spPr>
        <a:noFill/>
      </c:spPr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6">
            <a:lumMod val="75000"/>
          </a:schemeClr>
        </a:solidFill>
      </c:spPr>
    </c:floor>
    <c:sideWall>
      <c:thickness val="0"/>
      <c:spPr>
        <a:ln w="0"/>
      </c:spPr>
    </c:sideWall>
    <c:backWall>
      <c:thickness val="0"/>
    </c:backWall>
    <c:plotArea>
      <c:layout>
        <c:manualLayout>
          <c:layoutTarget val="inner"/>
          <c:xMode val="edge"/>
          <c:yMode val="edge"/>
          <c:x val="5.9014578327495589E-4"/>
          <c:y val="8.9820123456790177E-2"/>
          <c:w val="0.97284171080897275"/>
          <c:h val="0.7977570370370370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9E0000"/>
            </a:solidFill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Table -2'!$B$24:$B$37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People Reaction</c:v>
                </c:pt>
                <c:pt idx="7">
                  <c:v>PPC Intention</c:v>
                </c:pt>
                <c:pt idx="8">
                  <c:v>Renovation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-2'!$D$24:$D$37</c:f>
              <c:numCache>
                <c:formatCode>General</c:formatCode>
                <c:ptCount val="14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62-45A8-ADCF-24FACCFD150B}"/>
            </c:ext>
          </c:extLst>
        </c:ser>
        <c:ser>
          <c:idx val="1"/>
          <c:order val="1"/>
          <c:tx>
            <c:v>3G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Table -2'!$B$24:$B$37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People Reaction</c:v>
                </c:pt>
                <c:pt idx="7">
                  <c:v>PPC Intention</c:v>
                </c:pt>
                <c:pt idx="8">
                  <c:v>Renovation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-2'!$D$41:$D$54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62-45A8-ADCF-24FACCFD150B}"/>
            </c:ext>
          </c:extLst>
        </c:ser>
        <c:ser>
          <c:idx val="2"/>
          <c:order val="2"/>
          <c:tx>
            <c:v>4G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Table -2'!$B$24:$B$37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People Reaction</c:v>
                </c:pt>
                <c:pt idx="7">
                  <c:v>PPC Intention</c:v>
                </c:pt>
                <c:pt idx="8">
                  <c:v>Renovation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-2'!$D$58:$D$71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62-45A8-ADCF-24FACCFD1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136523136"/>
        <c:axId val="136529024"/>
        <c:axId val="0"/>
      </c:bar3DChart>
      <c:catAx>
        <c:axId val="13652313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none"/>
        <c:minorTickMark val="none"/>
        <c:tickLblPos val="nextTo"/>
        <c:spPr>
          <a:ln w="15875"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350" b="1">
                <a:solidFill>
                  <a:schemeClr val="accent6">
                    <a:lumMod val="50000"/>
                  </a:schemeClr>
                </a:solidFill>
              </a:defRPr>
            </a:pPr>
            <a:endParaRPr lang="el-GR"/>
          </a:p>
        </c:txPr>
        <c:crossAx val="136529024"/>
        <c:crosses val="autoZero"/>
        <c:auto val="1"/>
        <c:lblAlgn val="ctr"/>
        <c:lblOffset val="200"/>
        <c:tickLblSkip val="1"/>
        <c:noMultiLvlLbl val="0"/>
      </c:catAx>
      <c:valAx>
        <c:axId val="1365290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one"/>
        <c:crossAx val="136523136"/>
        <c:crosses val="autoZero"/>
        <c:crossBetween val="between"/>
        <c:majorUnit val="10"/>
        <c:minorUnit val="2"/>
      </c:valAx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5349184190490299"/>
          <c:y val="0.10116222222222226"/>
          <c:w val="4.2180168980873567E-2"/>
          <c:h val="0.15521947454443699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25400">
      <a:solidFill>
        <a:schemeClr val="accent6">
          <a:lumMod val="75000"/>
        </a:schemeClr>
      </a:solidFill>
    </a:ln>
    <a:effectLst>
      <a:outerShdw sx="1000" sy="1000" algn="ctr" rotWithShape="0">
        <a:srgbClr val="000000"/>
      </a:outerShdw>
    </a:effectLst>
  </c:sp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129631</xdr:colOff>
      <xdr:row>11</xdr:row>
      <xdr:rowOff>133415</xdr:rowOff>
    </xdr:from>
    <xdr:to>
      <xdr:col>21</xdr:col>
      <xdr:colOff>538662</xdr:colOff>
      <xdr:row>28</xdr:row>
      <xdr:rowOff>278915</xdr:rowOff>
    </xdr:to>
    <xdr:grpSp>
      <xdr:nvGrpSpPr>
        <xdr:cNvPr id="7" name="Group 6"/>
        <xdr:cNvGrpSpPr/>
      </xdr:nvGrpSpPr>
      <xdr:grpSpPr>
        <a:xfrm>
          <a:off x="1034506" y="3633853"/>
          <a:ext cx="15446625" cy="3384000"/>
          <a:chOff x="308225" y="3633853"/>
          <a:chExt cx="14267906" cy="3384000"/>
        </a:xfrm>
      </xdr:grpSpPr>
      <xdr:graphicFrame macro="">
        <xdr:nvGraphicFramePr>
          <xdr:cNvPr id="2" name="2G Unavailable Sites"/>
          <xdr:cNvGraphicFramePr/>
        </xdr:nvGraphicFramePr>
        <xdr:xfrm>
          <a:off x="302577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689384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10761912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2G Unavailable Sites"/>
          <xdr:cNvGraphicFramePr/>
        </xdr:nvGraphicFramePr>
        <xdr:xfrm>
          <a:off x="308225" y="3633853"/>
          <a:ext cx="2651791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0</xdr:row>
      <xdr:rowOff>133347</xdr:rowOff>
    </xdr:from>
    <xdr:to>
      <xdr:col>26</xdr:col>
      <xdr:colOff>598714</xdr:colOff>
      <xdr:row>40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125869</xdr:colOff>
      <xdr:row>1</xdr:row>
      <xdr:rowOff>108857</xdr:rowOff>
    </xdr:from>
    <xdr:to>
      <xdr:col>29</xdr:col>
      <xdr:colOff>75190</xdr:colOff>
      <xdr:row>43</xdr:row>
      <xdr:rowOff>112607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.maggelis\Desktop\database_MASR\2017\MAR\Mobile%20Access%20Network%20Status%20Report%20(24_03_20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.maggelis\Desktop\Mobile%20Access%20Network%20Status%20Report%20(24_11_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p View 2G"/>
      <sheetName val="Map View 3G"/>
      <sheetName val="Operational Analysis"/>
      <sheetName val="Operational"/>
      <sheetName val="Retention Analysis"/>
      <sheetName val="Retention"/>
      <sheetName val="Licensing"/>
      <sheetName val="Data Table "/>
      <sheetName val="Lis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 t="str">
            <v>ACHAIA</v>
          </cell>
        </row>
        <row r="3">
          <cell r="J3" t="str">
            <v>AGATHONISI</v>
          </cell>
        </row>
        <row r="4">
          <cell r="J4" t="str">
            <v>AITOLOAKARNANIA</v>
          </cell>
        </row>
        <row r="5">
          <cell r="J5" t="str">
            <v>AMORGOS</v>
          </cell>
        </row>
        <row r="6">
          <cell r="J6" t="str">
            <v>ANAFI</v>
          </cell>
        </row>
        <row r="7">
          <cell r="J7" t="str">
            <v>ANDROS</v>
          </cell>
        </row>
        <row r="8">
          <cell r="J8" t="str">
            <v>ANTIPAROS</v>
          </cell>
        </row>
        <row r="9">
          <cell r="J9" t="str">
            <v>ARGOLIDA</v>
          </cell>
        </row>
        <row r="10">
          <cell r="J10" t="str">
            <v>ARKADIA</v>
          </cell>
        </row>
        <row r="11">
          <cell r="J11" t="str">
            <v>ARTA</v>
          </cell>
        </row>
        <row r="12">
          <cell r="J12" t="str">
            <v>ASTYPALAIA</v>
          </cell>
        </row>
        <row r="13">
          <cell r="J13" t="str">
            <v>ATTIKI</v>
          </cell>
        </row>
        <row r="14">
          <cell r="J14" t="str">
            <v>CHALKI</v>
          </cell>
        </row>
        <row r="15">
          <cell r="J15" t="str">
            <v>CHALKIDIKI</v>
          </cell>
        </row>
        <row r="16">
          <cell r="J16" t="str">
            <v>CHANIA</v>
          </cell>
        </row>
        <row r="17">
          <cell r="J17" t="str">
            <v>CHIOS</v>
          </cell>
        </row>
        <row r="18">
          <cell r="J18" t="str">
            <v>DRAMA</v>
          </cell>
        </row>
        <row r="19">
          <cell r="J19" t="str">
            <v>EVIA</v>
          </cell>
        </row>
        <row r="20">
          <cell r="J20" t="str">
            <v>EVROS</v>
          </cell>
        </row>
        <row r="21">
          <cell r="J21" t="str">
            <v>EVRYTANIA</v>
          </cell>
        </row>
        <row r="22">
          <cell r="J22" t="str">
            <v>FLORINA</v>
          </cell>
        </row>
        <row r="23">
          <cell r="J23" t="str">
            <v>FOKIDA</v>
          </cell>
        </row>
        <row r="24">
          <cell r="J24" t="str">
            <v>FOLEGANDROS</v>
          </cell>
        </row>
        <row r="25">
          <cell r="J25" t="str">
            <v>FOURNI</v>
          </cell>
        </row>
        <row r="26">
          <cell r="J26" t="str">
            <v>FTHIOTIDA</v>
          </cell>
        </row>
        <row r="27">
          <cell r="J27" t="str">
            <v>GREVENA</v>
          </cell>
        </row>
        <row r="28">
          <cell r="J28" t="str">
            <v>HLIA</v>
          </cell>
        </row>
        <row r="29">
          <cell r="J29" t="str">
            <v>HMATHIA</v>
          </cell>
        </row>
        <row r="30">
          <cell r="J30" t="str">
            <v>IKARIA</v>
          </cell>
        </row>
        <row r="31">
          <cell r="J31" t="str">
            <v>IOANNINA</v>
          </cell>
        </row>
        <row r="32">
          <cell r="J32" t="str">
            <v>IOS</v>
          </cell>
        </row>
        <row r="33">
          <cell r="J33" t="str">
            <v>IRAKLIO</v>
          </cell>
        </row>
        <row r="34">
          <cell r="J34" t="str">
            <v>KALYMNOS</v>
          </cell>
        </row>
        <row r="35">
          <cell r="J35" t="str">
            <v>KARDITSA</v>
          </cell>
        </row>
        <row r="36">
          <cell r="J36" t="str">
            <v>KARPATHOS</v>
          </cell>
        </row>
        <row r="37">
          <cell r="J37" t="str">
            <v>KASOS</v>
          </cell>
        </row>
        <row r="38">
          <cell r="J38" t="str">
            <v>KASTELORIZO</v>
          </cell>
        </row>
        <row r="39">
          <cell r="J39" t="str">
            <v>KASTORIA</v>
          </cell>
        </row>
        <row r="40">
          <cell r="J40" t="str">
            <v>KAVALA</v>
          </cell>
        </row>
        <row r="41">
          <cell r="J41" t="str">
            <v>KEA</v>
          </cell>
        </row>
        <row r="42">
          <cell r="J42" t="str">
            <v>KEFALLINIA</v>
          </cell>
        </row>
        <row r="43">
          <cell r="J43" t="str">
            <v>KERKYRA</v>
          </cell>
        </row>
        <row r="44">
          <cell r="J44" t="str">
            <v>KILKIS</v>
          </cell>
        </row>
        <row r="45">
          <cell r="J45" t="str">
            <v>KIMOLOS</v>
          </cell>
        </row>
        <row r="46">
          <cell r="J46" t="str">
            <v>KITHNOS</v>
          </cell>
        </row>
        <row r="47">
          <cell r="J47" t="str">
            <v>KORINTHIA</v>
          </cell>
        </row>
        <row r="48">
          <cell r="J48" t="str">
            <v>KOS</v>
          </cell>
        </row>
        <row r="49">
          <cell r="J49" t="str">
            <v>KOZANH</v>
          </cell>
        </row>
        <row r="50">
          <cell r="J50" t="str">
            <v>KYTHNOS</v>
          </cell>
        </row>
        <row r="51">
          <cell r="J51" t="str">
            <v>LAKONIA</v>
          </cell>
        </row>
        <row r="52">
          <cell r="J52" t="str">
            <v>LARISSA</v>
          </cell>
        </row>
        <row r="53">
          <cell r="J53" t="str">
            <v>LASSITHI</v>
          </cell>
        </row>
        <row r="54">
          <cell r="J54" t="str">
            <v>LEFKADA</v>
          </cell>
        </row>
        <row r="55">
          <cell r="J55" t="str">
            <v>LEROS</v>
          </cell>
        </row>
        <row r="56">
          <cell r="J56" t="str">
            <v>LESVOS</v>
          </cell>
        </row>
        <row r="57">
          <cell r="J57" t="str">
            <v>LIMNOS</v>
          </cell>
        </row>
        <row r="58">
          <cell r="J58" t="str">
            <v>LIPSI</v>
          </cell>
        </row>
        <row r="59">
          <cell r="J59" t="str">
            <v>MAGNHSIA</v>
          </cell>
        </row>
        <row r="60">
          <cell r="J60" t="str">
            <v>MESSHNIA</v>
          </cell>
        </row>
        <row r="61">
          <cell r="J61" t="str">
            <v>MILOS</v>
          </cell>
        </row>
        <row r="62">
          <cell r="J62" t="str">
            <v>MYKONOS</v>
          </cell>
        </row>
        <row r="63">
          <cell r="J63" t="str">
            <v>NAXOS</v>
          </cell>
        </row>
        <row r="64">
          <cell r="J64" t="str">
            <v>OIA</v>
          </cell>
        </row>
        <row r="65">
          <cell r="J65" t="str">
            <v>PAROS</v>
          </cell>
        </row>
        <row r="66">
          <cell r="J66" t="str">
            <v>PATMOS</v>
          </cell>
        </row>
        <row r="67">
          <cell r="J67" t="str">
            <v>PELLA</v>
          </cell>
        </row>
        <row r="68">
          <cell r="J68" t="str">
            <v>PIERIA</v>
          </cell>
        </row>
        <row r="69">
          <cell r="J69" t="str">
            <v>PREVEZA</v>
          </cell>
        </row>
        <row r="70">
          <cell r="J70" t="str">
            <v>RETHYMNO</v>
          </cell>
        </row>
        <row r="71">
          <cell r="J71" t="str">
            <v>RODOPI</v>
          </cell>
        </row>
        <row r="72">
          <cell r="J72" t="str">
            <v>RODOS</v>
          </cell>
        </row>
        <row r="73">
          <cell r="J73" t="str">
            <v>SAMOS</v>
          </cell>
        </row>
        <row r="74">
          <cell r="J74" t="str">
            <v>SANTORINI</v>
          </cell>
        </row>
        <row r="75">
          <cell r="J75" t="str">
            <v>SCHINOUSA</v>
          </cell>
        </row>
        <row r="76">
          <cell r="J76" t="str">
            <v>SERIFOS</v>
          </cell>
        </row>
        <row r="77">
          <cell r="J77" t="str">
            <v>SERRES</v>
          </cell>
        </row>
        <row r="78">
          <cell r="J78" t="str">
            <v>SIFNOS</v>
          </cell>
        </row>
        <row r="79">
          <cell r="J79" t="str">
            <v>SIKINOS</v>
          </cell>
        </row>
        <row r="80">
          <cell r="J80" t="str">
            <v>SKIROS</v>
          </cell>
        </row>
        <row r="81">
          <cell r="J81" t="str">
            <v>SYMI</v>
          </cell>
        </row>
        <row r="82">
          <cell r="J82" t="str">
            <v>SYROS</v>
          </cell>
        </row>
        <row r="83">
          <cell r="J83" t="str">
            <v>THESPROTIA</v>
          </cell>
        </row>
        <row r="84">
          <cell r="J84" t="str">
            <v>THESSALONIKI</v>
          </cell>
        </row>
        <row r="85">
          <cell r="J85" t="str">
            <v>TILOS</v>
          </cell>
        </row>
        <row r="86">
          <cell r="J86" t="str">
            <v>TINOS</v>
          </cell>
        </row>
        <row r="87">
          <cell r="J87" t="str">
            <v>TRIKALA</v>
          </cell>
        </row>
        <row r="88">
          <cell r="J88" t="str">
            <v>VIOTIA</v>
          </cell>
        </row>
        <row r="89">
          <cell r="J89" t="str">
            <v>XANTHI</v>
          </cell>
        </row>
        <row r="90">
          <cell r="J90" t="str">
            <v>ZAKYNTHOS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p View 2G"/>
      <sheetName val="Map View 3G"/>
      <sheetName val="Operational Analysis"/>
      <sheetName val="Operational"/>
      <sheetName val="Retention Analysis"/>
      <sheetName val="Retention"/>
      <sheetName val="Licensing"/>
      <sheetName val="Data Table "/>
      <sheetName val="List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2G</v>
          </cell>
        </row>
        <row r="3">
          <cell r="A3" t="str">
            <v>3G</v>
          </cell>
        </row>
        <row r="4">
          <cell r="A4" t="str">
            <v>4G</v>
          </cell>
        </row>
        <row r="5">
          <cell r="A5" t="str">
            <v>2G/3G</v>
          </cell>
        </row>
        <row r="6">
          <cell r="A6" t="str">
            <v>2G/4G</v>
          </cell>
        </row>
        <row r="7">
          <cell r="A7" t="str">
            <v>3G/4G</v>
          </cell>
        </row>
        <row r="8">
          <cell r="A8" t="str">
            <v>2G/3G/4G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V34"/>
  <sheetViews>
    <sheetView showGridLines="0" zoomScale="80" zoomScaleNormal="80" workbookViewId="0">
      <selection activeCell="L35" sqref="L35"/>
    </sheetView>
  </sheetViews>
  <sheetFormatPr defaultRowHeight="15" x14ac:dyDescent="0.25"/>
  <cols>
    <col min="1" max="1" width="13.5703125" style="16" bestFit="1" customWidth="1"/>
    <col min="2" max="2" width="9.7109375" style="16" customWidth="1"/>
    <col min="3" max="3" width="13.5703125" style="16" bestFit="1" customWidth="1"/>
    <col min="4" max="8" width="9.7109375" style="16" customWidth="1"/>
    <col min="9" max="15" width="13.7109375" style="16" customWidth="1"/>
    <col min="16" max="22" width="9.7109375" style="16" customWidth="1"/>
    <col min="23" max="23" width="2.7109375" style="16" customWidth="1"/>
    <col min="24" max="16384" width="9.140625" style="16"/>
  </cols>
  <sheetData>
    <row r="1" spans="1:22" ht="14.25" customHeight="1" thickBot="1" x14ac:dyDescent="0.3">
      <c r="A1" s="332"/>
      <c r="B1" s="332"/>
      <c r="C1" s="332"/>
    </row>
    <row r="2" spans="1:22" ht="27" thickTop="1" x14ac:dyDescent="0.4">
      <c r="B2" s="475">
        <f>Operational!$B$4</f>
        <v>43438</v>
      </c>
      <c r="C2" s="476"/>
      <c r="D2" s="477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397"/>
      <c r="R2" s="397"/>
      <c r="S2" s="397"/>
      <c r="T2" s="397"/>
      <c r="U2" s="397"/>
      <c r="V2" s="340"/>
    </row>
    <row r="3" spans="1:22" s="92" customFormat="1" ht="46.5" x14ac:dyDescent="0.25">
      <c r="B3" s="404" t="s">
        <v>171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398"/>
      <c r="R3" s="398"/>
      <c r="S3" s="398"/>
      <c r="T3" s="398"/>
      <c r="U3" s="398"/>
      <c r="V3" s="341"/>
    </row>
    <row r="4" spans="1:22" x14ac:dyDescent="0.25">
      <c r="B4" s="406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399"/>
      <c r="R4" s="399"/>
      <c r="S4" s="399"/>
      <c r="T4" s="399"/>
      <c r="U4" s="399"/>
      <c r="V4" s="342"/>
    </row>
    <row r="5" spans="1:22" ht="24" thickBot="1" x14ac:dyDescent="0.4">
      <c r="B5" s="408"/>
      <c r="C5" s="409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00"/>
      <c r="R5" s="400"/>
      <c r="S5" s="400"/>
      <c r="T5" s="400"/>
      <c r="U5" s="400"/>
      <c r="V5" s="343"/>
    </row>
    <row r="6" spans="1:22" s="256" customFormat="1" ht="27" customHeight="1" thickTop="1" thickBot="1" x14ac:dyDescent="0.45">
      <c r="B6" s="411"/>
      <c r="C6" s="412"/>
      <c r="D6" s="413"/>
      <c r="E6" s="413"/>
      <c r="F6" s="414"/>
      <c r="G6" s="415"/>
      <c r="H6" s="482" t="s">
        <v>0</v>
      </c>
      <c r="I6" s="482"/>
      <c r="J6" s="482"/>
      <c r="K6" s="482"/>
      <c r="L6" s="482"/>
      <c r="M6" s="416" t="s">
        <v>1</v>
      </c>
      <c r="N6" s="416" t="s">
        <v>2</v>
      </c>
      <c r="O6" s="416" t="s">
        <v>175</v>
      </c>
      <c r="P6" s="417"/>
      <c r="Q6" s="334"/>
      <c r="R6" s="335"/>
      <c r="S6" s="333"/>
      <c r="T6" s="336"/>
      <c r="U6" s="336"/>
      <c r="V6" s="344"/>
    </row>
    <row r="7" spans="1:22" s="261" customFormat="1" ht="27" customHeight="1" thickTop="1" thickBot="1" x14ac:dyDescent="0.45">
      <c r="B7" s="345"/>
      <c r="C7" s="339"/>
      <c r="D7" s="262"/>
      <c r="E7" s="262"/>
      <c r="F7" s="258"/>
      <c r="G7" s="258"/>
      <c r="H7" s="481" t="s">
        <v>358</v>
      </c>
      <c r="I7" s="481"/>
      <c r="J7" s="481"/>
      <c r="K7" s="481"/>
      <c r="L7" s="481"/>
      <c r="M7" s="401">
        <f>'Data Table -2'!$C$3</f>
        <v>3568</v>
      </c>
      <c r="N7" s="401">
        <f>'Data Table -2'!$C$4</f>
        <v>3111</v>
      </c>
      <c r="O7" s="401">
        <f>'Data Table -2'!$C$5</f>
        <v>2664</v>
      </c>
      <c r="P7" s="260"/>
      <c r="Q7" s="260"/>
      <c r="R7" s="260"/>
      <c r="S7" s="258"/>
      <c r="T7" s="259"/>
      <c r="U7" s="259"/>
      <c r="V7" s="346"/>
    </row>
    <row r="8" spans="1:22" s="256" customFormat="1" ht="27" customHeight="1" thickTop="1" thickBot="1" x14ac:dyDescent="0.45">
      <c r="B8" s="347"/>
      <c r="C8" s="263"/>
      <c r="D8" s="263"/>
      <c r="E8" s="263"/>
      <c r="F8" s="258"/>
      <c r="G8" s="258"/>
      <c r="H8" s="480" t="s">
        <v>359</v>
      </c>
      <c r="I8" s="480"/>
      <c r="J8" s="480"/>
      <c r="K8" s="480"/>
      <c r="L8" s="480"/>
      <c r="M8" s="418">
        <f>'Data Table -2'!$C$6</f>
        <v>53</v>
      </c>
      <c r="N8" s="418">
        <f>'Data Table -2'!$C$7</f>
        <v>48</v>
      </c>
      <c r="O8" s="418">
        <f>'Data Table -2'!$C$8</f>
        <v>52</v>
      </c>
      <c r="P8" s="257"/>
      <c r="Q8" s="255"/>
      <c r="R8" s="260"/>
      <c r="S8" s="255"/>
      <c r="T8" s="255"/>
      <c r="U8" s="255"/>
      <c r="V8" s="348"/>
    </row>
    <row r="9" spans="1:22" s="256" customFormat="1" ht="27" customHeight="1" thickTop="1" thickBot="1" x14ac:dyDescent="0.45">
      <c r="B9" s="347"/>
      <c r="C9" s="263"/>
      <c r="D9" s="263"/>
      <c r="E9" s="263"/>
      <c r="F9" s="264"/>
      <c r="G9" s="264"/>
      <c r="H9" s="468" t="s">
        <v>360</v>
      </c>
      <c r="I9" s="468"/>
      <c r="J9" s="468"/>
      <c r="K9" s="468"/>
      <c r="L9" s="468"/>
      <c r="M9" s="402">
        <f>$M$8/$M$7</f>
        <v>1.4854260089686098E-2</v>
      </c>
      <c r="N9" s="402">
        <f>$N$8/$N$7</f>
        <v>1.5429122468659595E-2</v>
      </c>
      <c r="O9" s="402">
        <f>$O$8/$O$7</f>
        <v>1.951951951951952E-2</v>
      </c>
      <c r="P9" s="255"/>
      <c r="Q9" s="255"/>
      <c r="R9" s="255"/>
      <c r="S9" s="255"/>
      <c r="T9" s="255"/>
      <c r="U9" s="255"/>
      <c r="V9" s="348"/>
    </row>
    <row r="10" spans="1:22" ht="24" thickTop="1" x14ac:dyDescent="0.35">
      <c r="B10" s="349"/>
      <c r="C10" s="251"/>
      <c r="D10" s="337"/>
      <c r="E10" s="337"/>
      <c r="F10" s="337"/>
      <c r="G10" s="337"/>
      <c r="H10" s="141"/>
      <c r="I10" s="253"/>
      <c r="J10" s="253"/>
      <c r="K10" s="251"/>
      <c r="L10" s="251"/>
      <c r="M10" s="266">
        <f>'Data Table -2'!E6</f>
        <v>53</v>
      </c>
      <c r="N10" s="266">
        <f>'Data Table -2'!E7</f>
        <v>48</v>
      </c>
      <c r="O10" s="266">
        <f>'Data Table -2'!E8</f>
        <v>52</v>
      </c>
      <c r="P10" s="338"/>
      <c r="Q10" s="141"/>
      <c r="R10" s="253"/>
      <c r="S10" s="251"/>
      <c r="T10" s="252"/>
      <c r="U10" s="252"/>
      <c r="V10" s="350"/>
    </row>
    <row r="11" spans="1:22" x14ac:dyDescent="0.25">
      <c r="B11" s="351"/>
      <c r="C11" s="254"/>
      <c r="D11" s="250"/>
      <c r="E11" s="250"/>
      <c r="F11" s="250"/>
      <c r="G11" s="254"/>
      <c r="H11" s="254"/>
      <c r="I11" s="254"/>
      <c r="J11" s="254"/>
      <c r="K11" s="249"/>
      <c r="L11" s="249"/>
      <c r="M11" s="249"/>
      <c r="N11" s="249"/>
      <c r="O11" s="249"/>
      <c r="P11" s="254"/>
      <c r="Q11" s="254"/>
      <c r="R11" s="254"/>
      <c r="S11" s="249"/>
      <c r="T11" s="249"/>
      <c r="U11" s="249"/>
      <c r="V11" s="352"/>
    </row>
    <row r="12" spans="1:22" x14ac:dyDescent="0.25">
      <c r="B12" s="353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354"/>
    </row>
    <row r="13" spans="1:22" x14ac:dyDescent="0.25">
      <c r="B13" s="353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354"/>
    </row>
    <row r="14" spans="1:22" x14ac:dyDescent="0.25">
      <c r="B14" s="353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354"/>
    </row>
    <row r="15" spans="1:22" x14ac:dyDescent="0.25">
      <c r="B15" s="353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354"/>
    </row>
    <row r="16" spans="1:22" x14ac:dyDescent="0.25">
      <c r="B16" s="353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354"/>
    </row>
    <row r="17" spans="2:22" x14ac:dyDescent="0.25">
      <c r="B17" s="353"/>
      <c r="C17" s="115"/>
      <c r="D17" s="115"/>
      <c r="E17" s="115"/>
      <c r="F17" s="115"/>
      <c r="G17" s="115"/>
      <c r="H17" s="115"/>
      <c r="I17" s="115"/>
      <c r="J17" s="142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354"/>
    </row>
    <row r="18" spans="2:22" x14ac:dyDescent="0.25">
      <c r="B18" s="353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354"/>
    </row>
    <row r="19" spans="2:22" x14ac:dyDescent="0.25">
      <c r="B19" s="353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354"/>
    </row>
    <row r="20" spans="2:22" x14ac:dyDescent="0.25">
      <c r="B20" s="353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354"/>
    </row>
    <row r="21" spans="2:22" x14ac:dyDescent="0.25">
      <c r="B21" s="353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354"/>
    </row>
    <row r="22" spans="2:22" x14ac:dyDescent="0.25">
      <c r="B22" s="353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354"/>
    </row>
    <row r="23" spans="2:22" x14ac:dyDescent="0.25">
      <c r="B23" s="353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354"/>
    </row>
    <row r="24" spans="2:22" x14ac:dyDescent="0.25">
      <c r="B24" s="353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354"/>
    </row>
    <row r="25" spans="2:22" x14ac:dyDescent="0.25">
      <c r="B25" s="353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354"/>
    </row>
    <row r="26" spans="2:22" x14ac:dyDescent="0.25">
      <c r="B26" s="353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354"/>
    </row>
    <row r="27" spans="2:22" x14ac:dyDescent="0.25">
      <c r="B27" s="353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354"/>
    </row>
    <row r="28" spans="2:22" ht="15" customHeight="1" x14ac:dyDescent="0.25">
      <c r="B28" s="353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54"/>
    </row>
    <row r="29" spans="2:22" ht="26.25" x14ac:dyDescent="0.4">
      <c r="B29" s="353"/>
      <c r="C29" s="115"/>
      <c r="D29" s="115"/>
      <c r="E29" s="115"/>
      <c r="F29" s="115"/>
      <c r="G29" s="115"/>
      <c r="H29" s="115"/>
      <c r="I29" s="115"/>
      <c r="J29" s="115"/>
      <c r="K29" s="181"/>
      <c r="L29" s="181"/>
      <c r="M29" s="115"/>
      <c r="N29" s="115"/>
      <c r="O29" s="115"/>
      <c r="P29" s="115"/>
      <c r="Q29" s="115"/>
      <c r="R29" s="115"/>
      <c r="S29" s="115"/>
      <c r="T29" s="115"/>
      <c r="U29" s="115"/>
      <c r="V29" s="354"/>
    </row>
    <row r="30" spans="2:22" s="97" customFormat="1" ht="23.25" customHeight="1" thickBot="1" x14ac:dyDescent="0.4">
      <c r="B30" s="355"/>
      <c r="C30" s="356"/>
      <c r="D30" s="357"/>
      <c r="E30" s="473"/>
      <c r="F30" s="474"/>
      <c r="G30" s="474"/>
      <c r="H30" s="474"/>
      <c r="I30" s="358"/>
      <c r="J30" s="358"/>
      <c r="K30" s="358"/>
      <c r="L30" s="358"/>
      <c r="M30" s="359"/>
      <c r="N30" s="360"/>
      <c r="O30" s="361"/>
      <c r="P30" s="361"/>
      <c r="Q30" s="361"/>
      <c r="R30" s="358"/>
      <c r="S30" s="358"/>
      <c r="T30" s="358"/>
      <c r="U30" s="358"/>
      <c r="V30" s="362"/>
    </row>
    <row r="31" spans="2:22" s="97" customFormat="1" ht="14.25" customHeight="1" thickTop="1" x14ac:dyDescent="0.35">
      <c r="B31" s="471"/>
      <c r="C31" s="472"/>
      <c r="D31" s="472"/>
      <c r="E31" s="472"/>
      <c r="F31" s="472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2:22" s="97" customFormat="1" ht="17.25" customHeight="1" x14ac:dyDescent="0.35">
      <c r="B32" s="478"/>
      <c r="C32" s="479"/>
      <c r="D32" s="479"/>
      <c r="E32" s="479"/>
      <c r="F32" s="479"/>
      <c r="G32" s="126"/>
      <c r="H32" s="127"/>
      <c r="I32" s="124"/>
      <c r="J32" s="124"/>
      <c r="K32" s="124"/>
      <c r="L32" s="124"/>
      <c r="M32" s="128"/>
      <c r="N32" s="129"/>
      <c r="O32" s="130"/>
      <c r="P32" s="130"/>
      <c r="Q32" s="130"/>
      <c r="R32" s="124"/>
      <c r="S32" s="124"/>
      <c r="T32" s="124"/>
      <c r="U32" s="124"/>
      <c r="V32" s="124"/>
    </row>
    <row r="33" spans="2:22" s="97" customFormat="1" ht="15" customHeight="1" x14ac:dyDescent="0.35">
      <c r="B33" s="124"/>
      <c r="C33" s="131"/>
      <c r="D33" s="132"/>
      <c r="E33" s="469"/>
      <c r="F33" s="470"/>
      <c r="G33" s="470"/>
      <c r="H33" s="470"/>
      <c r="I33" s="124"/>
      <c r="J33" s="124"/>
      <c r="K33" s="124"/>
      <c r="L33" s="124"/>
      <c r="M33" s="128"/>
      <c r="N33" s="129"/>
      <c r="O33" s="130"/>
      <c r="P33" s="130"/>
      <c r="Q33" s="130"/>
      <c r="R33" s="124"/>
      <c r="S33" s="124"/>
      <c r="T33" s="124"/>
      <c r="U33" s="124"/>
      <c r="V33" s="124"/>
    </row>
    <row r="34" spans="2:22" x14ac:dyDescent="0.25">
      <c r="B34" s="17"/>
      <c r="C34" s="17"/>
      <c r="D34" s="17"/>
      <c r="E34" s="17"/>
      <c r="F34" s="17"/>
      <c r="G34" s="17"/>
      <c r="H34" s="17"/>
      <c r="I34" s="17"/>
      <c r="J34" s="125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9">
    <mergeCell ref="H9:L9"/>
    <mergeCell ref="E33:H33"/>
    <mergeCell ref="B31:F31"/>
    <mergeCell ref="E30:H30"/>
    <mergeCell ref="B2:D2"/>
    <mergeCell ref="B32:F32"/>
    <mergeCell ref="H8:L8"/>
    <mergeCell ref="H7:L7"/>
    <mergeCell ref="H6:L6"/>
  </mergeCells>
  <conditionalFormatting sqref="M8">
    <cfRule type="cellIs" dxfId="143" priority="4" operator="notEqual">
      <formula>$M$10</formula>
    </cfRule>
  </conditionalFormatting>
  <conditionalFormatting sqref="N8">
    <cfRule type="cellIs" dxfId="142" priority="3" operator="notEqual">
      <formula>$N$10</formula>
    </cfRule>
  </conditionalFormatting>
  <conditionalFormatting sqref="O8">
    <cfRule type="cellIs" dxfId="141" priority="2" operator="notEqual">
      <formula>$O$10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9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2" width="20" bestFit="1" customWidth="1"/>
    <col min="3" max="3" width="40.28515625" bestFit="1" customWidth="1"/>
    <col min="4" max="4" width="25.5703125" bestFit="1" customWidth="1"/>
    <col min="5" max="5" width="35.85546875" bestFit="1" customWidth="1"/>
    <col min="6" max="6" width="22.140625" bestFit="1" customWidth="1"/>
    <col min="7" max="7" width="24.140625" style="10" bestFit="1" customWidth="1"/>
    <col min="9" max="9" width="23" customWidth="1"/>
    <col min="10" max="10" width="15.42578125" bestFit="1" customWidth="1"/>
    <col min="11" max="11" width="17.140625" customWidth="1"/>
  </cols>
  <sheetData>
    <row r="1" spans="1:11" x14ac:dyDescent="0.25">
      <c r="A1" s="5" t="s">
        <v>355</v>
      </c>
      <c r="B1" s="5" t="s">
        <v>376</v>
      </c>
      <c r="C1" s="5" t="s">
        <v>357</v>
      </c>
      <c r="D1" s="5" t="s">
        <v>20</v>
      </c>
      <c r="E1" s="5" t="s">
        <v>21</v>
      </c>
      <c r="F1" s="5" t="s">
        <v>22</v>
      </c>
      <c r="G1" s="9" t="s">
        <v>33</v>
      </c>
      <c r="H1" s="5" t="s">
        <v>58</v>
      </c>
      <c r="I1" s="5" t="s">
        <v>77</v>
      </c>
      <c r="J1" s="5" t="s">
        <v>186</v>
      </c>
      <c r="K1" s="270" t="s">
        <v>279</v>
      </c>
    </row>
    <row r="2" spans="1:11" x14ac:dyDescent="0.25">
      <c r="A2" s="5" t="s">
        <v>1</v>
      </c>
      <c r="B2" t="s">
        <v>18</v>
      </c>
      <c r="C2" t="s">
        <v>73</v>
      </c>
      <c r="D2" t="s">
        <v>29</v>
      </c>
      <c r="E2" t="s">
        <v>56</v>
      </c>
      <c r="F2" s="143" t="s">
        <v>23</v>
      </c>
      <c r="G2" s="44" t="s">
        <v>93</v>
      </c>
      <c r="H2" s="48" t="s">
        <v>59</v>
      </c>
      <c r="I2" t="s">
        <v>78</v>
      </c>
      <c r="J2" s="109">
        <v>42305</v>
      </c>
      <c r="K2" s="271" t="s">
        <v>303</v>
      </c>
    </row>
    <row r="3" spans="1:11" x14ac:dyDescent="0.25">
      <c r="A3" s="5" t="s">
        <v>2</v>
      </c>
      <c r="B3" s="75" t="s">
        <v>29</v>
      </c>
      <c r="C3" t="s">
        <v>74</v>
      </c>
      <c r="D3" t="s">
        <v>26</v>
      </c>
      <c r="E3" t="s">
        <v>55</v>
      </c>
      <c r="F3" s="143" t="s">
        <v>208</v>
      </c>
      <c r="G3" s="44" t="s">
        <v>95</v>
      </c>
      <c r="H3" s="48" t="s">
        <v>60</v>
      </c>
      <c r="I3" t="s">
        <v>79</v>
      </c>
      <c r="J3" s="109">
        <v>42088</v>
      </c>
      <c r="K3" s="271" t="s">
        <v>188</v>
      </c>
    </row>
    <row r="4" spans="1:11" x14ac:dyDescent="0.25">
      <c r="A4" s="5" t="s">
        <v>175</v>
      </c>
      <c r="B4" t="s">
        <v>268</v>
      </c>
      <c r="C4" t="s">
        <v>75</v>
      </c>
      <c r="D4" t="s">
        <v>63</v>
      </c>
      <c r="E4" t="s">
        <v>49</v>
      </c>
      <c r="F4" s="143" t="s">
        <v>24</v>
      </c>
      <c r="G4" s="44" t="s">
        <v>99</v>
      </c>
      <c r="H4" s="11"/>
      <c r="I4" t="s">
        <v>80</v>
      </c>
      <c r="J4" s="109">
        <v>42231</v>
      </c>
      <c r="K4" s="271" t="s">
        <v>94</v>
      </c>
    </row>
    <row r="5" spans="1:11" x14ac:dyDescent="0.25">
      <c r="A5" s="5" t="s">
        <v>3</v>
      </c>
      <c r="B5" t="s">
        <v>380</v>
      </c>
      <c r="D5" t="s">
        <v>28</v>
      </c>
      <c r="E5" t="s">
        <v>50</v>
      </c>
      <c r="F5" s="143" t="s">
        <v>367</v>
      </c>
      <c r="G5" s="44" t="s">
        <v>100</v>
      </c>
      <c r="H5" s="11"/>
      <c r="I5" t="s">
        <v>81</v>
      </c>
      <c r="J5" s="109">
        <v>42125</v>
      </c>
      <c r="K5" s="271" t="s">
        <v>287</v>
      </c>
    </row>
    <row r="6" spans="1:11" x14ac:dyDescent="0.25">
      <c r="A6" s="5" t="s">
        <v>176</v>
      </c>
      <c r="B6" t="s">
        <v>381</v>
      </c>
      <c r="D6" t="s">
        <v>31</v>
      </c>
      <c r="E6" t="s">
        <v>51</v>
      </c>
      <c r="G6" s="44" t="s">
        <v>101</v>
      </c>
      <c r="H6" s="11"/>
      <c r="I6" t="s">
        <v>82</v>
      </c>
      <c r="J6" s="109">
        <v>42156</v>
      </c>
      <c r="K6" s="271" t="s">
        <v>96</v>
      </c>
    </row>
    <row r="7" spans="1:11" x14ac:dyDescent="0.25">
      <c r="A7" s="5" t="s">
        <v>177</v>
      </c>
      <c r="B7" t="s">
        <v>34</v>
      </c>
      <c r="D7" t="s">
        <v>30</v>
      </c>
      <c r="E7" t="s">
        <v>52</v>
      </c>
      <c r="G7" s="44" t="s">
        <v>78</v>
      </c>
      <c r="H7" s="11"/>
      <c r="I7" t="s">
        <v>83</v>
      </c>
      <c r="J7" s="109">
        <v>42363</v>
      </c>
      <c r="K7" s="271" t="s">
        <v>97</v>
      </c>
    </row>
    <row r="8" spans="1:11" x14ac:dyDescent="0.25">
      <c r="A8" s="5" t="s">
        <v>174</v>
      </c>
      <c r="B8" t="s">
        <v>375</v>
      </c>
      <c r="D8" t="s">
        <v>382</v>
      </c>
      <c r="E8" t="s">
        <v>53</v>
      </c>
      <c r="G8" s="44" t="s">
        <v>102</v>
      </c>
      <c r="H8" s="11"/>
      <c r="I8" t="s">
        <v>84</v>
      </c>
      <c r="J8" s="109">
        <v>42364</v>
      </c>
      <c r="K8" s="271" t="s">
        <v>98</v>
      </c>
    </row>
    <row r="9" spans="1:11" x14ac:dyDescent="0.25">
      <c r="B9" t="s">
        <v>65</v>
      </c>
      <c r="D9" t="s">
        <v>67</v>
      </c>
      <c r="E9" t="s">
        <v>54</v>
      </c>
      <c r="G9" s="44" t="s">
        <v>103</v>
      </c>
      <c r="H9" s="11"/>
      <c r="I9" t="s">
        <v>85</v>
      </c>
      <c r="J9" s="109">
        <v>42005</v>
      </c>
      <c r="K9" s="271" t="s">
        <v>304</v>
      </c>
    </row>
    <row r="10" spans="1:11" x14ac:dyDescent="0.25">
      <c r="B10" s="75" t="s">
        <v>331</v>
      </c>
      <c r="D10" t="s">
        <v>62</v>
      </c>
      <c r="G10" s="44" t="s">
        <v>104</v>
      </c>
      <c r="H10" s="11"/>
      <c r="I10" t="s">
        <v>86</v>
      </c>
      <c r="J10" s="109">
        <v>42010</v>
      </c>
      <c r="K10" s="271" t="s">
        <v>305</v>
      </c>
    </row>
    <row r="11" spans="1:11" x14ac:dyDescent="0.25">
      <c r="B11" t="s">
        <v>269</v>
      </c>
      <c r="D11" t="s">
        <v>61</v>
      </c>
      <c r="G11" s="44" t="s">
        <v>81</v>
      </c>
      <c r="H11" s="11"/>
      <c r="I11" t="s">
        <v>87</v>
      </c>
      <c r="J11" s="109">
        <v>42104</v>
      </c>
      <c r="K11" s="271" t="s">
        <v>306</v>
      </c>
    </row>
    <row r="12" spans="1:11" ht="15.75" x14ac:dyDescent="0.25">
      <c r="B12" t="s">
        <v>72</v>
      </c>
      <c r="D12" t="s">
        <v>170</v>
      </c>
      <c r="G12" s="44" t="s">
        <v>105</v>
      </c>
      <c r="H12" s="8"/>
      <c r="I12" t="s">
        <v>88</v>
      </c>
      <c r="J12" s="109">
        <v>42107</v>
      </c>
      <c r="K12" s="271" t="s">
        <v>285</v>
      </c>
    </row>
    <row r="13" spans="1:11" ht="15.75" x14ac:dyDescent="0.25">
      <c r="B13" t="s">
        <v>64</v>
      </c>
      <c r="D13" t="s">
        <v>66</v>
      </c>
      <c r="G13" s="44" t="s">
        <v>106</v>
      </c>
      <c r="H13" s="8"/>
      <c r="I13" t="s">
        <v>89</v>
      </c>
      <c r="K13" s="271" t="s">
        <v>307</v>
      </c>
    </row>
    <row r="14" spans="1:11" ht="15.75" x14ac:dyDescent="0.25">
      <c r="B14" t="s">
        <v>19</v>
      </c>
      <c r="D14" s="75" t="s">
        <v>172</v>
      </c>
      <c r="G14" s="44" t="s">
        <v>107</v>
      </c>
      <c r="H14" s="8"/>
      <c r="I14" t="s">
        <v>90</v>
      </c>
      <c r="K14" s="271" t="s">
        <v>104</v>
      </c>
    </row>
    <row r="15" spans="1:11" ht="15.75" x14ac:dyDescent="0.25">
      <c r="B15" s="75" t="s">
        <v>298</v>
      </c>
      <c r="D15" s="75" t="s">
        <v>27</v>
      </c>
      <c r="G15" s="44" t="s">
        <v>108</v>
      </c>
      <c r="H15" s="8"/>
      <c r="I15" t="s">
        <v>91</v>
      </c>
      <c r="K15" s="271" t="s">
        <v>80</v>
      </c>
    </row>
    <row r="16" spans="1:11" x14ac:dyDescent="0.25">
      <c r="D16" s="75" t="s">
        <v>25</v>
      </c>
      <c r="G16" s="45" t="s">
        <v>109</v>
      </c>
      <c r="H16" s="11"/>
      <c r="I16" t="s">
        <v>92</v>
      </c>
      <c r="K16" s="271" t="s">
        <v>106</v>
      </c>
    </row>
    <row r="17" spans="4:11" x14ac:dyDescent="0.25">
      <c r="D17" s="75" t="s">
        <v>262</v>
      </c>
      <c r="G17" s="45" t="s">
        <v>110</v>
      </c>
      <c r="H17" s="11"/>
      <c r="K17" s="271" t="s">
        <v>111</v>
      </c>
    </row>
    <row r="18" spans="4:11" x14ac:dyDescent="0.25">
      <c r="G18" s="45" t="s">
        <v>112</v>
      </c>
      <c r="H18" s="11"/>
      <c r="K18" s="271" t="s">
        <v>308</v>
      </c>
    </row>
    <row r="19" spans="4:11" x14ac:dyDescent="0.25">
      <c r="G19" s="45" t="s">
        <v>113</v>
      </c>
      <c r="H19" s="11"/>
      <c r="K19" s="271" t="s">
        <v>309</v>
      </c>
    </row>
    <row r="20" spans="4:11" x14ac:dyDescent="0.25">
      <c r="G20" s="45" t="s">
        <v>114</v>
      </c>
      <c r="H20" s="11"/>
      <c r="K20" s="271" t="s">
        <v>310</v>
      </c>
    </row>
    <row r="21" spans="4:11" x14ac:dyDescent="0.25">
      <c r="G21" s="45" t="s">
        <v>115</v>
      </c>
      <c r="H21" s="11"/>
      <c r="K21" s="271" t="s">
        <v>117</v>
      </c>
    </row>
    <row r="22" spans="4:11" x14ac:dyDescent="0.25">
      <c r="G22" s="45" t="s">
        <v>116</v>
      </c>
      <c r="H22" s="11"/>
      <c r="K22" s="271" t="s">
        <v>311</v>
      </c>
    </row>
    <row r="23" spans="4:11" x14ac:dyDescent="0.25">
      <c r="G23" s="45" t="s">
        <v>118</v>
      </c>
      <c r="H23" s="11"/>
      <c r="K23" s="271" t="s">
        <v>282</v>
      </c>
    </row>
    <row r="24" spans="4:11" x14ac:dyDescent="0.25">
      <c r="G24" s="45" t="s">
        <v>119</v>
      </c>
      <c r="H24" s="11"/>
      <c r="K24" s="271" t="s">
        <v>120</v>
      </c>
    </row>
    <row r="25" spans="4:11" x14ac:dyDescent="0.25">
      <c r="G25" s="45" t="s">
        <v>122</v>
      </c>
      <c r="H25" s="11"/>
      <c r="K25" s="271" t="s">
        <v>284</v>
      </c>
    </row>
    <row r="26" spans="4:11" x14ac:dyDescent="0.25">
      <c r="G26" s="45" t="s">
        <v>123</v>
      </c>
      <c r="H26" s="11"/>
      <c r="K26" s="271" t="s">
        <v>121</v>
      </c>
    </row>
    <row r="27" spans="4:11" x14ac:dyDescent="0.25">
      <c r="G27" s="44" t="s">
        <v>207</v>
      </c>
      <c r="H27" s="11"/>
      <c r="K27" s="271" t="s">
        <v>124</v>
      </c>
    </row>
    <row r="28" spans="4:11" x14ac:dyDescent="0.25">
      <c r="G28" s="44" t="s">
        <v>125</v>
      </c>
      <c r="H28" s="11"/>
      <c r="K28" s="271" t="s">
        <v>312</v>
      </c>
    </row>
    <row r="29" spans="4:11" x14ac:dyDescent="0.25">
      <c r="G29" s="44" t="s">
        <v>126</v>
      </c>
      <c r="H29" s="11"/>
      <c r="K29" s="271" t="s">
        <v>125</v>
      </c>
    </row>
    <row r="30" spans="4:11" x14ac:dyDescent="0.25">
      <c r="G30" s="44" t="s">
        <v>129</v>
      </c>
      <c r="H30" s="11"/>
      <c r="K30" s="271" t="s">
        <v>127</v>
      </c>
    </row>
    <row r="31" spans="4:11" x14ac:dyDescent="0.25">
      <c r="G31" s="44" t="s">
        <v>131</v>
      </c>
      <c r="H31" s="11"/>
      <c r="K31" s="271" t="s">
        <v>313</v>
      </c>
    </row>
    <row r="32" spans="4:11" x14ac:dyDescent="0.25">
      <c r="G32" s="44" t="s">
        <v>85</v>
      </c>
      <c r="H32" s="11"/>
      <c r="K32" s="271" t="s">
        <v>128</v>
      </c>
    </row>
    <row r="33" spans="7:11" x14ac:dyDescent="0.25">
      <c r="G33" s="44" t="s">
        <v>132</v>
      </c>
      <c r="H33" s="11"/>
      <c r="K33" s="271" t="s">
        <v>130</v>
      </c>
    </row>
    <row r="34" spans="7:11" x14ac:dyDescent="0.25">
      <c r="G34" s="44" t="s">
        <v>133</v>
      </c>
      <c r="H34" s="11"/>
      <c r="K34" s="271" t="s">
        <v>135</v>
      </c>
    </row>
    <row r="35" spans="7:11" x14ac:dyDescent="0.25">
      <c r="G35" s="44" t="s">
        <v>134</v>
      </c>
      <c r="H35" s="13"/>
      <c r="K35" s="271" t="s">
        <v>136</v>
      </c>
    </row>
    <row r="36" spans="7:11" x14ac:dyDescent="0.25">
      <c r="G36" s="44" t="s">
        <v>135</v>
      </c>
      <c r="H36" s="13"/>
      <c r="K36" s="271" t="s">
        <v>167</v>
      </c>
    </row>
    <row r="37" spans="7:11" x14ac:dyDescent="0.25">
      <c r="G37" s="44" t="s">
        <v>137</v>
      </c>
      <c r="H37" s="13"/>
      <c r="K37" s="271" t="s">
        <v>138</v>
      </c>
    </row>
    <row r="38" spans="7:11" x14ac:dyDescent="0.25">
      <c r="G38" s="44" t="s">
        <v>139</v>
      </c>
      <c r="H38" s="13"/>
      <c r="K38" s="271" t="s">
        <v>314</v>
      </c>
    </row>
    <row r="39" spans="7:11" x14ac:dyDescent="0.25">
      <c r="G39" s="45" t="s">
        <v>140</v>
      </c>
      <c r="H39" s="14"/>
      <c r="K39" s="271" t="s">
        <v>141</v>
      </c>
    </row>
    <row r="40" spans="7:11" x14ac:dyDescent="0.25">
      <c r="G40" s="44" t="s">
        <v>146</v>
      </c>
      <c r="H40" s="12"/>
      <c r="K40" s="271" t="s">
        <v>286</v>
      </c>
    </row>
    <row r="41" spans="7:11" x14ac:dyDescent="0.25">
      <c r="G41" s="44" t="s">
        <v>147</v>
      </c>
      <c r="H41" s="12"/>
      <c r="K41" s="271" t="s">
        <v>142</v>
      </c>
    </row>
    <row r="42" spans="7:11" x14ac:dyDescent="0.25">
      <c r="G42" s="44" t="s">
        <v>148</v>
      </c>
      <c r="H42" s="12"/>
      <c r="K42" s="271" t="s">
        <v>143</v>
      </c>
    </row>
    <row r="43" spans="7:11" x14ac:dyDescent="0.25">
      <c r="G43" s="44" t="s">
        <v>149</v>
      </c>
      <c r="H43" s="12"/>
      <c r="K43" s="271" t="s">
        <v>315</v>
      </c>
    </row>
    <row r="44" spans="7:11" x14ac:dyDescent="0.25">
      <c r="G44" s="46" t="s">
        <v>150</v>
      </c>
      <c r="H44" s="12"/>
      <c r="K44" s="271" t="s">
        <v>316</v>
      </c>
    </row>
    <row r="45" spans="7:11" x14ac:dyDescent="0.25">
      <c r="G45" s="46" t="s">
        <v>152</v>
      </c>
      <c r="H45" s="12"/>
      <c r="K45" s="271" t="s">
        <v>144</v>
      </c>
    </row>
    <row r="46" spans="7:11" x14ac:dyDescent="0.25">
      <c r="G46" s="46" t="s">
        <v>155</v>
      </c>
      <c r="H46" s="12"/>
      <c r="K46" s="271" t="s">
        <v>145</v>
      </c>
    </row>
    <row r="47" spans="7:11" x14ac:dyDescent="0.25">
      <c r="G47" s="46" t="s">
        <v>159</v>
      </c>
      <c r="H47" s="12"/>
      <c r="K47" s="271" t="s">
        <v>317</v>
      </c>
    </row>
    <row r="48" spans="7:11" ht="15.75" x14ac:dyDescent="0.25">
      <c r="G48" s="46" t="s">
        <v>89</v>
      </c>
      <c r="H48" s="15"/>
      <c r="K48" s="271" t="s">
        <v>318</v>
      </c>
    </row>
    <row r="49" spans="7:11" x14ac:dyDescent="0.25">
      <c r="G49" s="46" t="s">
        <v>162</v>
      </c>
      <c r="H49" s="12"/>
      <c r="K49" s="271" t="s">
        <v>319</v>
      </c>
    </row>
    <row r="50" spans="7:11" x14ac:dyDescent="0.25">
      <c r="G50" s="45" t="s">
        <v>163</v>
      </c>
      <c r="H50" s="12"/>
      <c r="K50" s="271" t="s">
        <v>151</v>
      </c>
    </row>
    <row r="51" spans="7:11" x14ac:dyDescent="0.25">
      <c r="G51" s="45" t="s">
        <v>164</v>
      </c>
      <c r="H51" s="12"/>
      <c r="K51" s="271" t="s">
        <v>320</v>
      </c>
    </row>
    <row r="52" spans="7:11" x14ac:dyDescent="0.25">
      <c r="G52" s="9" t="s">
        <v>165</v>
      </c>
      <c r="K52" s="271" t="s">
        <v>152</v>
      </c>
    </row>
    <row r="53" spans="7:11" x14ac:dyDescent="0.25">
      <c r="K53" s="271" t="s">
        <v>321</v>
      </c>
    </row>
    <row r="54" spans="7:11" x14ac:dyDescent="0.25">
      <c r="K54" s="271" t="s">
        <v>153</v>
      </c>
    </row>
    <row r="55" spans="7:11" x14ac:dyDescent="0.25">
      <c r="K55" s="271" t="s">
        <v>154</v>
      </c>
    </row>
    <row r="56" spans="7:11" x14ac:dyDescent="0.25">
      <c r="K56" s="271" t="s">
        <v>156</v>
      </c>
    </row>
    <row r="57" spans="7:11" x14ac:dyDescent="0.25">
      <c r="K57" s="271" t="s">
        <v>157</v>
      </c>
    </row>
    <row r="58" spans="7:11" x14ac:dyDescent="0.25">
      <c r="K58" s="271" t="s">
        <v>283</v>
      </c>
    </row>
    <row r="59" spans="7:11" x14ac:dyDescent="0.25">
      <c r="K59" s="271" t="s">
        <v>288</v>
      </c>
    </row>
    <row r="60" spans="7:11" x14ac:dyDescent="0.25">
      <c r="K60" s="271" t="s">
        <v>166</v>
      </c>
    </row>
    <row r="61" spans="7:11" x14ac:dyDescent="0.25">
      <c r="K61" s="271" t="s">
        <v>289</v>
      </c>
    </row>
    <row r="62" spans="7:11" x14ac:dyDescent="0.25">
      <c r="K62" s="271" t="s">
        <v>322</v>
      </c>
    </row>
    <row r="63" spans="7:11" x14ac:dyDescent="0.25">
      <c r="K63" s="271" t="s">
        <v>280</v>
      </c>
    </row>
    <row r="64" spans="7:11" x14ac:dyDescent="0.25">
      <c r="K64" s="271" t="s">
        <v>158</v>
      </c>
    </row>
    <row r="65" spans="11:11" x14ac:dyDescent="0.25">
      <c r="K65" s="271" t="s">
        <v>323</v>
      </c>
    </row>
    <row r="66" spans="11:11" x14ac:dyDescent="0.25">
      <c r="K66" s="271" t="s">
        <v>160</v>
      </c>
    </row>
    <row r="67" spans="11:11" x14ac:dyDescent="0.25">
      <c r="K67" s="271" t="s">
        <v>161</v>
      </c>
    </row>
    <row r="68" spans="11:11" x14ac:dyDescent="0.25">
      <c r="K68" s="271" t="s">
        <v>324</v>
      </c>
    </row>
    <row r="69" spans="11:11" x14ac:dyDescent="0.25">
      <c r="K69" s="271" t="s">
        <v>165</v>
      </c>
    </row>
  </sheetData>
  <sheetProtection formatCells="0" formatColumns="0" formatRows="0" insertColumns="0" insertRows="0" insertHyperlinks="0" deleteColumns="0" deleteRows="0" sort="0" autoFilter="0" pivotTables="0"/>
  <sortState ref="D2:D16">
    <sortCondition ref="D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66"/>
  <sheetViews>
    <sheetView showGridLines="0" zoomScale="70" zoomScaleNormal="70" workbookViewId="0">
      <selection activeCell="G58" sqref="G58"/>
    </sheetView>
  </sheetViews>
  <sheetFormatPr defaultRowHeight="15" x14ac:dyDescent="0.25"/>
  <cols>
    <col min="1" max="2" width="9.140625" style="240"/>
    <col min="3" max="3" width="12.85546875" style="240" bestFit="1" customWidth="1"/>
    <col min="4" max="27" width="9.140625" style="240"/>
    <col min="28" max="28" width="2.5703125" style="240" customWidth="1"/>
    <col min="29" max="16384" width="9.140625" style="240"/>
  </cols>
  <sheetData>
    <row r="1" spans="1:24" ht="12.75" customHeight="1" x14ac:dyDescent="0.3">
      <c r="A1" s="483"/>
      <c r="B1" s="483"/>
      <c r="W1" s="484"/>
      <c r="X1" s="485"/>
    </row>
    <row r="2" spans="1:24" ht="15" customHeight="1" x14ac:dyDescent="0.25">
      <c r="W2" s="483"/>
      <c r="X2" s="483"/>
    </row>
    <row r="3" spans="1:24" ht="15" customHeight="1" x14ac:dyDescent="0.25"/>
    <row r="4" spans="1:24" ht="15" customHeight="1" x14ac:dyDescent="0.25"/>
    <row r="5" spans="1:24" ht="15" customHeight="1" x14ac:dyDescent="0.25"/>
    <row r="6" spans="1:24" ht="15" customHeight="1" x14ac:dyDescent="0.25"/>
    <row r="7" spans="1:24" ht="15" customHeight="1" x14ac:dyDescent="0.25"/>
    <row r="8" spans="1:24" ht="15" customHeight="1" x14ac:dyDescent="0.25"/>
    <row r="9" spans="1:24" ht="15" customHeight="1" x14ac:dyDescent="0.25"/>
    <row r="10" spans="1:24" ht="15" customHeight="1" x14ac:dyDescent="0.25"/>
    <row r="11" spans="1:24" ht="15" customHeight="1" x14ac:dyDescent="0.25"/>
    <row r="12" spans="1:24" ht="15" customHeight="1" x14ac:dyDescent="0.25"/>
    <row r="13" spans="1:24" ht="15" customHeight="1" x14ac:dyDescent="0.25"/>
    <row r="14" spans="1:24" ht="15" customHeight="1" x14ac:dyDescent="0.25"/>
    <row r="15" spans="1:24" ht="15" customHeight="1" x14ac:dyDescent="0.25"/>
    <row r="16" spans="1:24" ht="15" customHeight="1" x14ac:dyDescent="0.25"/>
    <row r="17" spans="1:2" ht="15" customHeight="1" x14ac:dyDescent="0.25"/>
    <row r="18" spans="1:2" ht="15" customHeight="1" x14ac:dyDescent="0.25"/>
    <row r="19" spans="1:2" ht="15" customHeight="1" x14ac:dyDescent="0.25"/>
    <row r="20" spans="1:2" ht="15" customHeight="1" x14ac:dyDescent="0.25"/>
    <row r="21" spans="1:2" ht="15" customHeight="1" x14ac:dyDescent="0.25"/>
    <row r="22" spans="1:2" ht="15" customHeight="1" x14ac:dyDescent="0.25"/>
    <row r="23" spans="1:2" ht="15" customHeight="1" x14ac:dyDescent="0.25"/>
    <row r="24" spans="1:2" ht="15" customHeight="1" x14ac:dyDescent="0.25"/>
    <row r="25" spans="1:2" ht="15" customHeight="1" x14ac:dyDescent="0.25"/>
    <row r="26" spans="1:2" ht="15" customHeight="1" x14ac:dyDescent="0.25"/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8.25" customHeight="1" x14ac:dyDescent="0.25">
      <c r="A31" s="241"/>
      <c r="B31" s="241"/>
    </row>
    <row r="32" spans="1:2" ht="15" customHeight="1" x14ac:dyDescent="0.25">
      <c r="A32" s="241"/>
      <c r="B32" s="241"/>
    </row>
    <row r="33" spans="1:27" ht="15" customHeight="1" x14ac:dyDescent="0.25">
      <c r="A33" s="241"/>
      <c r="B33" s="241"/>
    </row>
    <row r="34" spans="1:27" ht="15" customHeight="1" x14ac:dyDescent="0.25">
      <c r="A34" s="241"/>
      <c r="B34" s="241"/>
    </row>
    <row r="35" spans="1:27" ht="15" customHeight="1" x14ac:dyDescent="0.25">
      <c r="A35" s="241"/>
      <c r="B35" s="241"/>
    </row>
    <row r="36" spans="1:27" ht="15" customHeight="1" x14ac:dyDescent="0.25">
      <c r="A36" s="241"/>
      <c r="B36" s="241"/>
    </row>
    <row r="37" spans="1:27" ht="15" customHeight="1" x14ac:dyDescent="0.25">
      <c r="A37" s="241"/>
      <c r="B37" s="241"/>
    </row>
    <row r="38" spans="1:27" ht="15" customHeight="1" x14ac:dyDescent="0.3">
      <c r="A38" s="244"/>
      <c r="B38" s="244"/>
      <c r="AA38" s="240" t="s">
        <v>187</v>
      </c>
    </row>
    <row r="39" spans="1:27" ht="15" customHeight="1" x14ac:dyDescent="0.25">
      <c r="A39" s="243"/>
      <c r="B39" s="243"/>
    </row>
    <row r="40" spans="1:27" ht="15" customHeight="1" x14ac:dyDescent="0.25">
      <c r="A40" s="241"/>
      <c r="B40" s="241"/>
    </row>
    <row r="41" spans="1:27" ht="15" customHeight="1" x14ac:dyDescent="0.25">
      <c r="A41" s="241"/>
      <c r="B41" s="241"/>
    </row>
    <row r="42" spans="1:27" ht="15" customHeight="1" x14ac:dyDescent="0.25">
      <c r="A42" s="241"/>
      <c r="B42" s="241"/>
    </row>
    <row r="43" spans="1:27" ht="15" customHeight="1" x14ac:dyDescent="0.25">
      <c r="A43" s="241"/>
      <c r="B43" s="241"/>
    </row>
    <row r="44" spans="1:27" ht="15" customHeight="1" x14ac:dyDescent="0.25">
      <c r="A44" s="241"/>
      <c r="B44" s="241"/>
    </row>
    <row r="45" spans="1:27" ht="15" customHeight="1" x14ac:dyDescent="0.25">
      <c r="A45" s="241"/>
      <c r="B45" s="241"/>
    </row>
    <row r="46" spans="1:27" ht="15" customHeight="1" x14ac:dyDescent="0.25">
      <c r="A46" s="241"/>
      <c r="B46" s="241"/>
    </row>
    <row r="47" spans="1:27" ht="15" customHeight="1" x14ac:dyDescent="0.25">
      <c r="A47" s="241"/>
      <c r="B47" s="241"/>
    </row>
    <row r="48" spans="1:27" ht="15" customHeight="1" x14ac:dyDescent="0.25">
      <c r="A48" s="241"/>
      <c r="B48" s="241"/>
    </row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3">
    <mergeCell ref="W2:X2"/>
    <mergeCell ref="W1:X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672"/>
  <sheetViews>
    <sheetView showZeros="0" workbookViewId="0">
      <selection activeCell="K5" sqref="K5"/>
    </sheetView>
  </sheetViews>
  <sheetFormatPr defaultRowHeight="14.25" x14ac:dyDescent="0.2"/>
  <cols>
    <col min="1" max="1" width="4.140625" style="70" bestFit="1" customWidth="1"/>
    <col min="2" max="2" width="9" style="70" bestFit="1" customWidth="1"/>
    <col min="3" max="3" width="20.85546875" style="114" customWidth="1"/>
    <col min="4" max="4" width="20.28515625" style="229" customWidth="1"/>
    <col min="5" max="5" width="18.5703125" style="229" customWidth="1"/>
    <col min="6" max="6" width="13.85546875" style="330" customWidth="1"/>
    <col min="7" max="8" width="13.85546875" style="276" customWidth="1"/>
    <col min="9" max="9" width="11.140625" style="70" customWidth="1"/>
    <col min="10" max="10" width="9.140625" style="86" customWidth="1"/>
    <col min="11" max="11" width="17.85546875" style="78" customWidth="1"/>
    <col min="12" max="12" width="23.42578125" style="80" customWidth="1"/>
    <col min="13" max="13" width="31.85546875" style="71" bestFit="1" customWidth="1"/>
    <col min="14" max="14" width="21.5703125" style="88" customWidth="1"/>
    <col min="15" max="15" width="42" style="73" customWidth="1"/>
    <col min="16" max="16" width="8.42578125" style="452" customWidth="1"/>
    <col min="17" max="17" width="28.85546875" style="439" customWidth="1"/>
    <col min="18" max="16384" width="9.140625" style="68"/>
  </cols>
  <sheetData>
    <row r="1" spans="1:17" ht="18" x14ac:dyDescent="0.25">
      <c r="A1" s="441"/>
      <c r="B1" s="441"/>
      <c r="C1" s="441"/>
      <c r="D1" s="226"/>
      <c r="E1" s="226"/>
      <c r="F1" s="324"/>
      <c r="G1" s="283"/>
      <c r="H1" s="283"/>
      <c r="I1" s="74"/>
      <c r="J1" s="113"/>
      <c r="K1" s="83"/>
      <c r="L1" s="79"/>
      <c r="M1" s="74"/>
      <c r="N1" s="87"/>
      <c r="O1" s="84"/>
      <c r="P1" s="451"/>
      <c r="Q1" s="434"/>
    </row>
    <row r="2" spans="1:17" ht="18" x14ac:dyDescent="0.2">
      <c r="A2" s="24"/>
      <c r="B2" s="25"/>
      <c r="C2" s="24" t="s">
        <v>11</v>
      </c>
      <c r="D2" s="26"/>
      <c r="E2" s="26"/>
      <c r="F2" s="325"/>
      <c r="G2" s="284"/>
      <c r="H2" s="284"/>
      <c r="I2" s="27"/>
      <c r="J2" s="28"/>
      <c r="K2" s="85"/>
      <c r="L2" s="67"/>
      <c r="M2" s="47"/>
      <c r="N2" s="28"/>
      <c r="O2" s="28"/>
      <c r="P2" s="450"/>
      <c r="Q2" s="433"/>
    </row>
    <row r="3" spans="1:17" s="69" customFormat="1" ht="21" x14ac:dyDescent="0.2">
      <c r="A3" s="29" t="s">
        <v>10</v>
      </c>
      <c r="B3" s="30" t="s">
        <v>4</v>
      </c>
      <c r="C3" s="31" t="s">
        <v>9</v>
      </c>
      <c r="D3" s="31" t="s">
        <v>77</v>
      </c>
      <c r="E3" s="268" t="s">
        <v>32</v>
      </c>
      <c r="F3" s="326" t="s">
        <v>281</v>
      </c>
      <c r="G3" s="285" t="s">
        <v>258</v>
      </c>
      <c r="H3" s="285" t="s">
        <v>266</v>
      </c>
      <c r="I3" s="32" t="s">
        <v>0</v>
      </c>
      <c r="J3" s="31" t="s">
        <v>5</v>
      </c>
      <c r="K3" s="33" t="s">
        <v>6</v>
      </c>
      <c r="L3" s="33" t="s">
        <v>13</v>
      </c>
      <c r="M3" s="34" t="s">
        <v>7</v>
      </c>
      <c r="N3" s="35" t="s">
        <v>17</v>
      </c>
      <c r="O3" s="35" t="s">
        <v>8</v>
      </c>
      <c r="P3" s="447" t="s">
        <v>295</v>
      </c>
      <c r="Q3" s="432" t="s">
        <v>368</v>
      </c>
    </row>
    <row r="4" spans="1:17" s="331" customFormat="1" ht="10.5" x14ac:dyDescent="0.25">
      <c r="A4" s="18">
        <v>1</v>
      </c>
      <c r="B4" s="440">
        <v>43438</v>
      </c>
      <c r="C4" s="19" t="s">
        <v>392</v>
      </c>
      <c r="D4" s="222" t="s">
        <v>87</v>
      </c>
      <c r="E4" s="222" t="s">
        <v>129</v>
      </c>
      <c r="F4" s="327"/>
      <c r="G4" s="273">
        <v>37.936689999999999</v>
      </c>
      <c r="H4" s="273">
        <v>22.931321499999999</v>
      </c>
      <c r="I4" s="20" t="s">
        <v>175</v>
      </c>
      <c r="J4" s="21" t="s">
        <v>60</v>
      </c>
      <c r="K4" s="459" t="s">
        <v>396</v>
      </c>
      <c r="L4" s="80" t="s">
        <v>29</v>
      </c>
      <c r="M4" s="23" t="s">
        <v>397</v>
      </c>
      <c r="N4" s="22" t="s">
        <v>393</v>
      </c>
      <c r="O4" s="72" t="s">
        <v>398</v>
      </c>
      <c r="P4" s="448">
        <v>4627</v>
      </c>
      <c r="Q4" s="317" t="str">
        <f>(IF(COUNTIF(Deactivated!C:C,P4)=1,"Duplicate Value in Deactivated, ",""))&amp;(IF(COUNTIF('Retention-Deployment'!P:P,P4)=1,"Duplicate Value in Retention, ",""))&amp;(IF(COUNTIF(Licensing!C:C,P4)=1,"Duplicate Value in Licensing, ",""))</f>
        <v/>
      </c>
    </row>
    <row r="5" spans="1:17" s="331" customFormat="1" ht="10.5" x14ac:dyDescent="0.25">
      <c r="A5" s="18">
        <v>2</v>
      </c>
      <c r="B5" s="440">
        <f>$B$4</f>
        <v>43438</v>
      </c>
      <c r="C5" s="19" t="s">
        <v>399</v>
      </c>
      <c r="D5" s="222" t="s">
        <v>89</v>
      </c>
      <c r="E5" s="227" t="s">
        <v>89</v>
      </c>
      <c r="F5" s="328"/>
      <c r="G5" s="274">
        <v>40.635080799999997</v>
      </c>
      <c r="H5" s="274">
        <v>22.960186700000001</v>
      </c>
      <c r="I5" s="20" t="s">
        <v>175</v>
      </c>
      <c r="J5" s="21" t="s">
        <v>60</v>
      </c>
      <c r="K5" s="459" t="s">
        <v>400</v>
      </c>
      <c r="L5" s="80" t="s">
        <v>30</v>
      </c>
      <c r="M5" s="23" t="s">
        <v>397</v>
      </c>
      <c r="N5" s="22" t="s">
        <v>401</v>
      </c>
      <c r="O5" s="72" t="s">
        <v>402</v>
      </c>
      <c r="P5" s="448">
        <v>991</v>
      </c>
      <c r="Q5" s="317" t="str">
        <f>(IF(COUNTIF(Deactivated!C:C,P5)=1,"Duplicate Value in Deactivated, ",""))&amp;(IF(COUNTIF('Retention-Deployment'!P:P,P5)=1,"Duplicate Value in Retention, ",""))&amp;(IF(COUNTIF(Licensing!C:C,P5)=1,"Duplicate Value in Licensing, ",""))</f>
        <v/>
      </c>
    </row>
    <row r="6" spans="1:17" s="331" customFormat="1" ht="10.5" x14ac:dyDescent="0.25">
      <c r="A6" s="18">
        <v>3</v>
      </c>
      <c r="B6" s="440">
        <f t="shared" ref="B6:B17" si="0">$B$4</f>
        <v>43438</v>
      </c>
      <c r="C6" s="19" t="s">
        <v>403</v>
      </c>
      <c r="D6" s="222" t="s">
        <v>78</v>
      </c>
      <c r="E6" s="222" t="s">
        <v>78</v>
      </c>
      <c r="F6" s="327"/>
      <c r="G6" s="273">
        <v>37.981696499999998</v>
      </c>
      <c r="H6" s="273">
        <v>24.0094013</v>
      </c>
      <c r="I6" s="20" t="s">
        <v>174</v>
      </c>
      <c r="J6" s="21" t="s">
        <v>60</v>
      </c>
      <c r="K6" s="459" t="s">
        <v>404</v>
      </c>
      <c r="L6" s="80" t="s">
        <v>30</v>
      </c>
      <c r="M6" s="23" t="s">
        <v>350</v>
      </c>
      <c r="N6" s="22" t="s">
        <v>405</v>
      </c>
      <c r="O6" s="72" t="s">
        <v>406</v>
      </c>
      <c r="P6" s="448">
        <v>3677</v>
      </c>
      <c r="Q6" s="317" t="str">
        <f>(IF(COUNTIF(Deactivated!C:C,P6)=1,"Duplicate Value in Deactivated, ",""))&amp;(IF(COUNTIF('Retention-Deployment'!P:P,P6)=1,"Duplicate Value in Retention, ",""))&amp;(IF(COUNTIF(Licensing!C:C,P6)=1,"Duplicate Value in Licensing, ",""))</f>
        <v/>
      </c>
    </row>
    <row r="7" spans="1:17" s="331" customFormat="1" ht="21" x14ac:dyDescent="0.25">
      <c r="A7" s="18">
        <v>4</v>
      </c>
      <c r="B7" s="440">
        <f t="shared" si="0"/>
        <v>43438</v>
      </c>
      <c r="C7" s="19" t="s">
        <v>407</v>
      </c>
      <c r="D7" s="222" t="s">
        <v>81</v>
      </c>
      <c r="E7" s="222" t="s">
        <v>81</v>
      </c>
      <c r="F7" s="327" t="s">
        <v>151</v>
      </c>
      <c r="G7" s="273">
        <v>36.443908200000003</v>
      </c>
      <c r="H7" s="273">
        <v>28.228398500000001</v>
      </c>
      <c r="I7" s="20" t="s">
        <v>2</v>
      </c>
      <c r="J7" s="21" t="s">
        <v>60</v>
      </c>
      <c r="K7" s="459" t="s">
        <v>408</v>
      </c>
      <c r="L7" s="80" t="s">
        <v>30</v>
      </c>
      <c r="M7" s="23" t="s">
        <v>350</v>
      </c>
      <c r="N7" s="22" t="s">
        <v>409</v>
      </c>
      <c r="O7" s="72" t="s">
        <v>374</v>
      </c>
      <c r="P7" s="448">
        <v>482</v>
      </c>
      <c r="Q7" s="317" t="str">
        <f>(IF(COUNTIF(Deactivated!C:C,P7)=1,"Duplicate Value in Deactivated, ",""))&amp;(IF(COUNTIF('Retention-Deployment'!P:P,P7)=1,"Duplicate Value in Retention, ",""))&amp;(IF(COUNTIF(Licensing!C:C,P7)=1,"Duplicate Value in Licensing, ",""))</f>
        <v/>
      </c>
    </row>
    <row r="8" spans="1:17" s="331" customFormat="1" ht="10.5" x14ac:dyDescent="0.25">
      <c r="A8" s="18">
        <v>5</v>
      </c>
      <c r="B8" s="440">
        <f t="shared" si="0"/>
        <v>43438</v>
      </c>
      <c r="C8" s="19" t="s">
        <v>410</v>
      </c>
      <c r="D8" s="222" t="s">
        <v>325</v>
      </c>
      <c r="E8" s="222" t="s">
        <v>78</v>
      </c>
      <c r="F8" s="327"/>
      <c r="G8" s="273">
        <v>37.940583199999999</v>
      </c>
      <c r="H8" s="273">
        <v>23.741062100000001</v>
      </c>
      <c r="I8" s="20" t="s">
        <v>1</v>
      </c>
      <c r="J8" s="21" t="s">
        <v>60</v>
      </c>
      <c r="K8" s="459" t="s">
        <v>411</v>
      </c>
      <c r="L8" s="80" t="s">
        <v>67</v>
      </c>
      <c r="M8" s="23" t="s">
        <v>350</v>
      </c>
      <c r="N8" s="22" t="s">
        <v>412</v>
      </c>
      <c r="O8" s="72" t="s">
        <v>374</v>
      </c>
      <c r="P8" s="448">
        <v>2535</v>
      </c>
      <c r="Q8" s="317" t="str">
        <f>(IF(COUNTIF(Deactivated!C:C,P8)=1,"Duplicate Value in Deactivated, ",""))&amp;(IF(COUNTIF('Retention-Deployment'!P:P,P8)=1,"Duplicate Value in Retention, ",""))&amp;(IF(COUNTIF(Licensing!C:C,P8)=1,"Duplicate Value in Licensing, ",""))</f>
        <v/>
      </c>
    </row>
    <row r="9" spans="1:17" s="331" customFormat="1" ht="31.5" x14ac:dyDescent="0.25">
      <c r="A9" s="18">
        <v>6</v>
      </c>
      <c r="B9" s="440">
        <f t="shared" si="0"/>
        <v>43438</v>
      </c>
      <c r="C9" s="19" t="s">
        <v>413</v>
      </c>
      <c r="D9" s="222" t="s">
        <v>86</v>
      </c>
      <c r="E9" s="222" t="s">
        <v>152</v>
      </c>
      <c r="F9" s="327" t="s">
        <v>310</v>
      </c>
      <c r="G9" s="273">
        <v>37.623643999999999</v>
      </c>
      <c r="H9" s="273">
        <v>26.118619299999999</v>
      </c>
      <c r="I9" s="20" t="s">
        <v>174</v>
      </c>
      <c r="J9" s="21" t="s">
        <v>59</v>
      </c>
      <c r="K9" s="459" t="s">
        <v>414</v>
      </c>
      <c r="L9" s="80" t="s">
        <v>30</v>
      </c>
      <c r="M9" s="23" t="s">
        <v>352</v>
      </c>
      <c r="N9" s="22" t="s">
        <v>415</v>
      </c>
      <c r="O9" s="72" t="s">
        <v>479</v>
      </c>
      <c r="P9" s="448">
        <v>3974</v>
      </c>
      <c r="Q9" s="317" t="str">
        <f>(IF(COUNTIF(Deactivated!C:C,P9)=1,"Duplicate Value in Deactivated, ",""))&amp;(IF(COUNTIF('Retention-Deployment'!P:P,P9)=1,"Duplicate Value in Retention, ",""))&amp;(IF(COUNTIF(Licensing!C:C,P9)=1,"Duplicate Value in Licensing, ",""))</f>
        <v/>
      </c>
    </row>
    <row r="10" spans="1:17" s="331" customFormat="1" ht="10.5" x14ac:dyDescent="0.25">
      <c r="A10" s="18">
        <v>7</v>
      </c>
      <c r="B10" s="440">
        <f t="shared" si="0"/>
        <v>43438</v>
      </c>
      <c r="C10" s="19" t="s">
        <v>480</v>
      </c>
      <c r="D10" s="222" t="s">
        <v>85</v>
      </c>
      <c r="E10" s="222" t="s">
        <v>85</v>
      </c>
      <c r="F10" s="327" t="s">
        <v>128</v>
      </c>
      <c r="G10" s="273">
        <v>37.365575300000003</v>
      </c>
      <c r="H10" s="273">
        <v>24.419971100000001</v>
      </c>
      <c r="I10" s="20" t="s">
        <v>1</v>
      </c>
      <c r="J10" s="21" t="s">
        <v>59</v>
      </c>
      <c r="K10" s="459" t="s">
        <v>481</v>
      </c>
      <c r="L10" s="80" t="s">
        <v>66</v>
      </c>
      <c r="M10" s="23" t="s">
        <v>352</v>
      </c>
      <c r="N10" s="22" t="s">
        <v>482</v>
      </c>
      <c r="O10" s="72" t="s">
        <v>483</v>
      </c>
      <c r="P10" s="448">
        <v>4649</v>
      </c>
      <c r="Q10" s="317" t="str">
        <f>(IF(COUNTIF(Deactivated!C:C,P10)=1,"Duplicate Value in Deactivated, ",""))&amp;(IF(COUNTIF('Retention-Deployment'!P:P,P10)=1,"Duplicate Value in Retention, ",""))&amp;(IF(COUNTIF(Licensing!C:C,P10)=1,"Duplicate Value in Licensing, ",""))</f>
        <v/>
      </c>
    </row>
    <row r="11" spans="1:17" s="331" customFormat="1" ht="21" x14ac:dyDescent="0.25">
      <c r="A11" s="18">
        <v>8</v>
      </c>
      <c r="B11" s="440">
        <f t="shared" si="0"/>
        <v>43438</v>
      </c>
      <c r="C11" s="19" t="s">
        <v>484</v>
      </c>
      <c r="D11" s="222" t="s">
        <v>80</v>
      </c>
      <c r="E11" s="222" t="s">
        <v>103</v>
      </c>
      <c r="F11" s="327" t="s">
        <v>80</v>
      </c>
      <c r="G11" s="273">
        <v>35.516928200000002</v>
      </c>
      <c r="H11" s="273">
        <v>24.017753599999999</v>
      </c>
      <c r="I11" s="20" t="s">
        <v>174</v>
      </c>
      <c r="J11" s="21" t="s">
        <v>59</v>
      </c>
      <c r="K11" s="459" t="s">
        <v>485</v>
      </c>
      <c r="L11" s="80" t="s">
        <v>66</v>
      </c>
      <c r="M11" s="23" t="s">
        <v>352</v>
      </c>
      <c r="N11" s="22" t="s">
        <v>486</v>
      </c>
      <c r="O11" s="72" t="s">
        <v>487</v>
      </c>
      <c r="P11" s="448">
        <v>4503</v>
      </c>
      <c r="Q11" s="317" t="str">
        <f>(IF(COUNTIF(Deactivated!C:C,P11)=1,"Duplicate Value in Deactivated, ",""))&amp;(IF(COUNTIF('Retention-Deployment'!P:P,P11)=1,"Duplicate Value in Retention, ",""))&amp;(IF(COUNTIF(Licensing!C:C,P11)=1,"Duplicate Value in Licensing, ",""))</f>
        <v/>
      </c>
    </row>
    <row r="12" spans="1:17" s="331" customFormat="1" ht="10.5" x14ac:dyDescent="0.25">
      <c r="A12" s="18">
        <v>9</v>
      </c>
      <c r="B12" s="440">
        <f t="shared" si="0"/>
        <v>43438</v>
      </c>
      <c r="C12" s="19" t="s">
        <v>488</v>
      </c>
      <c r="D12" s="222" t="s">
        <v>85</v>
      </c>
      <c r="E12" s="222" t="s">
        <v>85</v>
      </c>
      <c r="F12" s="327" t="s">
        <v>304</v>
      </c>
      <c r="G12" s="273">
        <v>36.934739299999997</v>
      </c>
      <c r="H12" s="273">
        <v>25.6066681</v>
      </c>
      <c r="I12" s="20" t="s">
        <v>174</v>
      </c>
      <c r="J12" s="21" t="s">
        <v>59</v>
      </c>
      <c r="K12" s="459" t="s">
        <v>489</v>
      </c>
      <c r="L12" s="80" t="s">
        <v>61</v>
      </c>
      <c r="M12" s="23" t="s">
        <v>352</v>
      </c>
      <c r="N12" s="22" t="s">
        <v>490</v>
      </c>
      <c r="O12" s="72" t="s">
        <v>353</v>
      </c>
      <c r="P12" s="448">
        <v>359</v>
      </c>
      <c r="Q12" s="317" t="str">
        <f>(IF(COUNTIF(Deactivated!C:C,P12)=1,"Duplicate Value in Deactivated, ",""))&amp;(IF(COUNTIF('Retention-Deployment'!P:P,P12)=1,"Duplicate Value in Retention, ",""))&amp;(IF(COUNTIF(Licensing!C:C,P12)=1,"Duplicate Value in Licensing, ",""))</f>
        <v/>
      </c>
    </row>
    <row r="13" spans="1:17" s="331" customFormat="1" ht="21" x14ac:dyDescent="0.25">
      <c r="A13" s="18">
        <v>10</v>
      </c>
      <c r="B13" s="440">
        <f t="shared" si="0"/>
        <v>43438</v>
      </c>
      <c r="C13" s="19" t="s">
        <v>491</v>
      </c>
      <c r="D13" s="222" t="s">
        <v>325</v>
      </c>
      <c r="E13" s="222" t="s">
        <v>78</v>
      </c>
      <c r="F13" s="327"/>
      <c r="G13" s="273">
        <v>37.968361000000002</v>
      </c>
      <c r="H13" s="273">
        <v>23.646337500000001</v>
      </c>
      <c r="I13" s="20" t="s">
        <v>1</v>
      </c>
      <c r="J13" s="21" t="s">
        <v>59</v>
      </c>
      <c r="K13" s="459" t="s">
        <v>492</v>
      </c>
      <c r="L13" s="80" t="s">
        <v>66</v>
      </c>
      <c r="M13" s="23" t="s">
        <v>352</v>
      </c>
      <c r="N13" s="22" t="s">
        <v>493</v>
      </c>
      <c r="O13" s="72" t="s">
        <v>487</v>
      </c>
      <c r="P13" s="448">
        <v>3563</v>
      </c>
      <c r="Q13" s="317" t="str">
        <f>(IF(COUNTIF(Deactivated!C:C,P13)=1,"Duplicate Value in Deactivated, ",""))&amp;(IF(COUNTIF('Retention-Deployment'!P:P,P13)=1,"Duplicate Value in Retention, ",""))&amp;(IF(COUNTIF(Licensing!C:C,P13)=1,"Duplicate Value in Licensing, ",""))</f>
        <v/>
      </c>
    </row>
    <row r="14" spans="1:17" s="331" customFormat="1" ht="10.5" x14ac:dyDescent="0.25">
      <c r="A14" s="18">
        <v>11</v>
      </c>
      <c r="B14" s="440">
        <f t="shared" si="0"/>
        <v>43438</v>
      </c>
      <c r="C14" s="19" t="s">
        <v>494</v>
      </c>
      <c r="D14" s="222" t="s">
        <v>82</v>
      </c>
      <c r="E14" s="222" t="s">
        <v>123</v>
      </c>
      <c r="F14" s="327"/>
      <c r="G14" s="273">
        <v>41.091767699999998</v>
      </c>
      <c r="H14" s="273">
        <v>24.736891400000001</v>
      </c>
      <c r="I14" s="20" t="s">
        <v>174</v>
      </c>
      <c r="J14" s="21" t="s">
        <v>59</v>
      </c>
      <c r="K14" s="459" t="s">
        <v>495</v>
      </c>
      <c r="L14" s="80" t="s">
        <v>62</v>
      </c>
      <c r="M14" s="23" t="s">
        <v>352</v>
      </c>
      <c r="N14" s="22" t="s">
        <v>496</v>
      </c>
      <c r="O14" s="72" t="s">
        <v>487</v>
      </c>
      <c r="P14" s="448">
        <v>3304</v>
      </c>
      <c r="Q14" s="317" t="str">
        <f>(IF(COUNTIF(Deactivated!C:C,P14)=1,"Duplicate Value in Deactivated, ",""))&amp;(IF(COUNTIF('Retention-Deployment'!P:P,P14)=1,"Duplicate Value in Retention, ",""))&amp;(IF(COUNTIF(Licensing!C:C,P14)=1,"Duplicate Value in Licensing, ",""))</f>
        <v/>
      </c>
    </row>
    <row r="15" spans="1:17" s="331" customFormat="1" ht="21" x14ac:dyDescent="0.25">
      <c r="A15" s="18">
        <v>12</v>
      </c>
      <c r="B15" s="440">
        <f t="shared" si="0"/>
        <v>43438</v>
      </c>
      <c r="C15" s="19" t="s">
        <v>497</v>
      </c>
      <c r="D15" s="222" t="s">
        <v>90</v>
      </c>
      <c r="E15" s="222" t="s">
        <v>162</v>
      </c>
      <c r="F15" s="327"/>
      <c r="G15" s="273">
        <v>39.646161999999997</v>
      </c>
      <c r="H15" s="273">
        <v>21.540163199999999</v>
      </c>
      <c r="I15" s="20" t="s">
        <v>174</v>
      </c>
      <c r="J15" s="21" t="s">
        <v>59</v>
      </c>
      <c r="K15" s="459" t="s">
        <v>498</v>
      </c>
      <c r="L15" s="80" t="s">
        <v>31</v>
      </c>
      <c r="M15" s="23" t="s">
        <v>394</v>
      </c>
      <c r="N15" s="22" t="s">
        <v>499</v>
      </c>
      <c r="O15" s="72" t="s">
        <v>500</v>
      </c>
      <c r="P15" s="448">
        <v>90110</v>
      </c>
      <c r="Q15" s="317" t="str">
        <f>(IF(COUNTIF(Deactivated!C:C,P15)=1,"Duplicate Value in Deactivated, ",""))&amp;(IF(COUNTIF('Retention-Deployment'!P:P,P15)=1,"Duplicate Value in Retention, ",""))&amp;(IF(COUNTIF(Licensing!C:C,P15)=1,"Duplicate Value in Licensing, ",""))</f>
        <v/>
      </c>
    </row>
    <row r="16" spans="1:17" s="463" customFormat="1" x14ac:dyDescent="0.25">
      <c r="A16" s="18">
        <v>13</v>
      </c>
      <c r="B16" s="440">
        <f t="shared" si="0"/>
        <v>43438</v>
      </c>
      <c r="C16" s="116" t="s">
        <v>501</v>
      </c>
      <c r="D16" s="228" t="s">
        <v>79</v>
      </c>
      <c r="E16" s="228" t="s">
        <v>102</v>
      </c>
      <c r="F16" s="329"/>
      <c r="G16" s="275">
        <v>40.1792449</v>
      </c>
      <c r="H16" s="275">
        <v>24.3705021</v>
      </c>
      <c r="I16" s="20" t="s">
        <v>3</v>
      </c>
      <c r="J16" s="229" t="s">
        <v>59</v>
      </c>
      <c r="K16" s="459" t="s">
        <v>502</v>
      </c>
      <c r="L16" s="80" t="s">
        <v>31</v>
      </c>
      <c r="M16" s="331" t="s">
        <v>394</v>
      </c>
      <c r="N16" s="302" t="s">
        <v>503</v>
      </c>
      <c r="O16" s="114" t="s">
        <v>395</v>
      </c>
      <c r="P16" s="448">
        <v>4745</v>
      </c>
      <c r="Q16" s="317" t="str">
        <f>(IF(COUNTIF(Deactivated!C:C,P16)=1,"Duplicate Value in Deactivated, ",""))&amp;(IF(COUNTIF('Retention-Deployment'!P:P,P16)=1,"Duplicate Value in Retention, ",""))&amp;(IF(COUNTIF(Licensing!C:C,P16)=1,"Duplicate Value in Licensing, ",""))</f>
        <v/>
      </c>
    </row>
    <row r="17" spans="1:17" s="463" customFormat="1" x14ac:dyDescent="0.25">
      <c r="A17" s="18">
        <v>14</v>
      </c>
      <c r="B17" s="440">
        <f t="shared" si="0"/>
        <v>43438</v>
      </c>
      <c r="C17" s="116" t="s">
        <v>504</v>
      </c>
      <c r="D17" s="228" t="s">
        <v>78</v>
      </c>
      <c r="E17" s="228" t="s">
        <v>78</v>
      </c>
      <c r="F17" s="329"/>
      <c r="G17" s="275">
        <v>38.104197200000002</v>
      </c>
      <c r="H17" s="275">
        <v>23.674392600000001</v>
      </c>
      <c r="I17" s="20" t="s">
        <v>3</v>
      </c>
      <c r="J17" s="229" t="s">
        <v>59</v>
      </c>
      <c r="K17" s="464" t="s">
        <v>505</v>
      </c>
      <c r="L17" s="80" t="s">
        <v>62</v>
      </c>
      <c r="M17" s="331" t="s">
        <v>352</v>
      </c>
      <c r="N17" s="302" t="s">
        <v>506</v>
      </c>
      <c r="O17" s="114" t="s">
        <v>487</v>
      </c>
      <c r="P17" s="452">
        <v>647</v>
      </c>
      <c r="Q17" s="317" t="str">
        <f>(IF(COUNTIF(Deactivated!C:C,P17)=1,"Duplicate Value in Deactivated, ",""))&amp;(IF(COUNTIF('Retention-Deployment'!P:P,P17)=1,"Duplicate Value in Retention, ",""))&amp;(IF(COUNTIF(Licensing!C:C,P17)=1,"Duplicate Value in Licensing, ",""))</f>
        <v/>
      </c>
    </row>
    <row r="18" spans="1:17" s="463" customFormat="1" x14ac:dyDescent="0.25">
      <c r="A18" s="18"/>
      <c r="B18" s="440"/>
      <c r="C18" s="116"/>
      <c r="D18" s="228"/>
      <c r="E18" s="228"/>
      <c r="F18" s="329"/>
      <c r="G18" s="275"/>
      <c r="H18" s="275"/>
      <c r="I18" s="20"/>
      <c r="J18" s="229"/>
      <c r="K18" s="464"/>
      <c r="L18" s="80"/>
      <c r="M18" s="331"/>
      <c r="N18" s="302"/>
      <c r="O18" s="114"/>
      <c r="P18" s="452"/>
      <c r="Q18" s="317"/>
    </row>
    <row r="19" spans="1:17" s="463" customFormat="1" x14ac:dyDescent="0.25">
      <c r="A19" s="18"/>
      <c r="B19" s="440"/>
      <c r="C19" s="116"/>
      <c r="D19" s="228"/>
      <c r="E19" s="228"/>
      <c r="F19" s="329"/>
      <c r="G19" s="275"/>
      <c r="H19" s="275"/>
      <c r="I19" s="20"/>
      <c r="J19" s="229"/>
      <c r="K19" s="464"/>
      <c r="L19" s="80"/>
      <c r="M19" s="331"/>
      <c r="N19" s="302"/>
      <c r="O19" s="114"/>
      <c r="P19" s="452"/>
      <c r="Q19" s="317"/>
    </row>
    <row r="20" spans="1:17" s="463" customFormat="1" x14ac:dyDescent="0.25">
      <c r="A20" s="18"/>
      <c r="B20" s="440"/>
      <c r="C20" s="116"/>
      <c r="D20" s="228"/>
      <c r="E20" s="228"/>
      <c r="F20" s="329"/>
      <c r="G20" s="275"/>
      <c r="H20" s="275"/>
      <c r="I20" s="20"/>
      <c r="J20" s="229"/>
      <c r="K20" s="464"/>
      <c r="L20" s="80"/>
      <c r="M20" s="331"/>
      <c r="N20" s="302"/>
      <c r="O20" s="114"/>
      <c r="P20" s="452"/>
      <c r="Q20" s="317"/>
    </row>
    <row r="21" spans="1:17" s="463" customFormat="1" x14ac:dyDescent="0.25">
      <c r="A21" s="18"/>
      <c r="B21" s="440"/>
      <c r="C21" s="116"/>
      <c r="D21" s="228"/>
      <c r="E21" s="228"/>
      <c r="F21" s="329"/>
      <c r="G21" s="275"/>
      <c r="H21" s="275"/>
      <c r="I21" s="20"/>
      <c r="J21" s="229"/>
      <c r="K21" s="465"/>
      <c r="L21" s="80"/>
      <c r="M21" s="331"/>
      <c r="N21" s="302"/>
      <c r="O21" s="114"/>
      <c r="P21" s="452"/>
      <c r="Q21" s="317"/>
    </row>
    <row r="22" spans="1:17" s="463" customFormat="1" x14ac:dyDescent="0.25">
      <c r="A22" s="18"/>
      <c r="B22" s="440"/>
      <c r="C22" s="116"/>
      <c r="D22" s="228"/>
      <c r="E22" s="228"/>
      <c r="F22" s="329"/>
      <c r="G22" s="275"/>
      <c r="H22" s="275"/>
      <c r="I22" s="20"/>
      <c r="J22" s="229"/>
      <c r="K22" s="465"/>
      <c r="L22" s="80"/>
      <c r="M22" s="331"/>
      <c r="N22" s="302"/>
      <c r="O22" s="114"/>
      <c r="P22" s="452"/>
      <c r="Q22" s="317"/>
    </row>
    <row r="23" spans="1:17" s="463" customFormat="1" x14ac:dyDescent="0.25">
      <c r="A23" s="18"/>
      <c r="B23" s="440"/>
      <c r="C23" s="116"/>
      <c r="D23" s="228"/>
      <c r="E23" s="228"/>
      <c r="F23" s="329"/>
      <c r="G23" s="275"/>
      <c r="H23" s="275"/>
      <c r="I23" s="20"/>
      <c r="J23" s="229"/>
      <c r="K23" s="465"/>
      <c r="L23" s="80"/>
      <c r="M23" s="331"/>
      <c r="N23" s="302"/>
      <c r="O23" s="114"/>
      <c r="P23" s="452"/>
      <c r="Q23" s="317"/>
    </row>
    <row r="24" spans="1:17" s="463" customFormat="1" x14ac:dyDescent="0.25">
      <c r="A24" s="18"/>
      <c r="B24" s="440"/>
      <c r="C24" s="116"/>
      <c r="D24" s="228"/>
      <c r="E24" s="228"/>
      <c r="F24" s="329"/>
      <c r="G24" s="275"/>
      <c r="H24" s="275"/>
      <c r="I24" s="20"/>
      <c r="J24" s="229"/>
      <c r="K24" s="465"/>
      <c r="L24" s="80"/>
      <c r="M24" s="331"/>
      <c r="N24" s="302"/>
      <c r="O24" s="114"/>
      <c r="P24" s="452"/>
      <c r="Q24" s="317"/>
    </row>
    <row r="25" spans="1:17" s="463" customFormat="1" x14ac:dyDescent="0.25">
      <c r="A25" s="18"/>
      <c r="B25" s="440"/>
      <c r="C25" s="116"/>
      <c r="D25" s="228"/>
      <c r="E25" s="228"/>
      <c r="F25" s="329"/>
      <c r="G25" s="275"/>
      <c r="H25" s="275"/>
      <c r="I25" s="20"/>
      <c r="J25" s="229"/>
      <c r="K25" s="465"/>
      <c r="L25" s="80"/>
      <c r="M25" s="331"/>
      <c r="N25" s="302"/>
      <c r="O25" s="114"/>
      <c r="P25" s="452"/>
      <c r="Q25" s="317"/>
    </row>
    <row r="26" spans="1:17" x14ac:dyDescent="0.2">
      <c r="A26" s="18"/>
      <c r="B26" s="440"/>
      <c r="C26" s="116"/>
      <c r="D26" s="461"/>
      <c r="E26" s="461"/>
      <c r="F26" s="329"/>
      <c r="G26" s="275"/>
      <c r="H26" s="275"/>
      <c r="I26" s="20"/>
      <c r="K26" s="453"/>
      <c r="Q26" s="317"/>
    </row>
    <row r="27" spans="1:17" x14ac:dyDescent="0.2">
      <c r="A27" s="18"/>
      <c r="B27" s="440"/>
      <c r="C27" s="116"/>
      <c r="D27" s="461"/>
      <c r="E27" s="461"/>
      <c r="F27" s="329"/>
      <c r="G27" s="275"/>
      <c r="H27" s="275"/>
      <c r="I27" s="20"/>
      <c r="K27" s="453"/>
      <c r="Q27" s="317"/>
    </row>
    <row r="28" spans="1:17" x14ac:dyDescent="0.2">
      <c r="A28" s="18"/>
      <c r="B28" s="440"/>
      <c r="C28" s="116"/>
      <c r="D28" s="461"/>
      <c r="E28" s="461"/>
      <c r="F28" s="329"/>
      <c r="G28" s="275"/>
      <c r="H28" s="275"/>
      <c r="I28" s="20"/>
      <c r="K28" s="453"/>
      <c r="Q28" s="317"/>
    </row>
    <row r="29" spans="1:17" x14ac:dyDescent="0.2">
      <c r="A29" s="18"/>
      <c r="B29" s="440"/>
      <c r="C29" s="116"/>
      <c r="D29" s="461"/>
      <c r="E29" s="461"/>
      <c r="F29" s="329"/>
      <c r="G29" s="275"/>
      <c r="H29" s="275"/>
      <c r="I29" s="20"/>
      <c r="K29" s="453"/>
      <c r="Q29" s="317"/>
    </row>
    <row r="30" spans="1:17" x14ac:dyDescent="0.2">
      <c r="A30" s="18"/>
      <c r="B30" s="440"/>
      <c r="C30" s="116"/>
      <c r="D30" s="461"/>
      <c r="E30" s="228"/>
      <c r="F30" s="329"/>
      <c r="G30" s="275"/>
      <c r="H30" s="275"/>
      <c r="I30" s="20"/>
      <c r="K30" s="453"/>
      <c r="Q30" s="317"/>
    </row>
    <row r="31" spans="1:17" x14ac:dyDescent="0.2">
      <c r="A31" s="18"/>
      <c r="B31" s="440"/>
      <c r="C31" s="116"/>
      <c r="D31" s="461"/>
      <c r="E31" s="228"/>
      <c r="F31" s="329"/>
      <c r="G31" s="275"/>
      <c r="H31" s="275"/>
      <c r="I31" s="20"/>
      <c r="K31" s="453"/>
      <c r="Q31" s="317"/>
    </row>
    <row r="32" spans="1:17" x14ac:dyDescent="0.2">
      <c r="A32" s="18"/>
      <c r="B32" s="440"/>
      <c r="C32" s="116"/>
      <c r="D32" s="461"/>
      <c r="E32" s="228"/>
      <c r="F32" s="329"/>
      <c r="G32" s="275"/>
      <c r="H32" s="275"/>
      <c r="I32" s="20"/>
      <c r="K32" s="453"/>
      <c r="Q32" s="317"/>
    </row>
    <row r="33" spans="1:17" x14ac:dyDescent="0.2">
      <c r="A33" s="18"/>
      <c r="B33" s="440"/>
      <c r="C33" s="116"/>
      <c r="D33" s="461"/>
      <c r="E33" s="228"/>
      <c r="F33" s="329"/>
      <c r="G33" s="275"/>
      <c r="H33" s="275"/>
      <c r="I33" s="20"/>
      <c r="K33" s="453"/>
      <c r="Q33" s="317"/>
    </row>
    <row r="34" spans="1:17" x14ac:dyDescent="0.2">
      <c r="A34" s="18"/>
      <c r="B34" s="440"/>
      <c r="C34" s="116"/>
      <c r="D34" s="461"/>
      <c r="E34" s="228"/>
      <c r="F34" s="329"/>
      <c r="G34" s="275"/>
      <c r="H34" s="275"/>
      <c r="I34" s="20"/>
      <c r="K34" s="453"/>
      <c r="Q34" s="317"/>
    </row>
    <row r="35" spans="1:17" x14ac:dyDescent="0.2">
      <c r="A35" s="18"/>
      <c r="B35" s="440"/>
      <c r="C35" s="116"/>
      <c r="D35" s="461"/>
      <c r="E35" s="228"/>
      <c r="F35" s="329"/>
      <c r="G35" s="275"/>
      <c r="H35" s="275"/>
      <c r="I35" s="20"/>
      <c r="K35" s="453"/>
      <c r="Q35" s="317"/>
    </row>
    <row r="36" spans="1:17" x14ac:dyDescent="0.2">
      <c r="A36" s="18"/>
      <c r="B36" s="440"/>
      <c r="C36" s="116"/>
      <c r="D36" s="461"/>
      <c r="E36" s="228"/>
      <c r="F36" s="329"/>
      <c r="G36" s="275"/>
      <c r="H36" s="275"/>
      <c r="I36" s="20"/>
      <c r="K36" s="453"/>
      <c r="Q36" s="317"/>
    </row>
    <row r="37" spans="1:17" x14ac:dyDescent="0.2">
      <c r="A37" s="18"/>
      <c r="B37" s="440"/>
      <c r="C37" s="116"/>
      <c r="D37" s="461"/>
      <c r="E37" s="228"/>
      <c r="F37" s="329"/>
      <c r="G37" s="275"/>
      <c r="H37" s="275"/>
      <c r="I37" s="20"/>
      <c r="K37" s="453"/>
      <c r="Q37" s="317"/>
    </row>
    <row r="38" spans="1:17" x14ac:dyDescent="0.2">
      <c r="A38" s="18"/>
      <c r="B38" s="440"/>
      <c r="C38" s="116"/>
      <c r="D38" s="461"/>
      <c r="E38" s="228"/>
      <c r="F38" s="329"/>
      <c r="G38" s="275"/>
      <c r="H38" s="275"/>
      <c r="I38" s="20"/>
      <c r="K38" s="453"/>
      <c r="Q38" s="317"/>
    </row>
    <row r="39" spans="1:17" x14ac:dyDescent="0.2">
      <c r="A39" s="18"/>
      <c r="B39" s="440"/>
      <c r="C39" s="116"/>
      <c r="D39" s="461"/>
      <c r="E39" s="228"/>
      <c r="F39" s="329"/>
      <c r="G39" s="275"/>
      <c r="H39" s="275"/>
      <c r="I39" s="20"/>
      <c r="K39" s="453"/>
      <c r="Q39" s="317"/>
    </row>
    <row r="40" spans="1:17" x14ac:dyDescent="0.2">
      <c r="E40" s="228"/>
      <c r="F40" s="329"/>
      <c r="G40" s="275"/>
      <c r="H40" s="275"/>
      <c r="I40" s="20"/>
      <c r="K40" s="462"/>
      <c r="Q40" s="317"/>
    </row>
    <row r="41" spans="1:17" x14ac:dyDescent="0.2">
      <c r="E41" s="228"/>
      <c r="F41" s="329"/>
      <c r="G41" s="275"/>
      <c r="H41" s="275"/>
      <c r="I41" s="20"/>
      <c r="Q41" s="317"/>
    </row>
    <row r="42" spans="1:17" x14ac:dyDescent="0.2">
      <c r="E42" s="228"/>
      <c r="F42" s="329"/>
      <c r="G42" s="275"/>
      <c r="H42" s="275"/>
      <c r="I42" s="20"/>
      <c r="Q42" s="317"/>
    </row>
    <row r="43" spans="1:17" x14ac:dyDescent="0.2">
      <c r="E43" s="228"/>
      <c r="I43" s="20"/>
      <c r="Q43" s="317"/>
    </row>
    <row r="44" spans="1:17" x14ac:dyDescent="0.2">
      <c r="E44" s="228"/>
      <c r="I44" s="20"/>
      <c r="Q44" s="317"/>
    </row>
    <row r="45" spans="1:17" x14ac:dyDescent="0.2">
      <c r="E45" s="228"/>
      <c r="I45" s="20"/>
      <c r="Q45" s="317"/>
    </row>
    <row r="46" spans="1:17" x14ac:dyDescent="0.2">
      <c r="E46" s="228"/>
      <c r="I46" s="20"/>
      <c r="Q46" s="317"/>
    </row>
    <row r="47" spans="1:17" x14ac:dyDescent="0.2">
      <c r="E47" s="228"/>
      <c r="I47" s="20"/>
      <c r="Q47" s="317"/>
    </row>
    <row r="48" spans="1:17" x14ac:dyDescent="0.2">
      <c r="E48" s="228"/>
      <c r="I48" s="20"/>
      <c r="Q48" s="317"/>
    </row>
    <row r="49" spans="5:17" x14ac:dyDescent="0.2">
      <c r="E49" s="228"/>
      <c r="I49" s="20"/>
      <c r="Q49" s="317"/>
    </row>
    <row r="50" spans="5:17" x14ac:dyDescent="0.2">
      <c r="E50" s="228"/>
      <c r="I50" s="20"/>
      <c r="Q50" s="317"/>
    </row>
    <row r="51" spans="5:17" x14ac:dyDescent="0.2">
      <c r="E51" s="228"/>
      <c r="I51" s="20"/>
      <c r="Q51" s="317"/>
    </row>
    <row r="52" spans="5:17" x14ac:dyDescent="0.2">
      <c r="E52" s="228"/>
      <c r="I52" s="20"/>
      <c r="Q52" s="317"/>
    </row>
    <row r="53" spans="5:17" x14ac:dyDescent="0.2">
      <c r="E53" s="228"/>
      <c r="I53" s="20"/>
      <c r="Q53" s="317"/>
    </row>
    <row r="54" spans="5:17" x14ac:dyDescent="0.2">
      <c r="E54" s="228"/>
      <c r="I54" s="20"/>
      <c r="Q54" s="317"/>
    </row>
    <row r="55" spans="5:17" x14ac:dyDescent="0.2">
      <c r="E55" s="228"/>
      <c r="I55" s="20"/>
      <c r="Q55" s="317"/>
    </row>
    <row r="56" spans="5:17" x14ac:dyDescent="0.2">
      <c r="E56" s="228"/>
      <c r="I56" s="20"/>
      <c r="Q56" s="317"/>
    </row>
    <row r="57" spans="5:17" x14ac:dyDescent="0.2">
      <c r="E57" s="228"/>
      <c r="I57" s="20"/>
      <c r="Q57" s="317"/>
    </row>
    <row r="58" spans="5:17" x14ac:dyDescent="0.2">
      <c r="E58" s="228"/>
      <c r="I58" s="20"/>
      <c r="Q58" s="317"/>
    </row>
    <row r="59" spans="5:17" x14ac:dyDescent="0.2">
      <c r="E59" s="228"/>
      <c r="I59" s="20"/>
      <c r="Q59" s="317"/>
    </row>
    <row r="60" spans="5:17" x14ac:dyDescent="0.2">
      <c r="E60" s="228"/>
      <c r="I60" s="20"/>
      <c r="Q60" s="317"/>
    </row>
    <row r="61" spans="5:17" x14ac:dyDescent="0.2">
      <c r="E61" s="228"/>
      <c r="I61" s="20"/>
      <c r="Q61" s="317"/>
    </row>
    <row r="62" spans="5:17" x14ac:dyDescent="0.2">
      <c r="E62" s="228"/>
      <c r="I62" s="20"/>
      <c r="Q62" s="317"/>
    </row>
    <row r="63" spans="5:17" x14ac:dyDescent="0.2">
      <c r="E63" s="222"/>
      <c r="I63" s="20"/>
      <c r="Q63" s="317"/>
    </row>
    <row r="64" spans="5:17" x14ac:dyDescent="0.2">
      <c r="E64" s="222"/>
      <c r="I64" s="20"/>
      <c r="Q64" s="317"/>
    </row>
    <row r="65" spans="5:17" x14ac:dyDescent="0.2">
      <c r="E65" s="222"/>
      <c r="I65" s="20"/>
      <c r="Q65" s="317"/>
    </row>
    <row r="66" spans="5:17" x14ac:dyDescent="0.2">
      <c r="E66" s="222"/>
      <c r="I66" s="20"/>
      <c r="Q66" s="317"/>
    </row>
    <row r="67" spans="5:17" x14ac:dyDescent="0.2">
      <c r="E67" s="222"/>
      <c r="I67" s="20"/>
      <c r="Q67" s="317"/>
    </row>
    <row r="68" spans="5:17" x14ac:dyDescent="0.2">
      <c r="E68" s="222"/>
      <c r="I68" s="20"/>
      <c r="Q68" s="317"/>
    </row>
    <row r="69" spans="5:17" x14ac:dyDescent="0.2">
      <c r="E69" s="222"/>
      <c r="I69" s="20"/>
      <c r="Q69" s="317"/>
    </row>
    <row r="70" spans="5:17" x14ac:dyDescent="0.2">
      <c r="E70" s="222"/>
      <c r="I70" s="20"/>
      <c r="Q70" s="317"/>
    </row>
    <row r="71" spans="5:17" x14ac:dyDescent="0.2">
      <c r="E71" s="222"/>
      <c r="I71" s="20"/>
      <c r="Q71" s="317"/>
    </row>
    <row r="72" spans="5:17" x14ac:dyDescent="0.2">
      <c r="E72" s="222"/>
      <c r="I72" s="20"/>
      <c r="Q72" s="317"/>
    </row>
    <row r="73" spans="5:17" x14ac:dyDescent="0.2">
      <c r="E73" s="222"/>
      <c r="I73" s="20"/>
      <c r="Q73" s="317"/>
    </row>
    <row r="74" spans="5:17" x14ac:dyDescent="0.2">
      <c r="E74" s="222"/>
      <c r="I74" s="20"/>
      <c r="Q74" s="317"/>
    </row>
    <row r="75" spans="5:17" x14ac:dyDescent="0.2">
      <c r="E75" s="222"/>
      <c r="I75" s="20"/>
      <c r="Q75" s="317"/>
    </row>
    <row r="76" spans="5:17" x14ac:dyDescent="0.2">
      <c r="E76" s="228"/>
      <c r="I76" s="20"/>
      <c r="Q76" s="317"/>
    </row>
    <row r="77" spans="5:17" x14ac:dyDescent="0.2">
      <c r="E77" s="228"/>
      <c r="I77" s="20"/>
      <c r="Q77" s="317"/>
    </row>
    <row r="78" spans="5:17" x14ac:dyDescent="0.2">
      <c r="E78" s="228"/>
      <c r="I78" s="20"/>
      <c r="Q78" s="317"/>
    </row>
    <row r="79" spans="5:17" x14ac:dyDescent="0.2">
      <c r="E79" s="222"/>
      <c r="I79" s="20"/>
      <c r="Q79" s="317"/>
    </row>
    <row r="80" spans="5:17" x14ac:dyDescent="0.2">
      <c r="E80" s="222"/>
      <c r="I80" s="20"/>
      <c r="Q80" s="317"/>
    </row>
    <row r="81" spans="5:17" x14ac:dyDescent="0.2">
      <c r="E81" s="228"/>
      <c r="I81" s="20"/>
      <c r="Q81" s="317"/>
    </row>
    <row r="82" spans="5:17" x14ac:dyDescent="0.2">
      <c r="E82" s="228"/>
      <c r="I82" s="20"/>
      <c r="Q82" s="317"/>
    </row>
    <row r="83" spans="5:17" x14ac:dyDescent="0.2">
      <c r="E83" s="222"/>
      <c r="I83" s="20"/>
      <c r="Q83" s="317"/>
    </row>
    <row r="84" spans="5:17" x14ac:dyDescent="0.2">
      <c r="E84" s="222"/>
      <c r="I84" s="20"/>
      <c r="Q84" s="317"/>
    </row>
    <row r="85" spans="5:17" x14ac:dyDescent="0.2">
      <c r="I85" s="20"/>
      <c r="Q85" s="317"/>
    </row>
    <row r="86" spans="5:17" x14ac:dyDescent="0.2">
      <c r="I86" s="20"/>
      <c r="Q86" s="317"/>
    </row>
    <row r="87" spans="5:17" x14ac:dyDescent="0.2">
      <c r="I87" s="20"/>
      <c r="Q87" s="317"/>
    </row>
    <row r="88" spans="5:17" x14ac:dyDescent="0.2">
      <c r="I88" s="20"/>
      <c r="Q88" s="317"/>
    </row>
    <row r="89" spans="5:17" x14ac:dyDescent="0.2">
      <c r="I89" s="20"/>
      <c r="Q89" s="317"/>
    </row>
    <row r="90" spans="5:17" x14ac:dyDescent="0.2">
      <c r="I90" s="20"/>
      <c r="Q90" s="317"/>
    </row>
    <row r="91" spans="5:17" x14ac:dyDescent="0.2">
      <c r="I91" s="20"/>
      <c r="Q91" s="317"/>
    </row>
    <row r="92" spans="5:17" x14ac:dyDescent="0.2">
      <c r="I92" s="20"/>
      <c r="Q92" s="317"/>
    </row>
    <row r="93" spans="5:17" x14ac:dyDescent="0.2">
      <c r="I93" s="20"/>
      <c r="Q93" s="317"/>
    </row>
    <row r="94" spans="5:17" x14ac:dyDescent="0.2">
      <c r="I94" s="20"/>
      <c r="Q94" s="317"/>
    </row>
    <row r="95" spans="5:17" x14ac:dyDescent="0.2">
      <c r="I95" s="20"/>
      <c r="Q95" s="317"/>
    </row>
    <row r="96" spans="5:17" x14ac:dyDescent="0.2">
      <c r="I96" s="20"/>
      <c r="Q96" s="317"/>
    </row>
    <row r="97" spans="9:17" x14ac:dyDescent="0.2">
      <c r="I97" s="20"/>
      <c r="Q97" s="317"/>
    </row>
    <row r="98" spans="9:17" x14ac:dyDescent="0.2">
      <c r="I98" s="20"/>
      <c r="Q98" s="317"/>
    </row>
    <row r="99" spans="9:17" x14ac:dyDescent="0.2">
      <c r="I99" s="20"/>
      <c r="Q99" s="317"/>
    </row>
    <row r="100" spans="9:17" x14ac:dyDescent="0.2">
      <c r="I100" s="20"/>
      <c r="Q100" s="317"/>
    </row>
    <row r="101" spans="9:17" x14ac:dyDescent="0.2">
      <c r="I101" s="20"/>
      <c r="Q101" s="317"/>
    </row>
    <row r="102" spans="9:17" x14ac:dyDescent="0.2">
      <c r="I102" s="20"/>
      <c r="Q102" s="317"/>
    </row>
    <row r="103" spans="9:17" x14ac:dyDescent="0.2">
      <c r="I103" s="20"/>
      <c r="Q103" s="317"/>
    </row>
    <row r="104" spans="9:17" x14ac:dyDescent="0.2">
      <c r="I104" s="20"/>
      <c r="Q104" s="317"/>
    </row>
    <row r="105" spans="9:17" x14ac:dyDescent="0.2">
      <c r="I105" s="20"/>
      <c r="Q105" s="317"/>
    </row>
    <row r="106" spans="9:17" x14ac:dyDescent="0.2">
      <c r="I106" s="20"/>
      <c r="Q106" s="317"/>
    </row>
    <row r="107" spans="9:17" x14ac:dyDescent="0.2">
      <c r="Q107" s="317"/>
    </row>
    <row r="108" spans="9:17" x14ac:dyDescent="0.2">
      <c r="Q108" s="317"/>
    </row>
    <row r="109" spans="9:17" x14ac:dyDescent="0.2">
      <c r="Q109" s="317"/>
    </row>
    <row r="110" spans="9:17" x14ac:dyDescent="0.2">
      <c r="Q110" s="317"/>
    </row>
    <row r="111" spans="9:17" x14ac:dyDescent="0.2">
      <c r="Q111" s="317"/>
    </row>
    <row r="112" spans="9:17" x14ac:dyDescent="0.2">
      <c r="Q112" s="317"/>
    </row>
    <row r="113" spans="17:17" x14ac:dyDescent="0.2">
      <c r="Q113" s="317"/>
    </row>
    <row r="114" spans="17:17" x14ac:dyDescent="0.2">
      <c r="Q114" s="317"/>
    </row>
    <row r="115" spans="17:17" x14ac:dyDescent="0.2">
      <c r="Q115" s="317"/>
    </row>
    <row r="116" spans="17:17" x14ac:dyDescent="0.2">
      <c r="Q116" s="317"/>
    </row>
    <row r="117" spans="17:17" x14ac:dyDescent="0.2">
      <c r="Q117" s="317"/>
    </row>
    <row r="118" spans="17:17" x14ac:dyDescent="0.2">
      <c r="Q118" s="317"/>
    </row>
    <row r="119" spans="17:17" x14ac:dyDescent="0.2">
      <c r="Q119" s="317"/>
    </row>
    <row r="120" spans="17:17" x14ac:dyDescent="0.2">
      <c r="Q120" s="317"/>
    </row>
    <row r="121" spans="17:17" x14ac:dyDescent="0.2">
      <c r="Q121" s="317"/>
    </row>
    <row r="122" spans="17:17" x14ac:dyDescent="0.2">
      <c r="Q122" s="317"/>
    </row>
    <row r="123" spans="17:17" x14ac:dyDescent="0.2">
      <c r="Q123" s="317"/>
    </row>
    <row r="124" spans="17:17" x14ac:dyDescent="0.2">
      <c r="Q124" s="317"/>
    </row>
    <row r="125" spans="17:17" x14ac:dyDescent="0.2">
      <c r="Q125" s="317"/>
    </row>
    <row r="126" spans="17:17" x14ac:dyDescent="0.2">
      <c r="Q126" s="317"/>
    </row>
    <row r="127" spans="17:17" x14ac:dyDescent="0.2">
      <c r="Q127" s="317"/>
    </row>
    <row r="128" spans="17:17" x14ac:dyDescent="0.2">
      <c r="Q128" s="317"/>
    </row>
    <row r="129" spans="17:17" x14ac:dyDescent="0.2">
      <c r="Q129" s="317"/>
    </row>
    <row r="130" spans="17:17" x14ac:dyDescent="0.2">
      <c r="Q130" s="317"/>
    </row>
    <row r="131" spans="17:17" x14ac:dyDescent="0.2">
      <c r="Q131" s="317"/>
    </row>
    <row r="132" spans="17:17" x14ac:dyDescent="0.2">
      <c r="Q132" s="317"/>
    </row>
    <row r="133" spans="17:17" x14ac:dyDescent="0.2">
      <c r="Q133" s="317"/>
    </row>
    <row r="134" spans="17:17" x14ac:dyDescent="0.2">
      <c r="Q134" s="317"/>
    </row>
    <row r="135" spans="17:17" x14ac:dyDescent="0.2">
      <c r="Q135" s="317"/>
    </row>
    <row r="136" spans="17:17" x14ac:dyDescent="0.2">
      <c r="Q136" s="317"/>
    </row>
    <row r="137" spans="17:17" x14ac:dyDescent="0.2">
      <c r="Q137" s="317"/>
    </row>
    <row r="138" spans="17:17" x14ac:dyDescent="0.2">
      <c r="Q138" s="317"/>
    </row>
    <row r="139" spans="17:17" x14ac:dyDescent="0.2">
      <c r="Q139" s="317"/>
    </row>
    <row r="140" spans="17:17" x14ac:dyDescent="0.2">
      <c r="Q140" s="317"/>
    </row>
    <row r="141" spans="17:17" x14ac:dyDescent="0.2">
      <c r="Q141" s="317"/>
    </row>
    <row r="142" spans="17:17" x14ac:dyDescent="0.2">
      <c r="Q142" s="317"/>
    </row>
    <row r="143" spans="17:17" x14ac:dyDescent="0.2">
      <c r="Q143" s="317"/>
    </row>
    <row r="144" spans="17:17" x14ac:dyDescent="0.2">
      <c r="Q144" s="317"/>
    </row>
    <row r="145" spans="17:17" x14ac:dyDescent="0.2">
      <c r="Q145" s="317"/>
    </row>
    <row r="146" spans="17:17" x14ac:dyDescent="0.2">
      <c r="Q146" s="317"/>
    </row>
    <row r="147" spans="17:17" x14ac:dyDescent="0.2">
      <c r="Q147" s="317"/>
    </row>
    <row r="148" spans="17:17" x14ac:dyDescent="0.2">
      <c r="Q148" s="317"/>
    </row>
    <row r="149" spans="17:17" x14ac:dyDescent="0.2">
      <c r="Q149" s="317"/>
    </row>
    <row r="150" spans="17:17" x14ac:dyDescent="0.2">
      <c r="Q150" s="317"/>
    </row>
    <row r="151" spans="17:17" x14ac:dyDescent="0.2">
      <c r="Q151" s="317"/>
    </row>
    <row r="152" spans="17:17" x14ac:dyDescent="0.2">
      <c r="Q152" s="317"/>
    </row>
    <row r="153" spans="17:17" x14ac:dyDescent="0.2">
      <c r="Q153" s="317"/>
    </row>
    <row r="154" spans="17:17" x14ac:dyDescent="0.2">
      <c r="Q154" s="317"/>
    </row>
    <row r="155" spans="17:17" x14ac:dyDescent="0.2">
      <c r="Q155" s="317"/>
    </row>
    <row r="156" spans="17:17" x14ac:dyDescent="0.2">
      <c r="Q156" s="317"/>
    </row>
    <row r="157" spans="17:17" x14ac:dyDescent="0.2">
      <c r="Q157" s="317"/>
    </row>
    <row r="158" spans="17:17" x14ac:dyDescent="0.2">
      <c r="Q158" s="317"/>
    </row>
    <row r="159" spans="17:17" x14ac:dyDescent="0.2">
      <c r="Q159" s="317"/>
    </row>
    <row r="160" spans="17:17" x14ac:dyDescent="0.2">
      <c r="Q160" s="317"/>
    </row>
    <row r="161" spans="17:17" x14ac:dyDescent="0.2">
      <c r="Q161" s="317"/>
    </row>
    <row r="162" spans="17:17" x14ac:dyDescent="0.2">
      <c r="Q162" s="317"/>
    </row>
    <row r="163" spans="17:17" x14ac:dyDescent="0.2">
      <c r="Q163" s="317"/>
    </row>
    <row r="164" spans="17:17" x14ac:dyDescent="0.2">
      <c r="Q164" s="317"/>
    </row>
    <row r="165" spans="17:17" x14ac:dyDescent="0.2">
      <c r="Q165" s="317"/>
    </row>
    <row r="166" spans="17:17" x14ac:dyDescent="0.2">
      <c r="Q166" s="317"/>
    </row>
    <row r="167" spans="17:17" x14ac:dyDescent="0.2">
      <c r="Q167" s="317"/>
    </row>
    <row r="168" spans="17:17" x14ac:dyDescent="0.2">
      <c r="Q168" s="317"/>
    </row>
    <row r="169" spans="17:17" x14ac:dyDescent="0.2">
      <c r="Q169" s="317"/>
    </row>
    <row r="170" spans="17:17" x14ac:dyDescent="0.2">
      <c r="Q170" s="317"/>
    </row>
    <row r="171" spans="17:17" x14ac:dyDescent="0.2">
      <c r="Q171" s="317"/>
    </row>
    <row r="172" spans="17:17" x14ac:dyDescent="0.2">
      <c r="Q172" s="317"/>
    </row>
    <row r="173" spans="17:17" x14ac:dyDescent="0.2">
      <c r="Q173" s="317"/>
    </row>
    <row r="174" spans="17:17" x14ac:dyDescent="0.2">
      <c r="Q174" s="317"/>
    </row>
    <row r="175" spans="17:17" x14ac:dyDescent="0.2">
      <c r="Q175" s="317"/>
    </row>
    <row r="176" spans="17:17" x14ac:dyDescent="0.2">
      <c r="Q176" s="317"/>
    </row>
    <row r="177" spans="17:17" x14ac:dyDescent="0.2">
      <c r="Q177" s="317"/>
    </row>
    <row r="178" spans="17:17" x14ac:dyDescent="0.2">
      <c r="Q178" s="317"/>
    </row>
    <row r="179" spans="17:17" x14ac:dyDescent="0.2">
      <c r="Q179" s="317"/>
    </row>
    <row r="180" spans="17:17" x14ac:dyDescent="0.2">
      <c r="Q180" s="317"/>
    </row>
    <row r="181" spans="17:17" x14ac:dyDescent="0.2">
      <c r="Q181" s="317"/>
    </row>
    <row r="182" spans="17:17" x14ac:dyDescent="0.2">
      <c r="Q182" s="317"/>
    </row>
    <row r="183" spans="17:17" x14ac:dyDescent="0.2">
      <c r="Q183" s="317"/>
    </row>
    <row r="184" spans="17:17" x14ac:dyDescent="0.2">
      <c r="Q184" s="317"/>
    </row>
    <row r="185" spans="17:17" x14ac:dyDescent="0.2">
      <c r="Q185" s="317"/>
    </row>
    <row r="186" spans="17:17" x14ac:dyDescent="0.2">
      <c r="Q186" s="317"/>
    </row>
    <row r="187" spans="17:17" x14ac:dyDescent="0.2">
      <c r="Q187" s="317"/>
    </row>
    <row r="188" spans="17:17" x14ac:dyDescent="0.2">
      <c r="Q188" s="317"/>
    </row>
    <row r="189" spans="17:17" x14ac:dyDescent="0.2">
      <c r="Q189" s="317"/>
    </row>
    <row r="190" spans="17:17" x14ac:dyDescent="0.2">
      <c r="Q190" s="317"/>
    </row>
    <row r="191" spans="17:17" x14ac:dyDescent="0.2">
      <c r="Q191" s="317"/>
    </row>
    <row r="192" spans="17:17" x14ac:dyDescent="0.2">
      <c r="Q192" s="317"/>
    </row>
    <row r="193" spans="17:17" x14ac:dyDescent="0.2">
      <c r="Q193" s="317"/>
    </row>
    <row r="194" spans="17:17" x14ac:dyDescent="0.2">
      <c r="Q194" s="317"/>
    </row>
    <row r="195" spans="17:17" x14ac:dyDescent="0.2">
      <c r="Q195" s="317"/>
    </row>
    <row r="196" spans="17:17" x14ac:dyDescent="0.2">
      <c r="Q196" s="317"/>
    </row>
    <row r="197" spans="17:17" x14ac:dyDescent="0.2">
      <c r="Q197" s="317"/>
    </row>
    <row r="198" spans="17:17" x14ac:dyDescent="0.2">
      <c r="Q198" s="317"/>
    </row>
    <row r="199" spans="17:17" x14ac:dyDescent="0.2">
      <c r="Q199" s="317"/>
    </row>
    <row r="200" spans="17:17" x14ac:dyDescent="0.2">
      <c r="Q200" s="317"/>
    </row>
    <row r="201" spans="17:17" x14ac:dyDescent="0.2">
      <c r="Q201" s="317"/>
    </row>
    <row r="202" spans="17:17" x14ac:dyDescent="0.2">
      <c r="Q202" s="317"/>
    </row>
    <row r="203" spans="17:17" x14ac:dyDescent="0.2">
      <c r="Q203" s="317"/>
    </row>
    <row r="204" spans="17:17" x14ac:dyDescent="0.2">
      <c r="Q204" s="317"/>
    </row>
    <row r="205" spans="17:17" x14ac:dyDescent="0.2">
      <c r="Q205" s="317"/>
    </row>
    <row r="206" spans="17:17" x14ac:dyDescent="0.2">
      <c r="Q206" s="317"/>
    </row>
    <row r="207" spans="17:17" x14ac:dyDescent="0.2">
      <c r="Q207" s="317"/>
    </row>
    <row r="208" spans="17:17" x14ac:dyDescent="0.2">
      <c r="Q208" s="317"/>
    </row>
    <row r="209" spans="17:17" x14ac:dyDescent="0.2">
      <c r="Q209" s="317"/>
    </row>
    <row r="210" spans="17:17" x14ac:dyDescent="0.2">
      <c r="Q210" s="317"/>
    </row>
    <row r="211" spans="17:17" x14ac:dyDescent="0.2">
      <c r="Q211" s="317"/>
    </row>
    <row r="212" spans="17:17" x14ac:dyDescent="0.2">
      <c r="Q212" s="317"/>
    </row>
    <row r="213" spans="17:17" x14ac:dyDescent="0.2">
      <c r="Q213" s="317"/>
    </row>
    <row r="214" spans="17:17" x14ac:dyDescent="0.2">
      <c r="Q214" s="317"/>
    </row>
    <row r="215" spans="17:17" x14ac:dyDescent="0.2">
      <c r="Q215" s="317"/>
    </row>
    <row r="216" spans="17:17" x14ac:dyDescent="0.2">
      <c r="Q216" s="317"/>
    </row>
    <row r="217" spans="17:17" x14ac:dyDescent="0.2">
      <c r="Q217" s="317"/>
    </row>
    <row r="218" spans="17:17" x14ac:dyDescent="0.2">
      <c r="Q218" s="317"/>
    </row>
    <row r="219" spans="17:17" x14ac:dyDescent="0.2">
      <c r="Q219" s="317"/>
    </row>
    <row r="220" spans="17:17" x14ac:dyDescent="0.2">
      <c r="Q220" s="317"/>
    </row>
    <row r="221" spans="17:17" x14ac:dyDescent="0.2">
      <c r="Q221" s="317"/>
    </row>
    <row r="222" spans="17:17" x14ac:dyDescent="0.2">
      <c r="Q222" s="317"/>
    </row>
    <row r="223" spans="17:17" x14ac:dyDescent="0.2">
      <c r="Q223" s="317"/>
    </row>
    <row r="224" spans="17:17" x14ac:dyDescent="0.2">
      <c r="Q224" s="317"/>
    </row>
    <row r="225" spans="17:17" x14ac:dyDescent="0.2">
      <c r="Q225" s="317"/>
    </row>
    <row r="226" spans="17:17" x14ac:dyDescent="0.2">
      <c r="Q226" s="317"/>
    </row>
    <row r="227" spans="17:17" x14ac:dyDescent="0.2">
      <c r="Q227" s="317"/>
    </row>
    <row r="228" spans="17:17" x14ac:dyDescent="0.2">
      <c r="Q228" s="317"/>
    </row>
    <row r="229" spans="17:17" x14ac:dyDescent="0.2">
      <c r="Q229" s="317"/>
    </row>
    <row r="230" spans="17:17" x14ac:dyDescent="0.2">
      <c r="Q230" s="317"/>
    </row>
    <row r="231" spans="17:17" x14ac:dyDescent="0.2">
      <c r="Q231" s="317"/>
    </row>
    <row r="232" spans="17:17" x14ac:dyDescent="0.2">
      <c r="Q232" s="317"/>
    </row>
    <row r="233" spans="17:17" x14ac:dyDescent="0.2">
      <c r="Q233" s="317"/>
    </row>
    <row r="234" spans="17:17" x14ac:dyDescent="0.2">
      <c r="Q234" s="317"/>
    </row>
    <row r="235" spans="17:17" x14ac:dyDescent="0.2">
      <c r="Q235" s="317"/>
    </row>
    <row r="236" spans="17:17" x14ac:dyDescent="0.2">
      <c r="Q236" s="317"/>
    </row>
    <row r="237" spans="17:17" x14ac:dyDescent="0.2">
      <c r="Q237" s="317"/>
    </row>
    <row r="238" spans="17:17" x14ac:dyDescent="0.2">
      <c r="Q238" s="317"/>
    </row>
    <row r="239" spans="17:17" x14ac:dyDescent="0.2">
      <c r="Q239" s="317"/>
    </row>
    <row r="240" spans="17:17" x14ac:dyDescent="0.2">
      <c r="Q240" s="317"/>
    </row>
    <row r="241" spans="17:17" x14ac:dyDescent="0.2">
      <c r="Q241" s="317"/>
    </row>
    <row r="242" spans="17:17" x14ac:dyDescent="0.2">
      <c r="Q242" s="317"/>
    </row>
    <row r="243" spans="17:17" x14ac:dyDescent="0.2">
      <c r="Q243" s="317"/>
    </row>
    <row r="244" spans="17:17" x14ac:dyDescent="0.2">
      <c r="Q244" s="317"/>
    </row>
    <row r="245" spans="17:17" x14ac:dyDescent="0.2">
      <c r="Q245" s="317"/>
    </row>
    <row r="246" spans="17:17" x14ac:dyDescent="0.2">
      <c r="Q246" s="317"/>
    </row>
    <row r="247" spans="17:17" x14ac:dyDescent="0.2">
      <c r="Q247" s="317"/>
    </row>
    <row r="248" spans="17:17" x14ac:dyDescent="0.2">
      <c r="Q248" s="317"/>
    </row>
    <row r="249" spans="17:17" x14ac:dyDescent="0.2">
      <c r="Q249" s="317"/>
    </row>
    <row r="250" spans="17:17" x14ac:dyDescent="0.2">
      <c r="Q250" s="317"/>
    </row>
    <row r="251" spans="17:17" x14ac:dyDescent="0.2">
      <c r="Q251" s="317"/>
    </row>
    <row r="252" spans="17:17" x14ac:dyDescent="0.2">
      <c r="Q252" s="317"/>
    </row>
    <row r="253" spans="17:17" x14ac:dyDescent="0.2">
      <c r="Q253" s="317"/>
    </row>
    <row r="254" spans="17:17" x14ac:dyDescent="0.2">
      <c r="Q254" s="317"/>
    </row>
    <row r="255" spans="17:17" x14ac:dyDescent="0.2">
      <c r="Q255" s="317"/>
    </row>
    <row r="256" spans="17:17" x14ac:dyDescent="0.2">
      <c r="Q256" s="317"/>
    </row>
    <row r="257" spans="17:17" x14ac:dyDescent="0.2">
      <c r="Q257" s="317"/>
    </row>
    <row r="258" spans="17:17" x14ac:dyDescent="0.2">
      <c r="Q258" s="317"/>
    </row>
    <row r="259" spans="17:17" x14ac:dyDescent="0.2">
      <c r="Q259" s="317"/>
    </row>
    <row r="260" spans="17:17" x14ac:dyDescent="0.2">
      <c r="Q260" s="317"/>
    </row>
    <row r="261" spans="17:17" x14ac:dyDescent="0.2">
      <c r="Q261" s="317"/>
    </row>
    <row r="262" spans="17:17" x14ac:dyDescent="0.2">
      <c r="Q262" s="317"/>
    </row>
    <row r="263" spans="17:17" x14ac:dyDescent="0.2">
      <c r="Q263" s="317"/>
    </row>
    <row r="264" spans="17:17" x14ac:dyDescent="0.2">
      <c r="Q264" s="317"/>
    </row>
    <row r="265" spans="17:17" x14ac:dyDescent="0.2">
      <c r="Q265" s="317"/>
    </row>
    <row r="266" spans="17:17" x14ac:dyDescent="0.2">
      <c r="Q266" s="317"/>
    </row>
    <row r="267" spans="17:17" x14ac:dyDescent="0.2">
      <c r="Q267" s="317"/>
    </row>
    <row r="268" spans="17:17" x14ac:dyDescent="0.2">
      <c r="Q268" s="317"/>
    </row>
    <row r="269" spans="17:17" x14ac:dyDescent="0.2">
      <c r="Q269" s="317"/>
    </row>
    <row r="270" spans="17:17" x14ac:dyDescent="0.2">
      <c r="Q270" s="317"/>
    </row>
    <row r="271" spans="17:17" x14ac:dyDescent="0.2">
      <c r="Q271" s="317"/>
    </row>
    <row r="272" spans="17:17" x14ac:dyDescent="0.2">
      <c r="Q272" s="317"/>
    </row>
    <row r="273" spans="17:17" x14ac:dyDescent="0.2">
      <c r="Q273" s="317"/>
    </row>
    <row r="274" spans="17:17" x14ac:dyDescent="0.2">
      <c r="Q274" s="317"/>
    </row>
    <row r="275" spans="17:17" x14ac:dyDescent="0.2">
      <c r="Q275" s="317"/>
    </row>
    <row r="276" spans="17:17" x14ac:dyDescent="0.2">
      <c r="Q276" s="317"/>
    </row>
    <row r="277" spans="17:17" x14ac:dyDescent="0.2">
      <c r="Q277" s="317"/>
    </row>
    <row r="278" spans="17:17" x14ac:dyDescent="0.2">
      <c r="Q278" s="317"/>
    </row>
    <row r="279" spans="17:17" x14ac:dyDescent="0.2">
      <c r="Q279" s="317"/>
    </row>
    <row r="280" spans="17:17" x14ac:dyDescent="0.2">
      <c r="Q280" s="317"/>
    </row>
    <row r="281" spans="17:17" x14ac:dyDescent="0.2">
      <c r="Q281" s="317"/>
    </row>
    <row r="282" spans="17:17" x14ac:dyDescent="0.2">
      <c r="Q282" s="317"/>
    </row>
    <row r="283" spans="17:17" x14ac:dyDescent="0.2">
      <c r="Q283" s="317"/>
    </row>
    <row r="284" spans="17:17" x14ac:dyDescent="0.2">
      <c r="Q284" s="317"/>
    </row>
    <row r="285" spans="17:17" x14ac:dyDescent="0.2">
      <c r="Q285" s="317"/>
    </row>
    <row r="286" spans="17:17" x14ac:dyDescent="0.2">
      <c r="Q286" s="317"/>
    </row>
    <row r="287" spans="17:17" x14ac:dyDescent="0.2">
      <c r="Q287" s="317"/>
    </row>
    <row r="288" spans="17:17" x14ac:dyDescent="0.2">
      <c r="Q288" s="317"/>
    </row>
    <row r="289" spans="17:17" x14ac:dyDescent="0.2">
      <c r="Q289" s="317"/>
    </row>
    <row r="290" spans="17:17" x14ac:dyDescent="0.2">
      <c r="Q290" s="317"/>
    </row>
    <row r="291" spans="17:17" x14ac:dyDescent="0.2">
      <c r="Q291" s="317"/>
    </row>
    <row r="292" spans="17:17" x14ac:dyDescent="0.2">
      <c r="Q292" s="317"/>
    </row>
    <row r="293" spans="17:17" x14ac:dyDescent="0.2">
      <c r="Q293" s="317"/>
    </row>
    <row r="294" spans="17:17" x14ac:dyDescent="0.2">
      <c r="Q294" s="317"/>
    </row>
    <row r="295" spans="17:17" x14ac:dyDescent="0.2">
      <c r="Q295" s="317"/>
    </row>
    <row r="296" spans="17:17" x14ac:dyDescent="0.2">
      <c r="Q296" s="317"/>
    </row>
    <row r="297" spans="17:17" x14ac:dyDescent="0.2">
      <c r="Q297" s="317"/>
    </row>
    <row r="298" spans="17:17" x14ac:dyDescent="0.2">
      <c r="Q298" s="317"/>
    </row>
    <row r="299" spans="17:17" x14ac:dyDescent="0.2">
      <c r="Q299" s="317"/>
    </row>
    <row r="300" spans="17:17" x14ac:dyDescent="0.2">
      <c r="Q300" s="317"/>
    </row>
    <row r="301" spans="17:17" x14ac:dyDescent="0.2">
      <c r="Q301" s="317"/>
    </row>
    <row r="302" spans="17:17" x14ac:dyDescent="0.2">
      <c r="Q302" s="317"/>
    </row>
    <row r="303" spans="17:17" x14ac:dyDescent="0.2">
      <c r="Q303" s="317"/>
    </row>
    <row r="304" spans="17:17" x14ac:dyDescent="0.2">
      <c r="Q304" s="317"/>
    </row>
    <row r="305" spans="17:17" x14ac:dyDescent="0.2">
      <c r="Q305" s="317"/>
    </row>
    <row r="306" spans="17:17" x14ac:dyDescent="0.2">
      <c r="Q306" s="317"/>
    </row>
    <row r="307" spans="17:17" x14ac:dyDescent="0.2">
      <c r="Q307" s="317"/>
    </row>
    <row r="308" spans="17:17" x14ac:dyDescent="0.2">
      <c r="Q308" s="317"/>
    </row>
    <row r="309" spans="17:17" x14ac:dyDescent="0.2">
      <c r="Q309" s="317"/>
    </row>
    <row r="310" spans="17:17" x14ac:dyDescent="0.2">
      <c r="Q310" s="317"/>
    </row>
    <row r="311" spans="17:17" x14ac:dyDescent="0.2">
      <c r="Q311" s="317"/>
    </row>
    <row r="312" spans="17:17" x14ac:dyDescent="0.2">
      <c r="Q312" s="317"/>
    </row>
    <row r="313" spans="17:17" x14ac:dyDescent="0.2">
      <c r="Q313" s="317"/>
    </row>
    <row r="314" spans="17:17" x14ac:dyDescent="0.2">
      <c r="Q314" s="317"/>
    </row>
    <row r="315" spans="17:17" x14ac:dyDescent="0.2">
      <c r="Q315" s="317"/>
    </row>
    <row r="316" spans="17:17" x14ac:dyDescent="0.2">
      <c r="Q316" s="317"/>
    </row>
    <row r="317" spans="17:17" x14ac:dyDescent="0.2">
      <c r="Q317" s="317"/>
    </row>
    <row r="318" spans="17:17" x14ac:dyDescent="0.2">
      <c r="Q318" s="317"/>
    </row>
    <row r="319" spans="17:17" x14ac:dyDescent="0.2">
      <c r="Q319" s="317"/>
    </row>
    <row r="320" spans="17:17" x14ac:dyDescent="0.2">
      <c r="Q320" s="317"/>
    </row>
    <row r="321" spans="17:17" x14ac:dyDescent="0.2">
      <c r="Q321" s="317"/>
    </row>
    <row r="322" spans="17:17" x14ac:dyDescent="0.2">
      <c r="Q322" s="317"/>
    </row>
    <row r="323" spans="17:17" x14ac:dyDescent="0.2">
      <c r="Q323" s="317"/>
    </row>
    <row r="324" spans="17:17" x14ac:dyDescent="0.2">
      <c r="Q324" s="317"/>
    </row>
    <row r="325" spans="17:17" x14ac:dyDescent="0.2">
      <c r="Q325" s="317"/>
    </row>
    <row r="326" spans="17:17" x14ac:dyDescent="0.2">
      <c r="Q326" s="317"/>
    </row>
    <row r="327" spans="17:17" x14ac:dyDescent="0.2">
      <c r="Q327" s="317"/>
    </row>
    <row r="328" spans="17:17" x14ac:dyDescent="0.2">
      <c r="Q328" s="317"/>
    </row>
    <row r="329" spans="17:17" x14ac:dyDescent="0.2">
      <c r="Q329" s="317"/>
    </row>
    <row r="330" spans="17:17" x14ac:dyDescent="0.2">
      <c r="Q330" s="317"/>
    </row>
    <row r="331" spans="17:17" x14ac:dyDescent="0.2">
      <c r="Q331" s="317"/>
    </row>
    <row r="332" spans="17:17" x14ac:dyDescent="0.2">
      <c r="Q332" s="317"/>
    </row>
    <row r="333" spans="17:17" x14ac:dyDescent="0.2">
      <c r="Q333" s="317"/>
    </row>
    <row r="334" spans="17:17" x14ac:dyDescent="0.2">
      <c r="Q334" s="317"/>
    </row>
    <row r="335" spans="17:17" x14ac:dyDescent="0.2">
      <c r="Q335" s="317"/>
    </row>
    <row r="336" spans="17:17" x14ac:dyDescent="0.2">
      <c r="Q336" s="317"/>
    </row>
    <row r="337" spans="17:17" x14ac:dyDescent="0.2">
      <c r="Q337" s="317"/>
    </row>
    <row r="338" spans="17:17" x14ac:dyDescent="0.2">
      <c r="Q338" s="317"/>
    </row>
    <row r="339" spans="17:17" x14ac:dyDescent="0.2">
      <c r="Q339" s="317"/>
    </row>
    <row r="340" spans="17:17" x14ac:dyDescent="0.2">
      <c r="Q340" s="317"/>
    </row>
    <row r="341" spans="17:17" x14ac:dyDescent="0.2">
      <c r="Q341" s="317"/>
    </row>
    <row r="342" spans="17:17" x14ac:dyDescent="0.2">
      <c r="Q342" s="317"/>
    </row>
    <row r="343" spans="17:17" x14ac:dyDescent="0.2">
      <c r="Q343" s="317"/>
    </row>
    <row r="344" spans="17:17" x14ac:dyDescent="0.2">
      <c r="Q344" s="317"/>
    </row>
    <row r="345" spans="17:17" x14ac:dyDescent="0.2">
      <c r="Q345" s="317"/>
    </row>
    <row r="346" spans="17:17" x14ac:dyDescent="0.2">
      <c r="Q346" s="317"/>
    </row>
    <row r="347" spans="17:17" x14ac:dyDescent="0.2">
      <c r="Q347" s="317"/>
    </row>
    <row r="348" spans="17:17" x14ac:dyDescent="0.2">
      <c r="Q348" s="317"/>
    </row>
    <row r="349" spans="17:17" x14ac:dyDescent="0.2">
      <c r="Q349" s="317"/>
    </row>
    <row r="350" spans="17:17" x14ac:dyDescent="0.2">
      <c r="Q350" s="317"/>
    </row>
    <row r="351" spans="17:17" x14ac:dyDescent="0.2">
      <c r="Q351" s="317"/>
    </row>
    <row r="352" spans="17:17" x14ac:dyDescent="0.2">
      <c r="Q352" s="317"/>
    </row>
    <row r="353" spans="17:17" x14ac:dyDescent="0.2">
      <c r="Q353" s="317"/>
    </row>
    <row r="354" spans="17:17" x14ac:dyDescent="0.2">
      <c r="Q354" s="317"/>
    </row>
    <row r="355" spans="17:17" x14ac:dyDescent="0.2">
      <c r="Q355" s="317"/>
    </row>
    <row r="356" spans="17:17" x14ac:dyDescent="0.2">
      <c r="Q356" s="317"/>
    </row>
    <row r="357" spans="17:17" x14ac:dyDescent="0.2">
      <c r="Q357" s="317"/>
    </row>
    <row r="358" spans="17:17" x14ac:dyDescent="0.2">
      <c r="Q358" s="317"/>
    </row>
    <row r="359" spans="17:17" x14ac:dyDescent="0.2">
      <c r="Q359" s="317"/>
    </row>
    <row r="360" spans="17:17" x14ac:dyDescent="0.2">
      <c r="Q360" s="317"/>
    </row>
    <row r="361" spans="17:17" x14ac:dyDescent="0.2">
      <c r="Q361" s="317"/>
    </row>
    <row r="362" spans="17:17" x14ac:dyDescent="0.2">
      <c r="Q362" s="317"/>
    </row>
    <row r="363" spans="17:17" x14ac:dyDescent="0.2">
      <c r="Q363" s="317"/>
    </row>
    <row r="364" spans="17:17" x14ac:dyDescent="0.2">
      <c r="Q364" s="317"/>
    </row>
    <row r="365" spans="17:17" x14ac:dyDescent="0.2">
      <c r="Q365" s="317"/>
    </row>
    <row r="366" spans="17:17" x14ac:dyDescent="0.2">
      <c r="Q366" s="317"/>
    </row>
    <row r="367" spans="17:17" x14ac:dyDescent="0.2">
      <c r="Q367" s="317"/>
    </row>
    <row r="368" spans="17:17" x14ac:dyDescent="0.2">
      <c r="Q368" s="317"/>
    </row>
    <row r="369" spans="17:17" x14ac:dyDescent="0.2">
      <c r="Q369" s="317"/>
    </row>
    <row r="370" spans="17:17" x14ac:dyDescent="0.2">
      <c r="Q370" s="317"/>
    </row>
    <row r="371" spans="17:17" x14ac:dyDescent="0.2">
      <c r="Q371" s="317"/>
    </row>
    <row r="372" spans="17:17" x14ac:dyDescent="0.2">
      <c r="Q372" s="317"/>
    </row>
    <row r="373" spans="17:17" x14ac:dyDescent="0.2">
      <c r="Q373" s="317"/>
    </row>
    <row r="374" spans="17:17" x14ac:dyDescent="0.2">
      <c r="Q374" s="317"/>
    </row>
    <row r="375" spans="17:17" x14ac:dyDescent="0.2">
      <c r="Q375" s="317"/>
    </row>
    <row r="376" spans="17:17" x14ac:dyDescent="0.2">
      <c r="Q376" s="317"/>
    </row>
    <row r="377" spans="17:17" x14ac:dyDescent="0.2">
      <c r="Q377" s="317"/>
    </row>
    <row r="378" spans="17:17" x14ac:dyDescent="0.2">
      <c r="Q378" s="317"/>
    </row>
    <row r="379" spans="17:17" x14ac:dyDescent="0.2">
      <c r="Q379" s="317"/>
    </row>
    <row r="380" spans="17:17" x14ac:dyDescent="0.2">
      <c r="Q380" s="317"/>
    </row>
    <row r="381" spans="17:17" x14ac:dyDescent="0.2">
      <c r="Q381" s="317"/>
    </row>
    <row r="382" spans="17:17" x14ac:dyDescent="0.2">
      <c r="Q382" s="317"/>
    </row>
    <row r="383" spans="17:17" x14ac:dyDescent="0.2">
      <c r="Q383" s="317"/>
    </row>
    <row r="384" spans="17:17" x14ac:dyDescent="0.2">
      <c r="Q384" s="317"/>
    </row>
    <row r="385" spans="17:17" x14ac:dyDescent="0.2">
      <c r="Q385" s="317"/>
    </row>
    <row r="386" spans="17:17" x14ac:dyDescent="0.2">
      <c r="Q386" s="317"/>
    </row>
    <row r="387" spans="17:17" x14ac:dyDescent="0.2">
      <c r="Q387" s="317"/>
    </row>
    <row r="388" spans="17:17" x14ac:dyDescent="0.2">
      <c r="Q388" s="317"/>
    </row>
    <row r="389" spans="17:17" x14ac:dyDescent="0.2">
      <c r="Q389" s="317"/>
    </row>
    <row r="390" spans="17:17" x14ac:dyDescent="0.2">
      <c r="Q390" s="317"/>
    </row>
    <row r="391" spans="17:17" x14ac:dyDescent="0.2">
      <c r="Q391" s="317"/>
    </row>
    <row r="392" spans="17:17" x14ac:dyDescent="0.2">
      <c r="Q392" s="317"/>
    </row>
    <row r="393" spans="17:17" x14ac:dyDescent="0.2">
      <c r="Q393" s="317"/>
    </row>
    <row r="394" spans="17:17" x14ac:dyDescent="0.2">
      <c r="Q394" s="317"/>
    </row>
    <row r="395" spans="17:17" x14ac:dyDescent="0.2">
      <c r="Q395" s="317"/>
    </row>
    <row r="396" spans="17:17" x14ac:dyDescent="0.2">
      <c r="Q396" s="317"/>
    </row>
    <row r="397" spans="17:17" x14ac:dyDescent="0.2">
      <c r="Q397" s="317"/>
    </row>
    <row r="398" spans="17:17" x14ac:dyDescent="0.2">
      <c r="Q398" s="317"/>
    </row>
    <row r="399" spans="17:17" x14ac:dyDescent="0.2">
      <c r="Q399" s="317"/>
    </row>
    <row r="400" spans="17:17" x14ac:dyDescent="0.2">
      <c r="Q400" s="317"/>
    </row>
    <row r="401" spans="17:17" x14ac:dyDescent="0.2">
      <c r="Q401" s="317"/>
    </row>
    <row r="402" spans="17:17" x14ac:dyDescent="0.2">
      <c r="Q402" s="317"/>
    </row>
    <row r="403" spans="17:17" x14ac:dyDescent="0.2">
      <c r="Q403" s="317"/>
    </row>
    <row r="404" spans="17:17" x14ac:dyDescent="0.2">
      <c r="Q404" s="317"/>
    </row>
    <row r="405" spans="17:17" x14ac:dyDescent="0.2">
      <c r="Q405" s="317"/>
    </row>
    <row r="406" spans="17:17" x14ac:dyDescent="0.2">
      <c r="Q406" s="317"/>
    </row>
    <row r="407" spans="17:17" x14ac:dyDescent="0.2">
      <c r="Q407" s="317"/>
    </row>
    <row r="408" spans="17:17" x14ac:dyDescent="0.2">
      <c r="Q408" s="317"/>
    </row>
    <row r="409" spans="17:17" x14ac:dyDescent="0.2">
      <c r="Q409" s="317"/>
    </row>
    <row r="410" spans="17:17" x14ac:dyDescent="0.2">
      <c r="Q410" s="317"/>
    </row>
    <row r="411" spans="17:17" x14ac:dyDescent="0.2">
      <c r="Q411" s="317"/>
    </row>
    <row r="412" spans="17:17" x14ac:dyDescent="0.2">
      <c r="Q412" s="317"/>
    </row>
    <row r="413" spans="17:17" x14ac:dyDescent="0.2">
      <c r="Q413" s="317"/>
    </row>
    <row r="414" spans="17:17" x14ac:dyDescent="0.2">
      <c r="Q414" s="317"/>
    </row>
    <row r="415" spans="17:17" x14ac:dyDescent="0.2">
      <c r="Q415" s="317"/>
    </row>
    <row r="416" spans="17:17" x14ac:dyDescent="0.2">
      <c r="Q416" s="317"/>
    </row>
    <row r="417" spans="17:17" x14ac:dyDescent="0.2">
      <c r="Q417" s="317"/>
    </row>
    <row r="418" spans="17:17" x14ac:dyDescent="0.2">
      <c r="Q418" s="317"/>
    </row>
    <row r="419" spans="17:17" x14ac:dyDescent="0.2">
      <c r="Q419" s="317"/>
    </row>
    <row r="420" spans="17:17" x14ac:dyDescent="0.2">
      <c r="Q420" s="317"/>
    </row>
    <row r="421" spans="17:17" x14ac:dyDescent="0.2">
      <c r="Q421" s="317"/>
    </row>
    <row r="422" spans="17:17" x14ac:dyDescent="0.2">
      <c r="Q422" s="317"/>
    </row>
    <row r="423" spans="17:17" x14ac:dyDescent="0.2">
      <c r="Q423" s="317"/>
    </row>
    <row r="424" spans="17:17" x14ac:dyDescent="0.2">
      <c r="Q424" s="317"/>
    </row>
    <row r="425" spans="17:17" x14ac:dyDescent="0.2">
      <c r="Q425" s="317"/>
    </row>
    <row r="426" spans="17:17" x14ac:dyDescent="0.2">
      <c r="Q426" s="317"/>
    </row>
    <row r="427" spans="17:17" x14ac:dyDescent="0.2">
      <c r="Q427" s="317"/>
    </row>
    <row r="428" spans="17:17" x14ac:dyDescent="0.2">
      <c r="Q428" s="317"/>
    </row>
    <row r="429" spans="17:17" x14ac:dyDescent="0.2">
      <c r="Q429" s="317"/>
    </row>
    <row r="430" spans="17:17" x14ac:dyDescent="0.2">
      <c r="Q430" s="317"/>
    </row>
    <row r="431" spans="17:17" x14ac:dyDescent="0.2">
      <c r="Q431" s="317"/>
    </row>
    <row r="432" spans="17:17" x14ac:dyDescent="0.2">
      <c r="Q432" s="317"/>
    </row>
    <row r="433" spans="17:17" x14ac:dyDescent="0.2">
      <c r="Q433" s="317"/>
    </row>
    <row r="434" spans="17:17" x14ac:dyDescent="0.2">
      <c r="Q434" s="317"/>
    </row>
    <row r="435" spans="17:17" x14ac:dyDescent="0.2">
      <c r="Q435" s="317"/>
    </row>
    <row r="436" spans="17:17" x14ac:dyDescent="0.2">
      <c r="Q436" s="317"/>
    </row>
    <row r="437" spans="17:17" x14ac:dyDescent="0.2">
      <c r="Q437" s="317"/>
    </row>
    <row r="438" spans="17:17" x14ac:dyDescent="0.2">
      <c r="Q438" s="317"/>
    </row>
    <row r="439" spans="17:17" x14ac:dyDescent="0.2">
      <c r="Q439" s="317"/>
    </row>
    <row r="440" spans="17:17" x14ac:dyDescent="0.2">
      <c r="Q440" s="317"/>
    </row>
    <row r="441" spans="17:17" x14ac:dyDescent="0.2">
      <c r="Q441" s="317"/>
    </row>
    <row r="442" spans="17:17" x14ac:dyDescent="0.2">
      <c r="Q442" s="317"/>
    </row>
    <row r="443" spans="17:17" x14ac:dyDescent="0.2">
      <c r="Q443" s="317"/>
    </row>
    <row r="444" spans="17:17" x14ac:dyDescent="0.2">
      <c r="Q444" s="317"/>
    </row>
    <row r="445" spans="17:17" x14ac:dyDescent="0.2">
      <c r="Q445" s="317"/>
    </row>
    <row r="446" spans="17:17" x14ac:dyDescent="0.2">
      <c r="Q446" s="317"/>
    </row>
    <row r="447" spans="17:17" x14ac:dyDescent="0.2">
      <c r="Q447" s="317"/>
    </row>
    <row r="448" spans="17:17" x14ac:dyDescent="0.2">
      <c r="Q448" s="317"/>
    </row>
    <row r="449" spans="17:17" x14ac:dyDescent="0.2">
      <c r="Q449" s="317"/>
    </row>
    <row r="450" spans="17:17" x14ac:dyDescent="0.2">
      <c r="Q450" s="317"/>
    </row>
    <row r="451" spans="17:17" x14ac:dyDescent="0.2">
      <c r="Q451" s="317"/>
    </row>
    <row r="452" spans="17:17" x14ac:dyDescent="0.2">
      <c r="Q452" s="317"/>
    </row>
    <row r="453" spans="17:17" x14ac:dyDescent="0.2">
      <c r="Q453" s="317"/>
    </row>
    <row r="454" spans="17:17" x14ac:dyDescent="0.2">
      <c r="Q454" s="317"/>
    </row>
    <row r="455" spans="17:17" x14ac:dyDescent="0.2">
      <c r="Q455" s="317"/>
    </row>
    <row r="456" spans="17:17" x14ac:dyDescent="0.2">
      <c r="Q456" s="317"/>
    </row>
    <row r="457" spans="17:17" x14ac:dyDescent="0.2">
      <c r="Q457" s="317"/>
    </row>
    <row r="458" spans="17:17" x14ac:dyDescent="0.2">
      <c r="Q458" s="317"/>
    </row>
    <row r="459" spans="17:17" x14ac:dyDescent="0.2">
      <c r="Q459" s="317"/>
    </row>
    <row r="460" spans="17:17" x14ac:dyDescent="0.2">
      <c r="Q460" s="317"/>
    </row>
    <row r="461" spans="17:17" x14ac:dyDescent="0.2">
      <c r="Q461" s="317"/>
    </row>
    <row r="462" spans="17:17" x14ac:dyDescent="0.2">
      <c r="Q462" s="317"/>
    </row>
    <row r="463" spans="17:17" x14ac:dyDescent="0.2">
      <c r="Q463" s="317"/>
    </row>
    <row r="464" spans="17:17" x14ac:dyDescent="0.2">
      <c r="Q464" s="317"/>
    </row>
    <row r="465" spans="17:17" x14ac:dyDescent="0.2">
      <c r="Q465" s="317"/>
    </row>
    <row r="466" spans="17:17" x14ac:dyDescent="0.2">
      <c r="Q466" s="317"/>
    </row>
    <row r="467" spans="17:17" x14ac:dyDescent="0.2">
      <c r="Q467" s="317"/>
    </row>
    <row r="468" spans="17:17" x14ac:dyDescent="0.2">
      <c r="Q468" s="317"/>
    </row>
    <row r="469" spans="17:17" x14ac:dyDescent="0.2">
      <c r="Q469" s="317"/>
    </row>
    <row r="470" spans="17:17" x14ac:dyDescent="0.2">
      <c r="Q470" s="317"/>
    </row>
    <row r="471" spans="17:17" x14ac:dyDescent="0.2">
      <c r="Q471" s="317"/>
    </row>
    <row r="472" spans="17:17" x14ac:dyDescent="0.2">
      <c r="Q472" s="317"/>
    </row>
    <row r="473" spans="17:17" x14ac:dyDescent="0.2">
      <c r="Q473" s="317"/>
    </row>
    <row r="474" spans="17:17" x14ac:dyDescent="0.2">
      <c r="Q474" s="317"/>
    </row>
    <row r="475" spans="17:17" x14ac:dyDescent="0.2">
      <c r="Q475" s="317"/>
    </row>
    <row r="476" spans="17:17" x14ac:dyDescent="0.2">
      <c r="Q476" s="317"/>
    </row>
    <row r="477" spans="17:17" x14ac:dyDescent="0.2">
      <c r="Q477" s="317"/>
    </row>
    <row r="478" spans="17:17" x14ac:dyDescent="0.2">
      <c r="Q478" s="317"/>
    </row>
    <row r="479" spans="17:17" x14ac:dyDescent="0.2">
      <c r="Q479" s="317"/>
    </row>
    <row r="480" spans="17:17" x14ac:dyDescent="0.2">
      <c r="Q480" s="317"/>
    </row>
    <row r="481" spans="17:17" x14ac:dyDescent="0.2">
      <c r="Q481" s="317"/>
    </row>
    <row r="482" spans="17:17" x14ac:dyDescent="0.2">
      <c r="Q482" s="317"/>
    </row>
    <row r="483" spans="17:17" x14ac:dyDescent="0.2">
      <c r="Q483" s="317"/>
    </row>
    <row r="484" spans="17:17" x14ac:dyDescent="0.2">
      <c r="Q484" s="317"/>
    </row>
    <row r="485" spans="17:17" x14ac:dyDescent="0.2">
      <c r="Q485" s="317"/>
    </row>
    <row r="486" spans="17:17" x14ac:dyDescent="0.2">
      <c r="Q486" s="317"/>
    </row>
    <row r="487" spans="17:17" x14ac:dyDescent="0.2">
      <c r="Q487" s="317"/>
    </row>
    <row r="488" spans="17:17" x14ac:dyDescent="0.2">
      <c r="Q488" s="317"/>
    </row>
    <row r="489" spans="17:17" x14ac:dyDescent="0.2">
      <c r="Q489" s="317"/>
    </row>
    <row r="490" spans="17:17" x14ac:dyDescent="0.2">
      <c r="Q490" s="317"/>
    </row>
    <row r="491" spans="17:17" x14ac:dyDescent="0.2">
      <c r="Q491" s="317"/>
    </row>
    <row r="492" spans="17:17" x14ac:dyDescent="0.2">
      <c r="Q492" s="317"/>
    </row>
    <row r="493" spans="17:17" x14ac:dyDescent="0.2">
      <c r="Q493" s="317"/>
    </row>
    <row r="494" spans="17:17" x14ac:dyDescent="0.2">
      <c r="Q494" s="317"/>
    </row>
    <row r="495" spans="17:17" x14ac:dyDescent="0.2">
      <c r="Q495" s="317"/>
    </row>
    <row r="496" spans="17:17" x14ac:dyDescent="0.2">
      <c r="Q496" s="317"/>
    </row>
    <row r="497" spans="17:17" x14ac:dyDescent="0.2">
      <c r="Q497" s="317"/>
    </row>
    <row r="498" spans="17:17" x14ac:dyDescent="0.2">
      <c r="Q498" s="317"/>
    </row>
    <row r="499" spans="17:17" x14ac:dyDescent="0.2">
      <c r="Q499" s="317"/>
    </row>
    <row r="500" spans="17:17" x14ac:dyDescent="0.2">
      <c r="Q500" s="317"/>
    </row>
    <row r="501" spans="17:17" x14ac:dyDescent="0.2">
      <c r="Q501" s="317"/>
    </row>
    <row r="502" spans="17:17" x14ac:dyDescent="0.2">
      <c r="Q502" s="317"/>
    </row>
    <row r="503" spans="17:17" x14ac:dyDescent="0.2">
      <c r="Q503" s="317"/>
    </row>
    <row r="504" spans="17:17" x14ac:dyDescent="0.2">
      <c r="Q504" s="317"/>
    </row>
    <row r="505" spans="17:17" x14ac:dyDescent="0.2">
      <c r="Q505" s="317"/>
    </row>
    <row r="506" spans="17:17" x14ac:dyDescent="0.2">
      <c r="Q506" s="317"/>
    </row>
    <row r="507" spans="17:17" x14ac:dyDescent="0.2">
      <c r="Q507" s="317"/>
    </row>
    <row r="508" spans="17:17" x14ac:dyDescent="0.2">
      <c r="Q508" s="317"/>
    </row>
    <row r="509" spans="17:17" x14ac:dyDescent="0.2">
      <c r="Q509" s="317"/>
    </row>
    <row r="510" spans="17:17" x14ac:dyDescent="0.2">
      <c r="Q510" s="317"/>
    </row>
    <row r="511" spans="17:17" x14ac:dyDescent="0.2">
      <c r="Q511" s="317"/>
    </row>
    <row r="512" spans="17:17" x14ac:dyDescent="0.2">
      <c r="Q512" s="317"/>
    </row>
    <row r="513" spans="17:17" x14ac:dyDescent="0.2">
      <c r="Q513" s="317"/>
    </row>
    <row r="514" spans="17:17" x14ac:dyDescent="0.2">
      <c r="Q514" s="317"/>
    </row>
    <row r="515" spans="17:17" x14ac:dyDescent="0.2">
      <c r="Q515" s="317"/>
    </row>
    <row r="516" spans="17:17" x14ac:dyDescent="0.2">
      <c r="Q516" s="317"/>
    </row>
    <row r="517" spans="17:17" x14ac:dyDescent="0.2">
      <c r="Q517" s="317"/>
    </row>
    <row r="518" spans="17:17" x14ac:dyDescent="0.2">
      <c r="Q518" s="317"/>
    </row>
    <row r="519" spans="17:17" x14ac:dyDescent="0.2">
      <c r="Q519" s="317"/>
    </row>
    <row r="520" spans="17:17" x14ac:dyDescent="0.2">
      <c r="Q520" s="317"/>
    </row>
    <row r="521" spans="17:17" x14ac:dyDescent="0.2">
      <c r="Q521" s="317"/>
    </row>
    <row r="522" spans="17:17" x14ac:dyDescent="0.2">
      <c r="Q522" s="317"/>
    </row>
    <row r="523" spans="17:17" x14ac:dyDescent="0.2">
      <c r="Q523" s="317"/>
    </row>
    <row r="524" spans="17:17" x14ac:dyDescent="0.2">
      <c r="Q524" s="317"/>
    </row>
    <row r="525" spans="17:17" x14ac:dyDescent="0.2">
      <c r="Q525" s="317"/>
    </row>
    <row r="526" spans="17:17" x14ac:dyDescent="0.2">
      <c r="Q526" s="317"/>
    </row>
    <row r="527" spans="17:17" x14ac:dyDescent="0.2">
      <c r="Q527" s="317"/>
    </row>
    <row r="528" spans="17:17" x14ac:dyDescent="0.2">
      <c r="Q528" s="317"/>
    </row>
    <row r="529" spans="17:17" x14ac:dyDescent="0.2">
      <c r="Q529" s="317"/>
    </row>
    <row r="530" spans="17:17" x14ac:dyDescent="0.2">
      <c r="Q530" s="317"/>
    </row>
    <row r="531" spans="17:17" x14ac:dyDescent="0.2">
      <c r="Q531" s="317"/>
    </row>
    <row r="532" spans="17:17" x14ac:dyDescent="0.2">
      <c r="Q532" s="317"/>
    </row>
    <row r="533" spans="17:17" x14ac:dyDescent="0.2">
      <c r="Q533" s="317"/>
    </row>
    <row r="534" spans="17:17" x14ac:dyDescent="0.2">
      <c r="Q534" s="317"/>
    </row>
    <row r="535" spans="17:17" x14ac:dyDescent="0.2">
      <c r="Q535" s="317"/>
    </row>
    <row r="536" spans="17:17" x14ac:dyDescent="0.2">
      <c r="Q536" s="317"/>
    </row>
    <row r="537" spans="17:17" x14ac:dyDescent="0.2">
      <c r="Q537" s="317"/>
    </row>
    <row r="538" spans="17:17" x14ac:dyDescent="0.2">
      <c r="Q538" s="317"/>
    </row>
    <row r="539" spans="17:17" x14ac:dyDescent="0.2">
      <c r="Q539" s="317"/>
    </row>
    <row r="540" spans="17:17" x14ac:dyDescent="0.2">
      <c r="Q540" s="317"/>
    </row>
    <row r="541" spans="17:17" x14ac:dyDescent="0.2">
      <c r="Q541" s="317"/>
    </row>
    <row r="542" spans="17:17" x14ac:dyDescent="0.2">
      <c r="Q542" s="317"/>
    </row>
    <row r="543" spans="17:17" x14ac:dyDescent="0.2">
      <c r="Q543" s="317"/>
    </row>
    <row r="544" spans="17:17" x14ac:dyDescent="0.2">
      <c r="Q544" s="317"/>
    </row>
    <row r="545" spans="17:17" x14ac:dyDescent="0.2">
      <c r="Q545" s="317"/>
    </row>
    <row r="546" spans="17:17" x14ac:dyDescent="0.2">
      <c r="Q546" s="317"/>
    </row>
    <row r="547" spans="17:17" x14ac:dyDescent="0.2">
      <c r="Q547" s="317"/>
    </row>
    <row r="548" spans="17:17" x14ac:dyDescent="0.2">
      <c r="Q548" s="317"/>
    </row>
    <row r="549" spans="17:17" x14ac:dyDescent="0.2">
      <c r="Q549" s="317"/>
    </row>
    <row r="550" spans="17:17" x14ac:dyDescent="0.2">
      <c r="Q550" s="317"/>
    </row>
    <row r="551" spans="17:17" x14ac:dyDescent="0.2">
      <c r="Q551" s="317"/>
    </row>
    <row r="552" spans="17:17" x14ac:dyDescent="0.2">
      <c r="Q552" s="317"/>
    </row>
    <row r="553" spans="17:17" x14ac:dyDescent="0.2">
      <c r="Q553" s="317"/>
    </row>
    <row r="554" spans="17:17" x14ac:dyDescent="0.2">
      <c r="Q554" s="317"/>
    </row>
    <row r="555" spans="17:17" x14ac:dyDescent="0.2">
      <c r="Q555" s="317"/>
    </row>
    <row r="556" spans="17:17" x14ac:dyDescent="0.2">
      <c r="Q556" s="317"/>
    </row>
    <row r="557" spans="17:17" x14ac:dyDescent="0.2">
      <c r="Q557" s="317"/>
    </row>
    <row r="558" spans="17:17" x14ac:dyDescent="0.2">
      <c r="Q558" s="317"/>
    </row>
    <row r="559" spans="17:17" x14ac:dyDescent="0.2">
      <c r="Q559" s="317"/>
    </row>
    <row r="560" spans="17:17" x14ac:dyDescent="0.2">
      <c r="Q560" s="317"/>
    </row>
    <row r="561" spans="17:17" x14ac:dyDescent="0.2">
      <c r="Q561" s="317"/>
    </row>
    <row r="562" spans="17:17" x14ac:dyDescent="0.2">
      <c r="Q562" s="317"/>
    </row>
    <row r="563" spans="17:17" x14ac:dyDescent="0.2">
      <c r="Q563" s="317"/>
    </row>
    <row r="564" spans="17:17" x14ac:dyDescent="0.2">
      <c r="Q564" s="317"/>
    </row>
    <row r="565" spans="17:17" x14ac:dyDescent="0.2">
      <c r="Q565" s="317"/>
    </row>
    <row r="566" spans="17:17" x14ac:dyDescent="0.2">
      <c r="Q566" s="317"/>
    </row>
    <row r="567" spans="17:17" x14ac:dyDescent="0.2">
      <c r="Q567" s="317"/>
    </row>
    <row r="568" spans="17:17" x14ac:dyDescent="0.2">
      <c r="Q568" s="317"/>
    </row>
    <row r="569" spans="17:17" x14ac:dyDescent="0.2">
      <c r="Q569" s="317"/>
    </row>
    <row r="570" spans="17:17" x14ac:dyDescent="0.2">
      <c r="Q570" s="317"/>
    </row>
    <row r="571" spans="17:17" x14ac:dyDescent="0.2">
      <c r="Q571" s="317"/>
    </row>
    <row r="572" spans="17:17" x14ac:dyDescent="0.2">
      <c r="Q572" s="317"/>
    </row>
    <row r="573" spans="17:17" x14ac:dyDescent="0.2">
      <c r="Q573" s="317"/>
    </row>
    <row r="574" spans="17:17" x14ac:dyDescent="0.2">
      <c r="Q574" s="317"/>
    </row>
    <row r="575" spans="17:17" x14ac:dyDescent="0.2">
      <c r="Q575" s="317"/>
    </row>
    <row r="576" spans="17:17" x14ac:dyDescent="0.2">
      <c r="Q576" s="317"/>
    </row>
    <row r="577" spans="17:17" x14ac:dyDescent="0.2">
      <c r="Q577" s="317"/>
    </row>
    <row r="578" spans="17:17" x14ac:dyDescent="0.2">
      <c r="Q578" s="317"/>
    </row>
    <row r="579" spans="17:17" x14ac:dyDescent="0.2">
      <c r="Q579" s="317"/>
    </row>
    <row r="580" spans="17:17" x14ac:dyDescent="0.2">
      <c r="Q580" s="317"/>
    </row>
    <row r="581" spans="17:17" x14ac:dyDescent="0.2">
      <c r="Q581" s="317"/>
    </row>
    <row r="582" spans="17:17" x14ac:dyDescent="0.2">
      <c r="Q582" s="317"/>
    </row>
    <row r="583" spans="17:17" x14ac:dyDescent="0.2">
      <c r="Q583" s="317"/>
    </row>
    <row r="584" spans="17:17" x14ac:dyDescent="0.2">
      <c r="Q584" s="317"/>
    </row>
    <row r="585" spans="17:17" x14ac:dyDescent="0.2">
      <c r="Q585" s="317"/>
    </row>
    <row r="586" spans="17:17" x14ac:dyDescent="0.2">
      <c r="Q586" s="317"/>
    </row>
    <row r="587" spans="17:17" x14ac:dyDescent="0.2">
      <c r="Q587" s="317"/>
    </row>
    <row r="588" spans="17:17" x14ac:dyDescent="0.2">
      <c r="Q588" s="317"/>
    </row>
    <row r="589" spans="17:17" x14ac:dyDescent="0.2">
      <c r="Q589" s="317"/>
    </row>
    <row r="590" spans="17:17" x14ac:dyDescent="0.2">
      <c r="Q590" s="317"/>
    </row>
    <row r="591" spans="17:17" x14ac:dyDescent="0.2">
      <c r="Q591" s="317"/>
    </row>
    <row r="592" spans="17:17" x14ac:dyDescent="0.2">
      <c r="Q592" s="317"/>
    </row>
    <row r="593" spans="17:17" x14ac:dyDescent="0.2">
      <c r="Q593" s="317"/>
    </row>
    <row r="594" spans="17:17" x14ac:dyDescent="0.2">
      <c r="Q594" s="317"/>
    </row>
    <row r="595" spans="17:17" x14ac:dyDescent="0.2">
      <c r="Q595" s="317"/>
    </row>
    <row r="596" spans="17:17" x14ac:dyDescent="0.2">
      <c r="Q596" s="317"/>
    </row>
    <row r="597" spans="17:17" x14ac:dyDescent="0.2">
      <c r="Q597" s="317"/>
    </row>
    <row r="598" spans="17:17" x14ac:dyDescent="0.2">
      <c r="Q598" s="317"/>
    </row>
    <row r="599" spans="17:17" x14ac:dyDescent="0.2">
      <c r="Q599" s="317"/>
    </row>
    <row r="600" spans="17:17" x14ac:dyDescent="0.2">
      <c r="Q600" s="317"/>
    </row>
    <row r="601" spans="17:17" x14ac:dyDescent="0.2">
      <c r="Q601" s="317"/>
    </row>
    <row r="602" spans="17:17" x14ac:dyDescent="0.2">
      <c r="Q602" s="317"/>
    </row>
    <row r="603" spans="17:17" x14ac:dyDescent="0.2">
      <c r="Q603" s="317"/>
    </row>
    <row r="604" spans="17:17" x14ac:dyDescent="0.2">
      <c r="Q604" s="317"/>
    </row>
    <row r="605" spans="17:17" x14ac:dyDescent="0.2">
      <c r="Q605" s="317"/>
    </row>
    <row r="606" spans="17:17" x14ac:dyDescent="0.2">
      <c r="Q606" s="317"/>
    </row>
    <row r="607" spans="17:17" x14ac:dyDescent="0.2">
      <c r="Q607" s="317"/>
    </row>
    <row r="608" spans="17:17" x14ac:dyDescent="0.2">
      <c r="Q608" s="317"/>
    </row>
    <row r="609" spans="17:17" x14ac:dyDescent="0.2">
      <c r="Q609" s="317"/>
    </row>
    <row r="610" spans="17:17" x14ac:dyDescent="0.2">
      <c r="Q610" s="317"/>
    </row>
    <row r="611" spans="17:17" x14ac:dyDescent="0.2">
      <c r="Q611" s="317"/>
    </row>
    <row r="612" spans="17:17" x14ac:dyDescent="0.2">
      <c r="Q612" s="317"/>
    </row>
    <row r="613" spans="17:17" x14ac:dyDescent="0.2">
      <c r="Q613" s="317"/>
    </row>
    <row r="614" spans="17:17" x14ac:dyDescent="0.2">
      <c r="Q614" s="317"/>
    </row>
    <row r="615" spans="17:17" x14ac:dyDescent="0.2">
      <c r="Q615" s="317"/>
    </row>
    <row r="616" spans="17:17" x14ac:dyDescent="0.2">
      <c r="Q616" s="317"/>
    </row>
    <row r="617" spans="17:17" x14ac:dyDescent="0.2">
      <c r="Q617" s="317"/>
    </row>
    <row r="618" spans="17:17" x14ac:dyDescent="0.2">
      <c r="Q618" s="317"/>
    </row>
    <row r="619" spans="17:17" x14ac:dyDescent="0.2">
      <c r="Q619" s="317"/>
    </row>
    <row r="620" spans="17:17" x14ac:dyDescent="0.2">
      <c r="Q620" s="317"/>
    </row>
    <row r="621" spans="17:17" x14ac:dyDescent="0.2">
      <c r="Q621" s="317"/>
    </row>
    <row r="622" spans="17:17" x14ac:dyDescent="0.2">
      <c r="Q622" s="317"/>
    </row>
    <row r="623" spans="17:17" x14ac:dyDescent="0.2">
      <c r="Q623" s="317"/>
    </row>
    <row r="624" spans="17:17" x14ac:dyDescent="0.2">
      <c r="Q624" s="317"/>
    </row>
    <row r="625" spans="17:17" x14ac:dyDescent="0.2">
      <c r="Q625" s="317"/>
    </row>
    <row r="626" spans="17:17" x14ac:dyDescent="0.2">
      <c r="Q626" s="317"/>
    </row>
    <row r="627" spans="17:17" x14ac:dyDescent="0.2">
      <c r="Q627" s="317"/>
    </row>
    <row r="628" spans="17:17" x14ac:dyDescent="0.2">
      <c r="Q628" s="317"/>
    </row>
    <row r="629" spans="17:17" x14ac:dyDescent="0.2">
      <c r="Q629" s="317"/>
    </row>
    <row r="630" spans="17:17" x14ac:dyDescent="0.2">
      <c r="Q630" s="317"/>
    </row>
    <row r="631" spans="17:17" x14ac:dyDescent="0.2">
      <c r="Q631" s="317"/>
    </row>
    <row r="632" spans="17:17" x14ac:dyDescent="0.2">
      <c r="Q632" s="317"/>
    </row>
    <row r="633" spans="17:17" x14ac:dyDescent="0.2">
      <c r="Q633" s="317"/>
    </row>
    <row r="634" spans="17:17" x14ac:dyDescent="0.2">
      <c r="Q634" s="317"/>
    </row>
    <row r="635" spans="17:17" x14ac:dyDescent="0.2">
      <c r="Q635" s="317"/>
    </row>
    <row r="636" spans="17:17" x14ac:dyDescent="0.2">
      <c r="Q636" s="317"/>
    </row>
    <row r="637" spans="17:17" x14ac:dyDescent="0.2">
      <c r="Q637" s="317"/>
    </row>
    <row r="638" spans="17:17" x14ac:dyDescent="0.2">
      <c r="Q638" s="317"/>
    </row>
    <row r="639" spans="17:17" x14ac:dyDescent="0.2">
      <c r="Q639" s="317"/>
    </row>
    <row r="640" spans="17:17" x14ac:dyDescent="0.2">
      <c r="Q640" s="317"/>
    </row>
    <row r="641" spans="17:17" x14ac:dyDescent="0.2">
      <c r="Q641" s="317"/>
    </row>
    <row r="642" spans="17:17" x14ac:dyDescent="0.2">
      <c r="Q642" s="317"/>
    </row>
    <row r="643" spans="17:17" x14ac:dyDescent="0.2">
      <c r="Q643" s="317"/>
    </row>
    <row r="644" spans="17:17" x14ac:dyDescent="0.2">
      <c r="Q644" s="317"/>
    </row>
    <row r="645" spans="17:17" x14ac:dyDescent="0.2">
      <c r="Q645" s="317"/>
    </row>
    <row r="646" spans="17:17" x14ac:dyDescent="0.2">
      <c r="Q646" s="317"/>
    </row>
    <row r="647" spans="17:17" x14ac:dyDescent="0.2">
      <c r="Q647" s="317"/>
    </row>
    <row r="648" spans="17:17" x14ac:dyDescent="0.2">
      <c r="Q648" s="317"/>
    </row>
    <row r="649" spans="17:17" x14ac:dyDescent="0.2">
      <c r="Q649" s="317"/>
    </row>
    <row r="650" spans="17:17" x14ac:dyDescent="0.2">
      <c r="Q650" s="317"/>
    </row>
    <row r="651" spans="17:17" x14ac:dyDescent="0.2">
      <c r="Q651" s="317"/>
    </row>
    <row r="652" spans="17:17" x14ac:dyDescent="0.2">
      <c r="Q652" s="317"/>
    </row>
    <row r="653" spans="17:17" x14ac:dyDescent="0.2">
      <c r="Q653" s="317"/>
    </row>
    <row r="654" spans="17:17" x14ac:dyDescent="0.2">
      <c r="Q654" s="317"/>
    </row>
    <row r="655" spans="17:17" x14ac:dyDescent="0.2">
      <c r="Q655" s="317"/>
    </row>
    <row r="656" spans="17:17" x14ac:dyDescent="0.2">
      <c r="Q656" s="317"/>
    </row>
    <row r="657" spans="17:17" x14ac:dyDescent="0.2">
      <c r="Q657" s="317"/>
    </row>
    <row r="658" spans="17:17" x14ac:dyDescent="0.2">
      <c r="Q658" s="317"/>
    </row>
    <row r="659" spans="17:17" x14ac:dyDescent="0.2">
      <c r="Q659" s="317"/>
    </row>
    <row r="660" spans="17:17" x14ac:dyDescent="0.2">
      <c r="Q660" s="317"/>
    </row>
    <row r="661" spans="17:17" x14ac:dyDescent="0.2">
      <c r="Q661" s="317"/>
    </row>
    <row r="662" spans="17:17" x14ac:dyDescent="0.2">
      <c r="Q662" s="317"/>
    </row>
    <row r="663" spans="17:17" x14ac:dyDescent="0.2">
      <c r="Q663" s="317"/>
    </row>
    <row r="664" spans="17:17" x14ac:dyDescent="0.2">
      <c r="Q664" s="317"/>
    </row>
    <row r="665" spans="17:17" x14ac:dyDescent="0.2">
      <c r="Q665" s="317"/>
    </row>
    <row r="666" spans="17:17" x14ac:dyDescent="0.2">
      <c r="Q666" s="317"/>
    </row>
    <row r="667" spans="17:17" x14ac:dyDescent="0.2">
      <c r="Q667" s="317"/>
    </row>
    <row r="668" spans="17:17" x14ac:dyDescent="0.2">
      <c r="Q668" s="317"/>
    </row>
    <row r="669" spans="17:17" x14ac:dyDescent="0.2">
      <c r="Q669" s="317"/>
    </row>
    <row r="670" spans="17:17" x14ac:dyDescent="0.2">
      <c r="Q670" s="317"/>
    </row>
    <row r="671" spans="17:17" x14ac:dyDescent="0.2">
      <c r="Q671" s="317"/>
    </row>
    <row r="672" spans="17:17" x14ac:dyDescent="0.2">
      <c r="Q672" s="317"/>
    </row>
  </sheetData>
  <sheetProtection formatCells="0" formatColumns="0" formatRows="0" insertColumns="0" insertRows="0" insertHyperlinks="0" deleteColumns="0" deleteRows="0" sort="0" autoFilter="0" pivotTables="0"/>
  <conditionalFormatting sqref="J4:J976">
    <cfRule type="cellIs" dxfId="140" priority="29" stopIfTrue="1" operator="equal">
      <formula>"Halted"</formula>
    </cfRule>
  </conditionalFormatting>
  <conditionalFormatting sqref="J2:J1048576">
    <cfRule type="cellIs" dxfId="139" priority="9" stopIfTrue="1" operator="equal">
      <formula>"Deactive"</formula>
    </cfRule>
  </conditionalFormatting>
  <conditionalFormatting sqref="Q1:Q1048576">
    <cfRule type="containsText" dxfId="138" priority="2" operator="containsText" text="Duplicate Value">
      <formula>NOT(ISERROR(SEARCH("Duplicate Value",Q1)))</formula>
    </cfRule>
  </conditionalFormatting>
  <dataValidations count="7">
    <dataValidation type="list" allowBlank="1" showInputMessage="1" showErrorMessage="1" error="USE LIST VALUES" sqref="L4:L1048576">
      <formula1>OPERATIONR</formula1>
    </dataValidation>
    <dataValidation type="list" allowBlank="1" showInputMessage="1" showErrorMessage="1" error="USE LIST VALUES" sqref="M2:M1048576">
      <formula1>OPERATIONA</formula1>
    </dataValidation>
    <dataValidation type="list" allowBlank="1" showInputMessage="1" showErrorMessage="1" error="USE LIST VALUES" sqref="D4:D1048576">
      <formula1>Region</formula1>
    </dataValidation>
    <dataValidation type="list" allowBlank="1" showInputMessage="1" showErrorMessage="1" error="USE LIST VALUES" sqref="I4:I1048576">
      <formula1>OTECH</formula1>
    </dataValidation>
    <dataValidation type="list" allowBlank="1" showInputMessage="1" showErrorMessage="1" error="USE LIST VALUES" sqref="E4:E1048576">
      <formula1>Prefectures</formula1>
    </dataValidation>
    <dataValidation type="list" showInputMessage="1" showErrorMessage="1" error="USE LIST VALUES" sqref="J4:J1048576">
      <formula1>State</formula1>
    </dataValidation>
    <dataValidation type="list" allowBlank="1" showInputMessage="1" showErrorMessage="1" error="USE LIST VALUES" sqref="F4:F1048576">
      <formula1>Area</formula1>
    </dataValidation>
  </dataValidations>
  <pageMargins left="0.7" right="0.7" top="0.75" bottom="0.75" header="0.3" footer="0.3"/>
  <pageSetup paperSize="9" orientation="portrait" r:id="rId1"/>
  <ignoredErrors>
    <ignoredError sqref="B5:B6 B8:B10 B7 B11:B12 B13:B1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40"/>
  <sheetViews>
    <sheetView showGridLines="0" zoomScale="68" zoomScaleNormal="68" workbookViewId="0">
      <selection activeCell="L54" sqref="L54"/>
    </sheetView>
  </sheetViews>
  <sheetFormatPr defaultRowHeight="15" x14ac:dyDescent="0.25"/>
  <cols>
    <col min="1" max="1" width="9.140625" style="240" customWidth="1"/>
    <col min="2" max="2" width="9.140625" style="240"/>
    <col min="3" max="3" width="13.140625" style="240" bestFit="1" customWidth="1"/>
    <col min="4" max="27" width="9.140625" style="240"/>
    <col min="28" max="28" width="2.140625" style="240" customWidth="1"/>
    <col min="29" max="16384" width="9.140625" style="240"/>
  </cols>
  <sheetData>
    <row r="1" spans="1:26" ht="10.5" customHeight="1" x14ac:dyDescent="0.25">
      <c r="A1" s="486"/>
      <c r="B1" s="486"/>
      <c r="Y1" s="486"/>
      <c r="Z1" s="486"/>
    </row>
    <row r="38" spans="1:2" ht="18.75" customHeight="1" x14ac:dyDescent="0.3">
      <c r="A38" s="484"/>
      <c r="B38" s="485"/>
    </row>
    <row r="39" spans="1:2" ht="18.75" customHeight="1" x14ac:dyDescent="0.25">
      <c r="A39" s="486"/>
      <c r="B39" s="486"/>
    </row>
    <row r="40" spans="1:2" ht="14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Y1:Z1"/>
    <mergeCell ref="A38:B38"/>
    <mergeCell ref="A39:B39"/>
    <mergeCell ref="A1:B1"/>
  </mergeCells>
  <pageMargins left="0.7" right="0.7" top="0.75" bottom="0.75" header="0.3" footer="0.3"/>
  <pageSetup paperSize="9" scale="10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63"/>
  <sheetViews>
    <sheetView showZeros="0" workbookViewId="0">
      <selection activeCell="K19" sqref="K19"/>
    </sheetView>
  </sheetViews>
  <sheetFormatPr defaultRowHeight="15" x14ac:dyDescent="0.25"/>
  <cols>
    <col min="1" max="1" width="4.140625" style="214" bestFit="1" customWidth="1"/>
    <col min="2" max="2" width="9" style="219" bestFit="1" customWidth="1"/>
    <col min="3" max="3" width="26.140625" style="215" bestFit="1" customWidth="1"/>
    <col min="4" max="4" width="19.5703125" style="224" customWidth="1"/>
    <col min="5" max="5" width="18.28515625" style="225" customWidth="1"/>
    <col min="6" max="6" width="14.140625" style="323" bestFit="1" customWidth="1"/>
    <col min="7" max="8" width="13" style="279" customWidth="1"/>
    <col min="9" max="9" width="11.140625" style="215" customWidth="1"/>
    <col min="10" max="10" width="9.140625" style="215"/>
    <col min="11" max="11" width="19.140625" style="218" customWidth="1"/>
    <col min="12" max="12" width="27.5703125" style="212" customWidth="1"/>
    <col min="13" max="13" width="31.5703125" style="214" customWidth="1"/>
    <col min="14" max="14" width="21.5703125" style="214" customWidth="1"/>
    <col min="15" max="15" width="34.42578125" style="216" customWidth="1"/>
    <col min="16" max="16" width="8.85546875" style="458" customWidth="1"/>
    <col min="17" max="17" width="26.28515625" style="449" customWidth="1"/>
    <col min="18" max="16384" width="9.140625" style="209"/>
  </cols>
  <sheetData>
    <row r="1" spans="1:17" s="208" customFormat="1" ht="18.75" x14ac:dyDescent="0.25">
      <c r="A1" s="419"/>
      <c r="B1" s="420"/>
      <c r="C1" s="421"/>
      <c r="D1" s="220"/>
      <c r="E1" s="221"/>
      <c r="F1" s="280"/>
      <c r="G1" s="280"/>
      <c r="H1" s="280"/>
      <c r="I1" s="205"/>
      <c r="J1" s="205"/>
      <c r="K1" s="206"/>
      <c r="L1" s="79"/>
      <c r="M1" s="204"/>
      <c r="N1" s="204"/>
      <c r="O1" s="207"/>
      <c r="P1" s="454"/>
      <c r="Q1" s="430"/>
    </row>
    <row r="2" spans="1:17" ht="18" x14ac:dyDescent="0.25">
      <c r="A2" s="57"/>
      <c r="B2" s="201"/>
      <c r="C2" s="57" t="s">
        <v>12</v>
      </c>
      <c r="D2" s="58"/>
      <c r="E2" s="58"/>
      <c r="F2" s="281"/>
      <c r="G2" s="281"/>
      <c r="H2" s="281"/>
      <c r="I2" s="59"/>
      <c r="J2" s="58"/>
      <c r="K2" s="81"/>
      <c r="L2" s="81"/>
      <c r="M2" s="60"/>
      <c r="N2" s="60"/>
      <c r="O2" s="60"/>
      <c r="P2" s="455"/>
      <c r="Q2" s="431"/>
    </row>
    <row r="3" spans="1:17" s="210" customFormat="1" ht="21" x14ac:dyDescent="0.25">
      <c r="A3" s="61" t="s">
        <v>10</v>
      </c>
      <c r="B3" s="202" t="s">
        <v>4</v>
      </c>
      <c r="C3" s="62" t="s">
        <v>9</v>
      </c>
      <c r="D3" s="62" t="s">
        <v>77</v>
      </c>
      <c r="E3" s="269" t="s">
        <v>32</v>
      </c>
      <c r="F3" s="282" t="s">
        <v>281</v>
      </c>
      <c r="G3" s="282" t="s">
        <v>258</v>
      </c>
      <c r="H3" s="282" t="s">
        <v>266</v>
      </c>
      <c r="I3" s="63" t="s">
        <v>0</v>
      </c>
      <c r="J3" s="62" t="s">
        <v>5</v>
      </c>
      <c r="K3" s="64" t="s">
        <v>6</v>
      </c>
      <c r="L3" s="64" t="s">
        <v>15</v>
      </c>
      <c r="M3" s="65" t="s">
        <v>7</v>
      </c>
      <c r="N3" s="66" t="s">
        <v>17</v>
      </c>
      <c r="O3" s="66" t="s">
        <v>8</v>
      </c>
      <c r="P3" s="445" t="s">
        <v>295</v>
      </c>
      <c r="Q3" s="429" t="s">
        <v>368</v>
      </c>
    </row>
    <row r="4" spans="1:17" s="211" customFormat="1" ht="21" x14ac:dyDescent="0.25">
      <c r="A4" s="1">
        <v>1</v>
      </c>
      <c r="B4" s="203">
        <f>Operational!$B$4</f>
        <v>43438</v>
      </c>
      <c r="C4" s="4" t="s">
        <v>416</v>
      </c>
      <c r="D4" s="90" t="s">
        <v>325</v>
      </c>
      <c r="E4" s="90" t="s">
        <v>78</v>
      </c>
      <c r="F4" s="223">
        <v>0</v>
      </c>
      <c r="G4" s="277">
        <v>38.006695499999999</v>
      </c>
      <c r="H4" s="277">
        <v>23.7274502</v>
      </c>
      <c r="I4" s="20" t="s">
        <v>1</v>
      </c>
      <c r="J4" s="21" t="s">
        <v>60</v>
      </c>
      <c r="K4" s="200">
        <v>43348.847916666666</v>
      </c>
      <c r="L4" s="82" t="s">
        <v>29</v>
      </c>
      <c r="M4" s="2" t="s">
        <v>351</v>
      </c>
      <c r="N4" s="3" t="s">
        <v>417</v>
      </c>
      <c r="O4" s="2" t="s">
        <v>418</v>
      </c>
      <c r="P4" s="446">
        <v>2312</v>
      </c>
      <c r="Q4" s="318" t="str">
        <f>(IF(COUNTIF(Deactivated!C:C,P4)=1,"Duplicate Value in Deactivated, ",""))&amp;(IF(COUNTIF(Operational!P:P,P4)=1,"Duplicate Value in Operational, ",""))&amp;(IF(COUNTIF(Licensing!C:C,P4)=1,"Duplicate Value in Licensing, ",""))</f>
        <v/>
      </c>
    </row>
    <row r="5" spans="1:17" s="211" customFormat="1" ht="10.5" x14ac:dyDescent="0.25">
      <c r="A5" s="1">
        <v>2</v>
      </c>
      <c r="B5" s="203">
        <f>Operational!$B$4</f>
        <v>43438</v>
      </c>
      <c r="C5" s="4" t="s">
        <v>456</v>
      </c>
      <c r="D5" s="90" t="s">
        <v>85</v>
      </c>
      <c r="E5" s="90" t="s">
        <v>85</v>
      </c>
      <c r="F5" s="223" t="s">
        <v>156</v>
      </c>
      <c r="G5" s="277">
        <v>36.976958199999999</v>
      </c>
      <c r="H5" s="277">
        <v>24.721091999999999</v>
      </c>
      <c r="I5" s="20" t="s">
        <v>174</v>
      </c>
      <c r="J5" s="21" t="s">
        <v>60</v>
      </c>
      <c r="K5" s="200">
        <v>43408.768055555556</v>
      </c>
      <c r="L5" s="82" t="s">
        <v>375</v>
      </c>
      <c r="M5" s="2" t="s">
        <v>76</v>
      </c>
      <c r="N5" s="3" t="s">
        <v>420</v>
      </c>
      <c r="O5" s="2" t="s">
        <v>419</v>
      </c>
      <c r="P5" s="446">
        <v>90015</v>
      </c>
      <c r="Q5" s="318" t="str">
        <f>(IF(COUNTIF(Deactivated!C:C,P5)=1,"Duplicate Value in Deactivated, ",""))&amp;(IF(COUNTIF(Operational!P:P,P5)=1,"Duplicate Value in Operational, ",""))&amp;(IF(COUNTIF(Licensing!C:C,P5)=1,"Duplicate Value in Licensing, ",""))</f>
        <v/>
      </c>
    </row>
    <row r="6" spans="1:17" s="211" customFormat="1" ht="10.5" x14ac:dyDescent="0.25">
      <c r="A6" s="1">
        <v>3</v>
      </c>
      <c r="B6" s="203">
        <f>Operational!$B$4</f>
        <v>43438</v>
      </c>
      <c r="C6" s="4" t="s">
        <v>422</v>
      </c>
      <c r="D6" s="90" t="s">
        <v>89</v>
      </c>
      <c r="E6" s="222" t="s">
        <v>89</v>
      </c>
      <c r="F6" s="223">
        <v>0</v>
      </c>
      <c r="G6" s="273">
        <v>40.610913799999999</v>
      </c>
      <c r="H6" s="273">
        <v>22.9918543</v>
      </c>
      <c r="I6" s="20" t="s">
        <v>174</v>
      </c>
      <c r="J6" s="21" t="s">
        <v>60</v>
      </c>
      <c r="K6" s="200" t="s">
        <v>423</v>
      </c>
      <c r="L6" s="82" t="s">
        <v>65</v>
      </c>
      <c r="M6" s="2" t="s">
        <v>76</v>
      </c>
      <c r="N6" s="3" t="s">
        <v>424</v>
      </c>
      <c r="O6" s="2" t="s">
        <v>425</v>
      </c>
      <c r="P6" s="456">
        <v>781</v>
      </c>
      <c r="Q6" s="318" t="str">
        <f>(IF(COUNTIF(Deactivated!C:C,P6)=1,"Duplicate Value in Deactivated, ",""))&amp;(IF(COUNTIF(Operational!P:P,P6)=1,"Duplicate Value in Operational, ",""))&amp;(IF(COUNTIF(Licensing!C:C,P6)=1,"Duplicate Value in Licensing, ",""))</f>
        <v/>
      </c>
    </row>
    <row r="7" spans="1:17" s="211" customFormat="1" ht="21" x14ac:dyDescent="0.25">
      <c r="A7" s="1">
        <v>4</v>
      </c>
      <c r="B7" s="203">
        <f>Operational!$B$4</f>
        <v>43438</v>
      </c>
      <c r="C7" s="212" t="s">
        <v>457</v>
      </c>
      <c r="D7" s="223" t="s">
        <v>325</v>
      </c>
      <c r="E7" s="223" t="s">
        <v>78</v>
      </c>
      <c r="F7" s="223">
        <v>0</v>
      </c>
      <c r="G7" s="278">
        <v>38.023640399999998</v>
      </c>
      <c r="H7" s="278">
        <v>23.736061299999999</v>
      </c>
      <c r="I7" s="20" t="s">
        <v>1</v>
      </c>
      <c r="J7" s="21" t="s">
        <v>59</v>
      </c>
      <c r="K7" s="213" t="s">
        <v>458</v>
      </c>
      <c r="L7" s="82" t="s">
        <v>29</v>
      </c>
      <c r="M7" s="211" t="s">
        <v>351</v>
      </c>
      <c r="N7" s="460" t="s">
        <v>459</v>
      </c>
      <c r="O7" s="2" t="s">
        <v>418</v>
      </c>
      <c r="P7" s="457">
        <v>2315</v>
      </c>
      <c r="Q7" s="318" t="str">
        <f>(IF(COUNTIF(Deactivated!C:C,P7)=1,"Duplicate Value in Deactivated, ",""))&amp;(IF(COUNTIF(Operational!P:P,P7)=1,"Duplicate Value in Operational, ",""))&amp;(IF(COUNTIF(Licensing!C:C,P7)=1,"Duplicate Value in Licensing, ",""))</f>
        <v/>
      </c>
    </row>
    <row r="8" spans="1:17" x14ac:dyDescent="0.25">
      <c r="A8" s="1">
        <v>5</v>
      </c>
      <c r="B8" s="203">
        <f>Operational!$B$4</f>
        <v>43438</v>
      </c>
      <c r="C8" s="212" t="s">
        <v>460</v>
      </c>
      <c r="D8" s="223" t="s">
        <v>91</v>
      </c>
      <c r="E8" s="223" t="s">
        <v>107</v>
      </c>
      <c r="F8" s="223" t="s">
        <v>321</v>
      </c>
      <c r="G8" s="278">
        <v>40.426478799999998</v>
      </c>
      <c r="H8" s="278">
        <v>25.554972599999999</v>
      </c>
      <c r="I8" s="20" t="s">
        <v>174</v>
      </c>
      <c r="J8" s="21" t="s">
        <v>60</v>
      </c>
      <c r="K8" s="213" t="s">
        <v>461</v>
      </c>
      <c r="L8" s="82" t="s">
        <v>65</v>
      </c>
      <c r="M8" s="211" t="s">
        <v>76</v>
      </c>
      <c r="N8" s="460" t="s">
        <v>462</v>
      </c>
      <c r="O8" s="2" t="s">
        <v>425</v>
      </c>
      <c r="P8" s="457">
        <v>90099</v>
      </c>
      <c r="Q8" s="318" t="str">
        <f>(IF(COUNTIF(Deactivated!C:C,P8)=1,"Duplicate Value in Deactivated, ",""))&amp;(IF(COUNTIF(Operational!P:P,P8)=1,"Duplicate Value in Operational, ",""))&amp;(IF(COUNTIF(Licensing!C:C,P8)=1,"Duplicate Value in Licensing, ",""))</f>
        <v/>
      </c>
    </row>
    <row r="9" spans="1:17" x14ac:dyDescent="0.25">
      <c r="A9" s="1">
        <v>6</v>
      </c>
      <c r="B9" s="203">
        <f>Operational!$B$4</f>
        <v>43438</v>
      </c>
      <c r="C9" s="212" t="s">
        <v>463</v>
      </c>
      <c r="D9" s="223" t="s">
        <v>91</v>
      </c>
      <c r="E9" s="223" t="s">
        <v>107</v>
      </c>
      <c r="F9" s="223" t="s">
        <v>321</v>
      </c>
      <c r="G9" s="278">
        <v>40.466757000000001</v>
      </c>
      <c r="H9" s="278">
        <v>25.459969999999998</v>
      </c>
      <c r="I9" s="20" t="s">
        <v>174</v>
      </c>
      <c r="J9" s="21" t="s">
        <v>60</v>
      </c>
      <c r="K9" s="213" t="s">
        <v>461</v>
      </c>
      <c r="L9" s="82" t="s">
        <v>65</v>
      </c>
      <c r="M9" s="211" t="s">
        <v>76</v>
      </c>
      <c r="N9" s="460" t="s">
        <v>462</v>
      </c>
      <c r="O9" s="2" t="s">
        <v>425</v>
      </c>
      <c r="P9" s="457">
        <v>4571</v>
      </c>
      <c r="Q9" s="318" t="str">
        <f>(IF(COUNTIF(Deactivated!C:C,P9)=1,"Duplicate Value in Deactivated, ",""))&amp;(IF(COUNTIF(Operational!P:P,P9)=1,"Duplicate Value in Operational, ",""))&amp;(IF(COUNTIF(Licensing!C:C,P9)=1,"Duplicate Value in Licensing, ",""))</f>
        <v/>
      </c>
    </row>
    <row r="10" spans="1:17" x14ac:dyDescent="0.25">
      <c r="A10" s="1">
        <v>7</v>
      </c>
      <c r="B10" s="203">
        <f>Operational!$B$4</f>
        <v>43438</v>
      </c>
      <c r="C10" s="212" t="s">
        <v>464</v>
      </c>
      <c r="D10" s="223" t="s">
        <v>90</v>
      </c>
      <c r="E10" s="223" t="s">
        <v>162</v>
      </c>
      <c r="F10" s="223">
        <v>0</v>
      </c>
      <c r="G10" s="278">
        <v>39.459767900000003</v>
      </c>
      <c r="H10" s="278">
        <v>21.3293268</v>
      </c>
      <c r="I10" s="20" t="s">
        <v>174</v>
      </c>
      <c r="J10" s="21" t="s">
        <v>59</v>
      </c>
      <c r="K10" s="213" t="s">
        <v>465</v>
      </c>
      <c r="L10" s="82" t="s">
        <v>65</v>
      </c>
      <c r="M10" s="211" t="s">
        <v>352</v>
      </c>
      <c r="N10" s="460" t="s">
        <v>466</v>
      </c>
      <c r="O10" s="2" t="s">
        <v>467</v>
      </c>
      <c r="P10" s="457">
        <v>3062</v>
      </c>
      <c r="Q10" s="318" t="str">
        <f>(IF(COUNTIF(Deactivated!C:C,P10)=1,"Duplicate Value in Deactivated, ",""))&amp;(IF(COUNTIF(Operational!P:P,P10)=1,"Duplicate Value in Operational, ",""))&amp;(IF(COUNTIF(Licensing!C:C,P10)=1,"Duplicate Value in Licensing, ",""))</f>
        <v/>
      </c>
    </row>
    <row r="11" spans="1:17" x14ac:dyDescent="0.25">
      <c r="A11" s="1">
        <v>8</v>
      </c>
      <c r="B11" s="203">
        <f>Operational!$B$4</f>
        <v>43438</v>
      </c>
      <c r="C11" s="212" t="s">
        <v>468</v>
      </c>
      <c r="D11" s="223" t="s">
        <v>90</v>
      </c>
      <c r="E11" s="223" t="s">
        <v>162</v>
      </c>
      <c r="F11" s="223">
        <v>0</v>
      </c>
      <c r="G11" s="278">
        <v>39.424490200000001</v>
      </c>
      <c r="H11" s="278">
        <v>21.469330299999999</v>
      </c>
      <c r="I11" s="20" t="s">
        <v>174</v>
      </c>
      <c r="J11" s="21" t="s">
        <v>59</v>
      </c>
      <c r="K11" s="213" t="s">
        <v>465</v>
      </c>
      <c r="L11" s="82" t="s">
        <v>65</v>
      </c>
      <c r="M11" s="211" t="s">
        <v>352</v>
      </c>
      <c r="N11" s="460" t="s">
        <v>466</v>
      </c>
      <c r="O11" s="2" t="s">
        <v>353</v>
      </c>
      <c r="P11" s="457">
        <v>2002</v>
      </c>
      <c r="Q11" s="318" t="str">
        <f>(IF(COUNTIF(Deactivated!C:C,P11)=1,"Duplicate Value in Deactivated, ",""))&amp;(IF(COUNTIF(Operational!P:P,P11)=1,"Duplicate Value in Operational, ",""))&amp;(IF(COUNTIF(Licensing!C:C,P11)=1,"Duplicate Value in Licensing, ",""))</f>
        <v/>
      </c>
    </row>
    <row r="12" spans="1:17" x14ac:dyDescent="0.25">
      <c r="A12" s="1">
        <v>9</v>
      </c>
      <c r="B12" s="203">
        <f>Operational!$B$4</f>
        <v>43438</v>
      </c>
      <c r="C12" s="212" t="s">
        <v>469</v>
      </c>
      <c r="D12" s="223" t="s">
        <v>325</v>
      </c>
      <c r="E12" s="223" t="s">
        <v>78</v>
      </c>
      <c r="F12" s="223">
        <v>0</v>
      </c>
      <c r="G12" s="278">
        <v>37.9541945</v>
      </c>
      <c r="H12" s="278">
        <v>23.738562000000002</v>
      </c>
      <c r="I12" s="20" t="s">
        <v>174</v>
      </c>
      <c r="J12" s="21" t="s">
        <v>60</v>
      </c>
      <c r="K12" s="213" t="s">
        <v>470</v>
      </c>
      <c r="L12" s="82" t="s">
        <v>65</v>
      </c>
      <c r="M12" s="211" t="s">
        <v>76</v>
      </c>
      <c r="N12" s="460" t="s">
        <v>471</v>
      </c>
      <c r="O12" s="2" t="s">
        <v>425</v>
      </c>
      <c r="P12" s="457">
        <v>9549</v>
      </c>
      <c r="Q12" s="318" t="str">
        <f>(IF(COUNTIF(Deactivated!C:C,P12)=1,"Duplicate Value in Deactivated, ",""))&amp;(IF(COUNTIF(Operational!P:P,P12)=1,"Duplicate Value in Operational, ",""))&amp;(IF(COUNTIF(Licensing!C:C,P12)=1,"Duplicate Value in Licensing, ",""))</f>
        <v/>
      </c>
    </row>
    <row r="13" spans="1:17" x14ac:dyDescent="0.25">
      <c r="A13" s="1">
        <v>10</v>
      </c>
      <c r="B13" s="203">
        <f>Operational!$B$4</f>
        <v>43438</v>
      </c>
      <c r="C13" s="212" t="s">
        <v>472</v>
      </c>
      <c r="D13" s="223" t="s">
        <v>325</v>
      </c>
      <c r="E13" s="223" t="s">
        <v>78</v>
      </c>
      <c r="F13" s="223">
        <v>0</v>
      </c>
      <c r="G13" s="278">
        <v>38.116975799999999</v>
      </c>
      <c r="H13" s="278">
        <v>23.773561399999998</v>
      </c>
      <c r="I13" s="20" t="s">
        <v>3</v>
      </c>
      <c r="J13" s="21" t="s">
        <v>59</v>
      </c>
      <c r="K13" s="213" t="s">
        <v>473</v>
      </c>
      <c r="L13" s="82" t="s">
        <v>375</v>
      </c>
      <c r="M13" s="211" t="s">
        <v>474</v>
      </c>
      <c r="N13" s="460" t="s">
        <v>475</v>
      </c>
      <c r="O13" s="2" t="s">
        <v>419</v>
      </c>
      <c r="P13" s="457">
        <v>3811</v>
      </c>
      <c r="Q13" s="318" t="str">
        <f>(IF(COUNTIF(Deactivated!C:C,P13)=1,"Duplicate Value in Deactivated, ",""))&amp;(IF(COUNTIF(Operational!P:P,P13)=1,"Duplicate Value in Operational, ",""))&amp;(IF(COUNTIF(Licensing!C:C,P13)=1,"Duplicate Value in Licensing, ",""))</f>
        <v/>
      </c>
    </row>
    <row r="14" spans="1:17" x14ac:dyDescent="0.25">
      <c r="A14" s="1">
        <v>11</v>
      </c>
      <c r="B14" s="203">
        <f>Operational!$B$4</f>
        <v>43438</v>
      </c>
      <c r="C14" s="212" t="s">
        <v>426</v>
      </c>
      <c r="D14" s="223" t="s">
        <v>325</v>
      </c>
      <c r="E14" s="223" t="s">
        <v>78</v>
      </c>
      <c r="F14" s="223">
        <v>0</v>
      </c>
      <c r="G14" s="278">
        <v>37.983361799999997</v>
      </c>
      <c r="H14" s="278">
        <v>23.745784100000002</v>
      </c>
      <c r="I14" s="20" t="s">
        <v>174</v>
      </c>
      <c r="J14" s="21" t="s">
        <v>59</v>
      </c>
      <c r="K14" s="213" t="s">
        <v>476</v>
      </c>
      <c r="L14" s="82" t="s">
        <v>34</v>
      </c>
      <c r="M14" s="211" t="s">
        <v>76</v>
      </c>
      <c r="N14" s="460" t="s">
        <v>427</v>
      </c>
      <c r="O14" s="2" t="s">
        <v>421</v>
      </c>
      <c r="P14" s="457">
        <v>3672</v>
      </c>
      <c r="Q14" s="318" t="str">
        <f>(IF(COUNTIF(Deactivated!C:C,P14)=1,"Duplicate Value in Deactivated, ",""))&amp;(IF(COUNTIF(Operational!P:P,P14)=1,"Duplicate Value in Operational, ",""))&amp;(IF(COUNTIF(Licensing!C:C,P14)=1,"Duplicate Value in Licensing, ",""))</f>
        <v/>
      </c>
    </row>
    <row r="15" spans="1:17" x14ac:dyDescent="0.25">
      <c r="B15" s="217"/>
      <c r="E15" s="223"/>
      <c r="F15" s="322"/>
      <c r="G15" s="278"/>
      <c r="H15" s="278"/>
      <c r="I15" s="20"/>
      <c r="L15" s="82"/>
    </row>
    <row r="16" spans="1:17" x14ac:dyDescent="0.25">
      <c r="B16" s="217"/>
      <c r="E16" s="223"/>
      <c r="F16" s="322"/>
      <c r="G16" s="278"/>
      <c r="H16" s="278"/>
      <c r="I16" s="20"/>
      <c r="L16" s="82"/>
    </row>
    <row r="17" spans="2:12" x14ac:dyDescent="0.25">
      <c r="B17" s="217"/>
      <c r="E17" s="223"/>
      <c r="F17" s="322"/>
      <c r="G17" s="278"/>
      <c r="H17" s="278"/>
      <c r="I17" s="20"/>
      <c r="L17" s="82"/>
    </row>
    <row r="18" spans="2:12" x14ac:dyDescent="0.25">
      <c r="B18" s="217"/>
      <c r="E18" s="223"/>
      <c r="F18" s="322"/>
      <c r="G18" s="278"/>
      <c r="H18" s="278"/>
      <c r="I18" s="20"/>
      <c r="L18" s="82"/>
    </row>
    <row r="19" spans="2:12" x14ac:dyDescent="0.25">
      <c r="E19" s="223"/>
      <c r="F19" s="322"/>
      <c r="G19" s="278"/>
      <c r="H19" s="278"/>
      <c r="I19" s="20"/>
      <c r="L19" s="82"/>
    </row>
    <row r="20" spans="2:12" x14ac:dyDescent="0.25">
      <c r="E20" s="223"/>
      <c r="F20" s="322"/>
      <c r="G20" s="278"/>
      <c r="H20" s="278"/>
      <c r="I20" s="20"/>
      <c r="L20" s="82"/>
    </row>
    <row r="21" spans="2:12" x14ac:dyDescent="0.25">
      <c r="E21" s="223"/>
      <c r="F21" s="322"/>
      <c r="G21" s="278"/>
      <c r="H21" s="278"/>
      <c r="I21" s="20"/>
      <c r="L21" s="82"/>
    </row>
    <row r="22" spans="2:12" x14ac:dyDescent="0.25">
      <c r="B22" s="203">
        <f>Operational!B32</f>
        <v>0</v>
      </c>
      <c r="E22" s="223"/>
      <c r="F22" s="322"/>
      <c r="G22" s="278"/>
      <c r="H22" s="278"/>
      <c r="I22" s="20"/>
      <c r="L22" s="82"/>
    </row>
    <row r="23" spans="2:12" x14ac:dyDescent="0.25">
      <c r="E23" s="223"/>
      <c r="F23" s="322"/>
      <c r="G23" s="278"/>
      <c r="H23" s="278"/>
      <c r="I23" s="20"/>
      <c r="L23" s="82"/>
    </row>
    <row r="24" spans="2:12" x14ac:dyDescent="0.25">
      <c r="E24" s="223"/>
      <c r="F24" s="322"/>
      <c r="G24" s="278"/>
      <c r="H24" s="278"/>
      <c r="I24" s="20"/>
      <c r="L24" s="82"/>
    </row>
    <row r="25" spans="2:12" x14ac:dyDescent="0.25">
      <c r="E25" s="223"/>
      <c r="F25" s="322"/>
      <c r="G25" s="278"/>
      <c r="H25" s="278"/>
      <c r="I25" s="20"/>
      <c r="L25" s="82"/>
    </row>
    <row r="26" spans="2:12" x14ac:dyDescent="0.25">
      <c r="E26" s="223"/>
      <c r="F26" s="322"/>
      <c r="G26" s="278"/>
      <c r="H26" s="278"/>
      <c r="I26" s="20"/>
      <c r="L26" s="82"/>
    </row>
    <row r="27" spans="2:12" x14ac:dyDescent="0.25">
      <c r="E27" s="223"/>
      <c r="F27" s="322"/>
      <c r="G27" s="278"/>
      <c r="H27" s="278"/>
      <c r="I27" s="20"/>
      <c r="L27" s="82"/>
    </row>
    <row r="28" spans="2:12" x14ac:dyDescent="0.25">
      <c r="E28" s="223"/>
      <c r="F28" s="322"/>
      <c r="G28" s="278"/>
      <c r="H28" s="278"/>
      <c r="I28" s="20"/>
      <c r="L28" s="82"/>
    </row>
    <row r="29" spans="2:12" x14ac:dyDescent="0.25">
      <c r="E29" s="223"/>
      <c r="F29" s="322"/>
      <c r="G29" s="278"/>
      <c r="H29" s="278"/>
      <c r="I29" s="20"/>
      <c r="L29" s="82"/>
    </row>
    <row r="30" spans="2:12" x14ac:dyDescent="0.25">
      <c r="E30" s="223"/>
      <c r="F30" s="322"/>
      <c r="G30" s="278"/>
      <c r="H30" s="278"/>
      <c r="I30" s="20"/>
      <c r="L30" s="82"/>
    </row>
    <row r="31" spans="2:12" x14ac:dyDescent="0.25">
      <c r="E31" s="223"/>
      <c r="F31" s="322"/>
      <c r="G31" s="278"/>
      <c r="H31" s="278"/>
      <c r="I31" s="20"/>
      <c r="L31" s="82"/>
    </row>
    <row r="32" spans="2:12" x14ac:dyDescent="0.25">
      <c r="E32" s="223"/>
      <c r="F32" s="322"/>
      <c r="G32" s="278"/>
      <c r="H32" s="278"/>
      <c r="I32" s="20"/>
      <c r="L32" s="82"/>
    </row>
    <row r="33" spans="5:12" x14ac:dyDescent="0.25">
      <c r="E33" s="90"/>
      <c r="F33" s="320"/>
      <c r="G33" s="277"/>
      <c r="H33" s="277"/>
      <c r="I33" s="20"/>
      <c r="L33" s="82"/>
    </row>
    <row r="34" spans="5:12" x14ac:dyDescent="0.25">
      <c r="E34" s="90"/>
      <c r="F34" s="320"/>
      <c r="G34" s="277"/>
      <c r="H34" s="277"/>
      <c r="I34" s="20"/>
      <c r="L34" s="82"/>
    </row>
    <row r="35" spans="5:12" x14ac:dyDescent="0.25">
      <c r="E35" s="90"/>
      <c r="F35" s="320"/>
      <c r="G35" s="277"/>
      <c r="H35" s="277"/>
      <c r="I35" s="20"/>
      <c r="L35" s="82"/>
    </row>
    <row r="36" spans="5:12" x14ac:dyDescent="0.25">
      <c r="E36" s="90"/>
      <c r="F36" s="320"/>
      <c r="G36" s="277"/>
      <c r="H36" s="277"/>
      <c r="I36" s="20"/>
      <c r="L36" s="82"/>
    </row>
    <row r="37" spans="5:12" x14ac:dyDescent="0.25">
      <c r="E37" s="90"/>
      <c r="F37" s="320"/>
      <c r="G37" s="277"/>
      <c r="H37" s="277"/>
      <c r="I37" s="20"/>
      <c r="L37" s="82"/>
    </row>
    <row r="38" spans="5:12" x14ac:dyDescent="0.25">
      <c r="E38" s="90"/>
      <c r="F38" s="320"/>
      <c r="G38" s="277"/>
      <c r="H38" s="277"/>
      <c r="I38" s="20"/>
      <c r="L38" s="82"/>
    </row>
    <row r="39" spans="5:12" x14ac:dyDescent="0.25">
      <c r="E39" s="90"/>
      <c r="F39" s="320"/>
      <c r="G39" s="277"/>
      <c r="H39" s="277"/>
      <c r="I39" s="20"/>
      <c r="L39" s="82"/>
    </row>
    <row r="40" spans="5:12" x14ac:dyDescent="0.25">
      <c r="E40" s="90"/>
      <c r="F40" s="320"/>
      <c r="G40" s="277"/>
      <c r="H40" s="277"/>
      <c r="I40" s="20"/>
      <c r="L40" s="82"/>
    </row>
    <row r="41" spans="5:12" x14ac:dyDescent="0.25">
      <c r="E41" s="90"/>
      <c r="F41" s="320"/>
      <c r="G41" s="277"/>
      <c r="H41" s="277"/>
      <c r="I41" s="20"/>
      <c r="L41" s="82"/>
    </row>
    <row r="42" spans="5:12" x14ac:dyDescent="0.25">
      <c r="E42" s="90"/>
      <c r="F42" s="320"/>
      <c r="G42" s="277"/>
      <c r="H42" s="277"/>
      <c r="I42" s="20"/>
      <c r="L42" s="82"/>
    </row>
    <row r="43" spans="5:12" x14ac:dyDescent="0.25">
      <c r="E43" s="90"/>
      <c r="F43" s="320"/>
      <c r="G43" s="277"/>
      <c r="H43" s="277"/>
      <c r="I43" s="20"/>
      <c r="L43" s="82"/>
    </row>
    <row r="44" spans="5:12" x14ac:dyDescent="0.25">
      <c r="E44" s="90"/>
      <c r="F44" s="320"/>
      <c r="G44" s="277"/>
      <c r="H44" s="277"/>
      <c r="I44" s="20"/>
      <c r="L44" s="82"/>
    </row>
    <row r="45" spans="5:12" x14ac:dyDescent="0.25">
      <c r="E45" s="90"/>
      <c r="F45" s="320"/>
      <c r="G45" s="277"/>
      <c r="H45" s="277"/>
      <c r="I45" s="20"/>
      <c r="L45" s="82"/>
    </row>
    <row r="46" spans="5:12" x14ac:dyDescent="0.25">
      <c r="E46" s="222"/>
      <c r="F46" s="321"/>
      <c r="G46" s="273"/>
      <c r="H46" s="273"/>
      <c r="I46" s="20"/>
      <c r="L46" s="82"/>
    </row>
    <row r="47" spans="5:12" x14ac:dyDescent="0.25">
      <c r="E47" s="222"/>
      <c r="F47" s="321"/>
      <c r="G47" s="273"/>
      <c r="H47" s="273"/>
      <c r="I47" s="20"/>
      <c r="L47" s="82"/>
    </row>
    <row r="48" spans="5:12" x14ac:dyDescent="0.25">
      <c r="E48" s="222"/>
      <c r="F48" s="321"/>
      <c r="G48" s="273"/>
      <c r="H48" s="273"/>
      <c r="I48" s="20"/>
      <c r="L48" s="82"/>
    </row>
    <row r="49" spans="5:12" x14ac:dyDescent="0.25">
      <c r="E49" s="222"/>
      <c r="F49" s="321"/>
      <c r="G49" s="273"/>
      <c r="H49" s="273"/>
      <c r="I49" s="20"/>
      <c r="L49" s="82"/>
    </row>
    <row r="50" spans="5:12" x14ac:dyDescent="0.25">
      <c r="E50" s="222"/>
      <c r="F50" s="321"/>
      <c r="G50" s="273"/>
      <c r="H50" s="273"/>
      <c r="I50" s="20"/>
      <c r="L50" s="82"/>
    </row>
    <row r="51" spans="5:12" x14ac:dyDescent="0.25">
      <c r="E51" s="222"/>
      <c r="F51" s="321"/>
      <c r="G51" s="273"/>
      <c r="H51" s="273"/>
      <c r="I51" s="20"/>
      <c r="L51" s="82"/>
    </row>
    <row r="52" spans="5:12" x14ac:dyDescent="0.25">
      <c r="E52" s="222"/>
      <c r="F52" s="321"/>
      <c r="G52" s="273"/>
      <c r="H52" s="273"/>
      <c r="I52" s="20"/>
      <c r="L52" s="82"/>
    </row>
    <row r="53" spans="5:12" x14ac:dyDescent="0.25">
      <c r="E53" s="222"/>
      <c r="F53" s="321"/>
      <c r="G53" s="273"/>
      <c r="H53" s="273"/>
      <c r="I53" s="20"/>
      <c r="L53" s="82"/>
    </row>
    <row r="54" spans="5:12" x14ac:dyDescent="0.25">
      <c r="E54" s="222"/>
      <c r="F54" s="321"/>
      <c r="G54" s="273"/>
      <c r="H54" s="273"/>
      <c r="I54" s="20"/>
      <c r="L54" s="82"/>
    </row>
    <row r="55" spans="5:12" x14ac:dyDescent="0.25">
      <c r="E55" s="223"/>
      <c r="F55" s="322"/>
      <c r="G55" s="278"/>
      <c r="H55" s="278"/>
      <c r="I55" s="20"/>
      <c r="L55" s="82"/>
    </row>
    <row r="56" spans="5:12" x14ac:dyDescent="0.25">
      <c r="E56" s="223"/>
      <c r="F56" s="322"/>
      <c r="G56" s="278"/>
      <c r="H56" s="278"/>
      <c r="I56" s="20"/>
      <c r="L56" s="82"/>
    </row>
    <row r="57" spans="5:12" x14ac:dyDescent="0.25">
      <c r="E57" s="223"/>
      <c r="F57" s="322"/>
      <c r="G57" s="278"/>
      <c r="H57" s="278"/>
      <c r="I57" s="20"/>
      <c r="L57" s="82"/>
    </row>
    <row r="58" spans="5:12" x14ac:dyDescent="0.25">
      <c r="E58" s="223"/>
      <c r="F58" s="322"/>
      <c r="G58" s="278"/>
      <c r="H58" s="278"/>
      <c r="I58" s="20"/>
      <c r="L58" s="82"/>
    </row>
    <row r="59" spans="5:12" x14ac:dyDescent="0.25">
      <c r="E59" s="223"/>
      <c r="F59" s="322"/>
      <c r="G59" s="278"/>
      <c r="H59" s="278"/>
      <c r="I59" s="20"/>
      <c r="L59" s="82"/>
    </row>
    <row r="60" spans="5:12" x14ac:dyDescent="0.25">
      <c r="E60" s="223"/>
      <c r="F60" s="322"/>
      <c r="G60" s="278"/>
      <c r="H60" s="278"/>
      <c r="I60" s="20"/>
      <c r="L60" s="82"/>
    </row>
    <row r="61" spans="5:12" x14ac:dyDescent="0.25">
      <c r="E61" s="223"/>
      <c r="F61" s="322"/>
      <c r="G61" s="278"/>
      <c r="H61" s="278"/>
      <c r="I61" s="20"/>
      <c r="L61" s="82"/>
    </row>
    <row r="62" spans="5:12" x14ac:dyDescent="0.25">
      <c r="E62" s="223"/>
      <c r="F62" s="322"/>
      <c r="G62" s="278"/>
      <c r="H62" s="278"/>
      <c r="I62" s="20"/>
      <c r="L62" s="82"/>
    </row>
    <row r="63" spans="5:12" x14ac:dyDescent="0.25">
      <c r="E63" s="223"/>
      <c r="F63" s="322"/>
      <c r="G63" s="278"/>
      <c r="H63" s="278"/>
      <c r="I63" s="20"/>
      <c r="L63" s="82"/>
    </row>
    <row r="64" spans="5:12" x14ac:dyDescent="0.25">
      <c r="E64" s="223"/>
      <c r="F64" s="322"/>
      <c r="G64" s="278"/>
      <c r="H64" s="278"/>
      <c r="I64" s="20"/>
      <c r="L64" s="82"/>
    </row>
    <row r="65" spans="5:12" x14ac:dyDescent="0.25">
      <c r="E65" s="223"/>
      <c r="F65" s="322"/>
      <c r="G65" s="278"/>
      <c r="H65" s="278"/>
      <c r="I65" s="20"/>
      <c r="L65" s="82"/>
    </row>
    <row r="66" spans="5:12" x14ac:dyDescent="0.25">
      <c r="E66" s="223"/>
      <c r="F66" s="322"/>
      <c r="G66" s="278"/>
      <c r="H66" s="278"/>
      <c r="I66" s="20"/>
      <c r="L66" s="82"/>
    </row>
    <row r="67" spans="5:12" x14ac:dyDescent="0.25">
      <c r="E67" s="223"/>
      <c r="F67" s="322"/>
      <c r="G67" s="278"/>
      <c r="H67" s="278"/>
      <c r="I67" s="20"/>
      <c r="L67" s="82"/>
    </row>
    <row r="68" spans="5:12" x14ac:dyDescent="0.25">
      <c r="E68" s="223"/>
      <c r="F68" s="322"/>
      <c r="G68" s="278"/>
      <c r="H68" s="278"/>
      <c r="I68" s="20"/>
      <c r="L68" s="82"/>
    </row>
    <row r="69" spans="5:12" x14ac:dyDescent="0.25">
      <c r="E69" s="223"/>
      <c r="F69" s="322"/>
      <c r="G69" s="278"/>
      <c r="H69" s="278"/>
      <c r="I69" s="20"/>
      <c r="L69" s="82"/>
    </row>
    <row r="70" spans="5:12" x14ac:dyDescent="0.25">
      <c r="E70" s="223"/>
      <c r="F70" s="322"/>
      <c r="G70" s="278"/>
      <c r="H70" s="278"/>
      <c r="I70" s="20"/>
      <c r="L70" s="82"/>
    </row>
    <row r="71" spans="5:12" x14ac:dyDescent="0.25">
      <c r="E71" s="223"/>
      <c r="F71" s="322"/>
      <c r="G71" s="278"/>
      <c r="H71" s="278"/>
      <c r="I71" s="20"/>
      <c r="L71" s="82"/>
    </row>
    <row r="72" spans="5:12" x14ac:dyDescent="0.25">
      <c r="E72" s="223"/>
      <c r="F72" s="322"/>
      <c r="G72" s="278"/>
      <c r="H72" s="278"/>
      <c r="I72" s="20"/>
      <c r="L72" s="82"/>
    </row>
    <row r="73" spans="5:12" x14ac:dyDescent="0.25">
      <c r="E73" s="90"/>
      <c r="F73" s="320"/>
      <c r="G73" s="278"/>
      <c r="H73" s="278"/>
      <c r="I73" s="20"/>
      <c r="L73" s="82"/>
    </row>
    <row r="74" spans="5:12" x14ac:dyDescent="0.25">
      <c r="E74" s="90"/>
      <c r="F74" s="320"/>
      <c r="G74" s="278"/>
      <c r="H74" s="278"/>
      <c r="I74" s="20"/>
      <c r="L74" s="82"/>
    </row>
    <row r="75" spans="5:12" x14ac:dyDescent="0.25">
      <c r="E75" s="90"/>
      <c r="F75" s="320"/>
      <c r="G75" s="278"/>
      <c r="H75" s="278"/>
      <c r="I75" s="20"/>
      <c r="L75" s="82"/>
    </row>
    <row r="76" spans="5:12" x14ac:dyDescent="0.25">
      <c r="E76" s="90"/>
      <c r="F76" s="320"/>
      <c r="G76" s="278"/>
      <c r="H76" s="278"/>
      <c r="I76" s="20"/>
      <c r="L76" s="82"/>
    </row>
    <row r="77" spans="5:12" x14ac:dyDescent="0.25">
      <c r="E77" s="90"/>
      <c r="F77" s="320"/>
      <c r="G77" s="278"/>
      <c r="H77" s="278"/>
      <c r="I77" s="20"/>
      <c r="L77" s="82"/>
    </row>
    <row r="78" spans="5:12" x14ac:dyDescent="0.25">
      <c r="E78" s="90"/>
      <c r="F78" s="320"/>
      <c r="G78" s="278"/>
      <c r="H78" s="278"/>
      <c r="I78" s="20"/>
      <c r="L78" s="82"/>
    </row>
    <row r="79" spans="5:12" x14ac:dyDescent="0.25">
      <c r="E79" s="90"/>
      <c r="F79" s="320"/>
      <c r="G79" s="278"/>
      <c r="H79" s="278"/>
      <c r="I79" s="20"/>
      <c r="L79" s="82"/>
    </row>
    <row r="80" spans="5:12" x14ac:dyDescent="0.25">
      <c r="E80" s="90"/>
      <c r="F80" s="320"/>
      <c r="G80" s="278"/>
      <c r="H80" s="278"/>
      <c r="I80" s="20"/>
      <c r="L80" s="82"/>
    </row>
    <row r="81" spans="5:12" x14ac:dyDescent="0.25">
      <c r="E81" s="90"/>
      <c r="F81" s="320"/>
      <c r="G81" s="278"/>
      <c r="H81" s="278"/>
      <c r="I81" s="20"/>
      <c r="L81" s="82"/>
    </row>
    <row r="82" spans="5:12" x14ac:dyDescent="0.25">
      <c r="E82" s="90"/>
      <c r="F82" s="320"/>
      <c r="G82" s="278"/>
      <c r="H82" s="278"/>
      <c r="I82" s="20"/>
      <c r="L82" s="82"/>
    </row>
    <row r="83" spans="5:12" x14ac:dyDescent="0.25">
      <c r="E83" s="90"/>
      <c r="F83" s="320"/>
      <c r="G83" s="278"/>
      <c r="H83" s="278"/>
      <c r="I83" s="20"/>
      <c r="L83" s="82"/>
    </row>
    <row r="84" spans="5:12" x14ac:dyDescent="0.25">
      <c r="E84" s="90"/>
      <c r="F84" s="320"/>
      <c r="I84" s="20"/>
      <c r="L84" s="82"/>
    </row>
    <row r="85" spans="5:12" x14ac:dyDescent="0.25">
      <c r="E85" s="90"/>
      <c r="F85" s="320"/>
      <c r="I85" s="20"/>
      <c r="L85" s="82"/>
    </row>
    <row r="86" spans="5:12" x14ac:dyDescent="0.25">
      <c r="E86" s="222"/>
      <c r="F86" s="321"/>
      <c r="I86" s="20"/>
      <c r="L86" s="82"/>
    </row>
    <row r="87" spans="5:12" x14ac:dyDescent="0.25">
      <c r="E87" s="222"/>
      <c r="F87" s="321"/>
      <c r="I87" s="20"/>
      <c r="L87" s="82"/>
    </row>
    <row r="88" spans="5:12" x14ac:dyDescent="0.25">
      <c r="E88" s="222"/>
      <c r="F88" s="321"/>
      <c r="I88" s="20"/>
      <c r="L88" s="82"/>
    </row>
    <row r="89" spans="5:12" x14ac:dyDescent="0.25">
      <c r="E89" s="222"/>
      <c r="F89" s="321"/>
      <c r="I89" s="20"/>
      <c r="L89" s="82"/>
    </row>
    <row r="90" spans="5:12" x14ac:dyDescent="0.25">
      <c r="E90" s="222"/>
      <c r="F90" s="321"/>
      <c r="I90" s="20"/>
      <c r="L90" s="82"/>
    </row>
    <row r="91" spans="5:12" x14ac:dyDescent="0.25">
      <c r="E91" s="222"/>
      <c r="F91" s="321"/>
      <c r="I91" s="20"/>
      <c r="L91" s="82"/>
    </row>
    <row r="92" spans="5:12" x14ac:dyDescent="0.25">
      <c r="E92" s="222"/>
      <c r="F92" s="321"/>
      <c r="I92" s="20"/>
      <c r="L92" s="82"/>
    </row>
    <row r="93" spans="5:12" x14ac:dyDescent="0.25">
      <c r="E93" s="222"/>
      <c r="F93" s="321"/>
      <c r="I93" s="20"/>
      <c r="L93" s="82"/>
    </row>
    <row r="94" spans="5:12" x14ac:dyDescent="0.25">
      <c r="E94" s="222"/>
      <c r="F94" s="321"/>
      <c r="I94" s="20"/>
      <c r="L94" s="82"/>
    </row>
    <row r="95" spans="5:12" x14ac:dyDescent="0.25">
      <c r="E95" s="223"/>
      <c r="F95" s="322"/>
      <c r="I95" s="20"/>
      <c r="L95" s="82"/>
    </row>
    <row r="96" spans="5:12" x14ac:dyDescent="0.25">
      <c r="E96" s="223"/>
      <c r="F96" s="322"/>
      <c r="I96" s="20"/>
      <c r="L96" s="82"/>
    </row>
    <row r="97" spans="5:12" x14ac:dyDescent="0.25">
      <c r="E97" s="223"/>
      <c r="F97" s="322"/>
      <c r="I97" s="20"/>
      <c r="L97" s="82"/>
    </row>
    <row r="98" spans="5:12" x14ac:dyDescent="0.25">
      <c r="E98" s="223"/>
      <c r="F98" s="322"/>
      <c r="I98" s="20"/>
      <c r="L98" s="82"/>
    </row>
    <row r="99" spans="5:12" x14ac:dyDescent="0.25">
      <c r="E99" s="223"/>
      <c r="F99" s="322"/>
      <c r="I99" s="20"/>
      <c r="L99" s="82"/>
    </row>
    <row r="100" spans="5:12" x14ac:dyDescent="0.25">
      <c r="E100" s="223"/>
      <c r="F100" s="322"/>
      <c r="I100" s="20"/>
      <c r="L100" s="82"/>
    </row>
    <row r="101" spans="5:12" x14ac:dyDescent="0.25">
      <c r="E101" s="223"/>
      <c r="F101" s="322"/>
      <c r="I101" s="20"/>
      <c r="L101" s="82"/>
    </row>
    <row r="102" spans="5:12" x14ac:dyDescent="0.25">
      <c r="E102" s="223"/>
      <c r="F102" s="322"/>
      <c r="I102" s="20"/>
      <c r="L102" s="82"/>
    </row>
    <row r="103" spans="5:12" x14ac:dyDescent="0.25">
      <c r="E103" s="223"/>
      <c r="F103" s="322"/>
      <c r="I103" s="20"/>
      <c r="L103" s="82"/>
    </row>
    <row r="104" spans="5:12" x14ac:dyDescent="0.25">
      <c r="E104" s="223"/>
      <c r="F104" s="322"/>
      <c r="I104" s="20"/>
      <c r="L104" s="82"/>
    </row>
    <row r="105" spans="5:12" x14ac:dyDescent="0.25">
      <c r="E105" s="223"/>
      <c r="F105" s="322"/>
      <c r="I105" s="20"/>
      <c r="L105" s="82"/>
    </row>
    <row r="106" spans="5:12" x14ac:dyDescent="0.25">
      <c r="E106" s="223"/>
      <c r="F106" s="322"/>
      <c r="I106" s="20"/>
      <c r="L106" s="82"/>
    </row>
    <row r="107" spans="5:12" x14ac:dyDescent="0.25">
      <c r="E107" s="223"/>
      <c r="F107" s="322"/>
      <c r="I107" s="20"/>
      <c r="L107" s="82"/>
    </row>
    <row r="108" spans="5:12" x14ac:dyDescent="0.25">
      <c r="E108" s="223"/>
      <c r="F108" s="322"/>
      <c r="I108" s="20"/>
      <c r="L108" s="82"/>
    </row>
    <row r="109" spans="5:12" x14ac:dyDescent="0.25">
      <c r="E109" s="223"/>
      <c r="F109" s="322"/>
      <c r="I109" s="20"/>
      <c r="L109" s="82"/>
    </row>
    <row r="110" spans="5:12" x14ac:dyDescent="0.25">
      <c r="E110" s="223"/>
      <c r="F110" s="322"/>
      <c r="I110" s="20"/>
      <c r="L110" s="82"/>
    </row>
    <row r="111" spans="5:12" x14ac:dyDescent="0.25">
      <c r="E111" s="223"/>
      <c r="F111" s="322"/>
      <c r="I111" s="20"/>
      <c r="L111" s="82"/>
    </row>
    <row r="112" spans="5:12" x14ac:dyDescent="0.25">
      <c r="E112" s="223"/>
      <c r="F112" s="322"/>
      <c r="I112" s="20"/>
      <c r="L112" s="82"/>
    </row>
    <row r="113" spans="5:12" x14ac:dyDescent="0.25">
      <c r="E113" s="223"/>
      <c r="F113" s="322"/>
      <c r="I113" s="20"/>
      <c r="L113" s="82"/>
    </row>
    <row r="114" spans="5:12" x14ac:dyDescent="0.25">
      <c r="E114" s="223"/>
      <c r="F114" s="322"/>
      <c r="I114" s="20"/>
      <c r="L114" s="82"/>
    </row>
    <row r="115" spans="5:12" x14ac:dyDescent="0.25">
      <c r="E115" s="223"/>
      <c r="F115" s="322"/>
      <c r="I115" s="20"/>
      <c r="L115" s="82"/>
    </row>
    <row r="116" spans="5:12" x14ac:dyDescent="0.25">
      <c r="E116" s="223"/>
      <c r="F116" s="322"/>
      <c r="I116" s="20"/>
      <c r="L116" s="82"/>
    </row>
    <row r="117" spans="5:12" x14ac:dyDescent="0.25">
      <c r="E117" s="223"/>
      <c r="F117" s="322"/>
      <c r="I117" s="20"/>
      <c r="L117" s="82"/>
    </row>
    <row r="118" spans="5:12" x14ac:dyDescent="0.25">
      <c r="E118" s="223"/>
      <c r="F118" s="322"/>
      <c r="I118" s="20"/>
      <c r="L118" s="82"/>
    </row>
    <row r="119" spans="5:12" x14ac:dyDescent="0.25">
      <c r="E119" s="223"/>
      <c r="F119" s="322"/>
      <c r="I119" s="20"/>
      <c r="L119" s="82"/>
    </row>
    <row r="120" spans="5:12" x14ac:dyDescent="0.25">
      <c r="E120" s="223"/>
      <c r="F120" s="322"/>
      <c r="I120" s="20"/>
      <c r="L120" s="82"/>
    </row>
    <row r="121" spans="5:12" x14ac:dyDescent="0.25">
      <c r="E121" s="223"/>
      <c r="F121" s="322"/>
      <c r="I121" s="20"/>
      <c r="L121" s="82"/>
    </row>
    <row r="122" spans="5:12" x14ac:dyDescent="0.25">
      <c r="E122" s="223"/>
      <c r="F122" s="322"/>
      <c r="I122" s="20"/>
      <c r="L122" s="82"/>
    </row>
    <row r="123" spans="5:12" x14ac:dyDescent="0.25">
      <c r="E123" s="223"/>
      <c r="F123" s="322"/>
      <c r="I123" s="20"/>
      <c r="L123" s="82"/>
    </row>
    <row r="124" spans="5:12" x14ac:dyDescent="0.25">
      <c r="E124" s="90"/>
      <c r="F124" s="320"/>
      <c r="I124" s="20"/>
      <c r="L124" s="82"/>
    </row>
    <row r="125" spans="5:12" x14ac:dyDescent="0.25">
      <c r="E125" s="90"/>
      <c r="F125" s="320"/>
      <c r="I125" s="20"/>
      <c r="L125" s="82"/>
    </row>
    <row r="126" spans="5:12" x14ac:dyDescent="0.25">
      <c r="E126" s="90"/>
      <c r="F126" s="320"/>
      <c r="I126" s="20"/>
      <c r="L126" s="82"/>
    </row>
    <row r="127" spans="5:12" x14ac:dyDescent="0.25">
      <c r="E127" s="90"/>
      <c r="F127" s="320"/>
      <c r="I127" s="20"/>
      <c r="L127" s="82"/>
    </row>
    <row r="128" spans="5:12" x14ac:dyDescent="0.25">
      <c r="E128" s="90"/>
      <c r="F128" s="320"/>
      <c r="I128" s="20"/>
      <c r="L128" s="82"/>
    </row>
    <row r="129" spans="5:12" x14ac:dyDescent="0.25">
      <c r="E129" s="90"/>
      <c r="F129" s="320"/>
      <c r="I129" s="20"/>
      <c r="L129" s="82"/>
    </row>
    <row r="130" spans="5:12" x14ac:dyDescent="0.25">
      <c r="E130" s="90"/>
      <c r="F130" s="320"/>
      <c r="I130" s="20"/>
      <c r="L130" s="82"/>
    </row>
    <row r="131" spans="5:12" x14ac:dyDescent="0.25">
      <c r="E131" s="90"/>
      <c r="F131" s="320"/>
      <c r="I131" s="20"/>
      <c r="L131" s="82"/>
    </row>
    <row r="132" spans="5:12" x14ac:dyDescent="0.25">
      <c r="E132" s="90"/>
      <c r="F132" s="320"/>
      <c r="I132" s="20"/>
      <c r="L132" s="82"/>
    </row>
    <row r="133" spans="5:12" x14ac:dyDescent="0.25">
      <c r="E133" s="90"/>
      <c r="F133" s="320"/>
      <c r="I133" s="20"/>
      <c r="L133" s="82"/>
    </row>
    <row r="134" spans="5:12" x14ac:dyDescent="0.25">
      <c r="E134" s="90"/>
      <c r="F134" s="320"/>
      <c r="I134" s="20"/>
      <c r="L134" s="82"/>
    </row>
    <row r="135" spans="5:12" x14ac:dyDescent="0.25">
      <c r="E135" s="90"/>
      <c r="F135" s="320"/>
      <c r="I135" s="20"/>
      <c r="L135" s="82"/>
    </row>
    <row r="136" spans="5:12" x14ac:dyDescent="0.25">
      <c r="E136" s="90"/>
      <c r="F136" s="320"/>
      <c r="I136" s="20"/>
      <c r="L136" s="82"/>
    </row>
    <row r="137" spans="5:12" x14ac:dyDescent="0.25">
      <c r="E137" s="222"/>
      <c r="F137" s="321"/>
      <c r="I137" s="20"/>
      <c r="L137" s="82"/>
    </row>
    <row r="138" spans="5:12" x14ac:dyDescent="0.25">
      <c r="E138" s="222"/>
      <c r="F138" s="321"/>
      <c r="I138" s="20"/>
      <c r="L138" s="82"/>
    </row>
    <row r="139" spans="5:12" x14ac:dyDescent="0.25">
      <c r="E139" s="222"/>
      <c r="F139" s="321"/>
      <c r="I139" s="20"/>
      <c r="L139" s="82"/>
    </row>
    <row r="140" spans="5:12" x14ac:dyDescent="0.25">
      <c r="E140" s="222"/>
      <c r="F140" s="321"/>
      <c r="I140" s="20"/>
      <c r="L140" s="82"/>
    </row>
    <row r="141" spans="5:12" x14ac:dyDescent="0.25">
      <c r="E141" s="222"/>
      <c r="F141" s="321"/>
      <c r="I141" s="20"/>
      <c r="L141" s="82"/>
    </row>
    <row r="142" spans="5:12" x14ac:dyDescent="0.25">
      <c r="E142" s="222"/>
      <c r="F142" s="321"/>
      <c r="I142" s="20"/>
      <c r="L142" s="82"/>
    </row>
    <row r="143" spans="5:12" x14ac:dyDescent="0.25">
      <c r="E143" s="222"/>
      <c r="F143" s="321"/>
      <c r="I143" s="20"/>
      <c r="L143" s="82"/>
    </row>
    <row r="144" spans="5:12" x14ac:dyDescent="0.25">
      <c r="E144" s="222"/>
      <c r="F144" s="321"/>
      <c r="I144" s="20"/>
      <c r="L144" s="82"/>
    </row>
    <row r="145" spans="5:12" x14ac:dyDescent="0.25">
      <c r="E145" s="222"/>
      <c r="F145" s="321"/>
      <c r="I145" s="20"/>
      <c r="L145" s="82"/>
    </row>
    <row r="146" spans="5:12" x14ac:dyDescent="0.25">
      <c r="E146" s="223"/>
      <c r="F146" s="322"/>
      <c r="I146" s="20"/>
      <c r="L146" s="82"/>
    </row>
    <row r="147" spans="5:12" x14ac:dyDescent="0.25">
      <c r="E147" s="223"/>
      <c r="F147" s="322"/>
      <c r="I147" s="20"/>
      <c r="L147" s="82"/>
    </row>
    <row r="148" spans="5:12" x14ac:dyDescent="0.25">
      <c r="E148" s="223"/>
      <c r="F148" s="322"/>
      <c r="I148" s="20"/>
      <c r="L148" s="82"/>
    </row>
    <row r="149" spans="5:12" x14ac:dyDescent="0.25">
      <c r="E149" s="223"/>
      <c r="F149" s="322"/>
      <c r="I149" s="20"/>
      <c r="L149" s="82"/>
    </row>
    <row r="150" spans="5:12" x14ac:dyDescent="0.25">
      <c r="E150" s="223"/>
      <c r="F150" s="322"/>
      <c r="I150" s="20"/>
      <c r="L150" s="82"/>
    </row>
    <row r="151" spans="5:12" x14ac:dyDescent="0.25">
      <c r="E151" s="223"/>
      <c r="F151" s="322"/>
      <c r="I151" s="20"/>
      <c r="L151" s="82"/>
    </row>
    <row r="152" spans="5:12" x14ac:dyDescent="0.25">
      <c r="E152" s="223"/>
      <c r="F152" s="322"/>
      <c r="I152" s="20"/>
      <c r="L152" s="82"/>
    </row>
    <row r="153" spans="5:12" x14ac:dyDescent="0.25">
      <c r="E153" s="223"/>
      <c r="F153" s="322"/>
      <c r="I153" s="20"/>
      <c r="L153" s="82"/>
    </row>
    <row r="154" spans="5:12" x14ac:dyDescent="0.25">
      <c r="E154" s="223"/>
      <c r="F154" s="322"/>
      <c r="I154" s="20"/>
      <c r="L154" s="82"/>
    </row>
    <row r="155" spans="5:12" x14ac:dyDescent="0.25">
      <c r="E155" s="223"/>
      <c r="F155" s="322"/>
      <c r="I155" s="20"/>
      <c r="L155" s="82"/>
    </row>
    <row r="156" spans="5:12" x14ac:dyDescent="0.25">
      <c r="E156" s="223"/>
      <c r="F156" s="322"/>
      <c r="I156" s="20"/>
      <c r="L156" s="82"/>
    </row>
    <row r="157" spans="5:12" x14ac:dyDescent="0.25">
      <c r="E157" s="223"/>
      <c r="F157" s="322"/>
      <c r="I157" s="20"/>
      <c r="L157" s="82"/>
    </row>
    <row r="158" spans="5:12" x14ac:dyDescent="0.25">
      <c r="E158" s="223"/>
      <c r="F158" s="322"/>
      <c r="I158" s="20"/>
      <c r="L158" s="82"/>
    </row>
    <row r="159" spans="5:12" x14ac:dyDescent="0.25">
      <c r="E159" s="223"/>
      <c r="F159" s="322"/>
      <c r="I159" s="20"/>
      <c r="L159" s="82"/>
    </row>
    <row r="160" spans="5:12" x14ac:dyDescent="0.25">
      <c r="E160" s="223"/>
      <c r="F160" s="322"/>
      <c r="I160" s="20"/>
      <c r="L160" s="82"/>
    </row>
    <row r="161" spans="5:12" x14ac:dyDescent="0.25">
      <c r="E161" s="223"/>
      <c r="F161" s="322"/>
      <c r="I161" s="20"/>
      <c r="L161" s="82"/>
    </row>
    <row r="162" spans="5:12" x14ac:dyDescent="0.25">
      <c r="E162" s="223"/>
      <c r="F162" s="322"/>
      <c r="I162" s="20"/>
      <c r="L162" s="82"/>
    </row>
    <row r="163" spans="5:12" x14ac:dyDescent="0.25">
      <c r="E163" s="223"/>
      <c r="F163" s="322"/>
      <c r="I163" s="20"/>
      <c r="L163" s="82"/>
    </row>
  </sheetData>
  <sheetProtection formatCells="0" formatColumns="0" formatRows="0" insertColumns="0" insertRows="0" insertHyperlinks="0" deleteColumns="0" deleteRows="0" sort="0" autoFilter="0" pivotTables="0"/>
  <dataConsolidate/>
  <conditionalFormatting sqref="J4:J6">
    <cfRule type="cellIs" dxfId="137" priority="29" stopIfTrue="1" operator="equal">
      <formula>"Halted"</formula>
    </cfRule>
  </conditionalFormatting>
  <conditionalFormatting sqref="J4:J6">
    <cfRule type="cellIs" dxfId="136" priority="28" stopIfTrue="1" operator="equal">
      <formula>"Deactive"</formula>
    </cfRule>
  </conditionalFormatting>
  <conditionalFormatting sqref="J7">
    <cfRule type="cellIs" dxfId="135" priority="22" stopIfTrue="1" operator="equal">
      <formula>"Halted"</formula>
    </cfRule>
  </conditionalFormatting>
  <conditionalFormatting sqref="J7">
    <cfRule type="cellIs" dxfId="134" priority="21" stopIfTrue="1" operator="equal">
      <formula>"Deactive"</formula>
    </cfRule>
  </conditionalFormatting>
  <conditionalFormatting sqref="Q1:Q1048576">
    <cfRule type="containsText" dxfId="133" priority="20" operator="containsText" text="Duplicate Value">
      <formula>NOT(ISERROR(SEARCH("Duplicate Value",Q1)))</formula>
    </cfRule>
  </conditionalFormatting>
  <conditionalFormatting sqref="J8">
    <cfRule type="cellIs" dxfId="132" priority="18" stopIfTrue="1" operator="equal">
      <formula>"Halted"</formula>
    </cfRule>
  </conditionalFormatting>
  <conditionalFormatting sqref="J8">
    <cfRule type="cellIs" dxfId="131" priority="17" stopIfTrue="1" operator="equal">
      <formula>"Deactive"</formula>
    </cfRule>
  </conditionalFormatting>
  <conditionalFormatting sqref="J9">
    <cfRule type="cellIs" dxfId="130" priority="14" stopIfTrue="1" operator="equal">
      <formula>"Halted"</formula>
    </cfRule>
  </conditionalFormatting>
  <conditionalFormatting sqref="J9">
    <cfRule type="cellIs" dxfId="129" priority="13" stopIfTrue="1" operator="equal">
      <formula>"Deactive"</formula>
    </cfRule>
  </conditionalFormatting>
  <conditionalFormatting sqref="J10">
    <cfRule type="cellIs" dxfId="128" priority="12" stopIfTrue="1" operator="equal">
      <formula>"Halted"</formula>
    </cfRule>
  </conditionalFormatting>
  <conditionalFormatting sqref="J10">
    <cfRule type="cellIs" dxfId="127" priority="11" stopIfTrue="1" operator="equal">
      <formula>"Deactive"</formula>
    </cfRule>
  </conditionalFormatting>
  <conditionalFormatting sqref="J11:J12">
    <cfRule type="cellIs" dxfId="126" priority="5" stopIfTrue="1" operator="equal">
      <formula>"Halted"</formula>
    </cfRule>
  </conditionalFormatting>
  <conditionalFormatting sqref="J11:J12">
    <cfRule type="cellIs" dxfId="125" priority="4" stopIfTrue="1" operator="equal">
      <formula>"Deactive"</formula>
    </cfRule>
  </conditionalFormatting>
  <conditionalFormatting sqref="J13:J14">
    <cfRule type="cellIs" dxfId="124" priority="2" stopIfTrue="1" operator="equal">
      <formula>"Halted"</formula>
    </cfRule>
  </conditionalFormatting>
  <conditionalFormatting sqref="J13:J14">
    <cfRule type="cellIs" dxfId="123" priority="1" stopIfTrue="1" operator="equal">
      <formula>"Deactive"</formula>
    </cfRule>
  </conditionalFormatting>
  <dataValidations count="8">
    <dataValidation type="list" allowBlank="1" showInputMessage="1" showErrorMessage="1" sqref="I164:I1048576">
      <formula1>OTECH</formula1>
    </dataValidation>
    <dataValidation type="list" allowBlank="1" showInputMessage="1" showErrorMessage="1" error="USE LIST VALUES" sqref="D1 D4:D1048576">
      <formula1>Region</formula1>
    </dataValidation>
    <dataValidation type="list" showInputMessage="1" showErrorMessage="1" error="USE LIST VALUES" sqref="J4:J12">
      <formula1>State</formula1>
    </dataValidation>
    <dataValidation type="list" allowBlank="1" showInputMessage="1" showErrorMessage="1" sqref="L4:L1048576">
      <formula1>RETENTION.R</formula1>
    </dataValidation>
    <dataValidation type="list" showInputMessage="1" showErrorMessage="1" error="USE LIST VALUES" sqref="M4:M1048576">
      <formula1>RETENTION.A</formula1>
    </dataValidation>
    <dataValidation type="list" allowBlank="1" showInputMessage="1" showErrorMessage="1" error="USE LIST VALUES" sqref="E4:E1048576">
      <formula1>Prefectures</formula1>
    </dataValidation>
    <dataValidation type="list" allowBlank="1" showInputMessage="1" showErrorMessage="1" error="USE LIST VALUES" sqref="I4:I163">
      <formula1>OTECH</formula1>
    </dataValidation>
    <dataValidation type="list" allowBlank="1" showInputMessage="1" showErrorMessage="1" error="USE LIST VALUES" sqref="F4:F1048576">
      <formula1>Area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P79"/>
  <sheetViews>
    <sheetView showGridLines="0" zoomScaleNormal="100" workbookViewId="0">
      <selection activeCell="G13" sqref="G13"/>
    </sheetView>
  </sheetViews>
  <sheetFormatPr defaultRowHeight="15" x14ac:dyDescent="0.25"/>
  <cols>
    <col min="1" max="1" width="4.140625" style="299" bestFit="1" customWidth="1"/>
    <col min="2" max="2" width="9" style="299" bestFit="1" customWidth="1"/>
    <col min="3" max="3" width="7.28515625" style="308" bestFit="1" customWidth="1"/>
    <col min="4" max="4" width="21.85546875" style="300" customWidth="1"/>
    <col min="5" max="5" width="20" style="300" customWidth="1"/>
    <col min="6" max="6" width="14.85546875" style="309" customWidth="1"/>
    <col min="7" max="7" width="14.85546875" style="443" customWidth="1"/>
    <col min="8" max="9" width="14.85546875" style="310" customWidth="1"/>
    <col min="10" max="10" width="10.28515625" style="299" customWidth="1"/>
    <col min="11" max="11" width="6.28515625" style="299" customWidth="1"/>
    <col min="12" max="12" width="17.5703125" style="311" customWidth="1"/>
    <col min="13" max="13" width="14.85546875" style="299" customWidth="1"/>
    <col min="14" max="14" width="47.42578125" style="300" customWidth="1"/>
    <col min="15" max="15" width="22.85546875" style="300" customWidth="1"/>
    <col min="16" max="16" width="25.5703125" style="424" customWidth="1"/>
    <col min="17" max="17" width="19.140625" style="299" customWidth="1"/>
    <col min="18" max="16384" width="9.140625" style="299"/>
  </cols>
  <sheetData>
    <row r="1" spans="1:16" ht="21" x14ac:dyDescent="0.25">
      <c r="A1" s="394"/>
      <c r="B1" s="395"/>
      <c r="C1" s="395"/>
      <c r="D1" s="396"/>
      <c r="E1" s="294"/>
      <c r="F1" s="295"/>
      <c r="G1" s="296"/>
      <c r="H1" s="296"/>
      <c r="I1" s="296"/>
      <c r="J1" s="297"/>
      <c r="K1" s="297"/>
      <c r="L1" s="298"/>
      <c r="M1" s="297"/>
      <c r="N1" s="425"/>
      <c r="O1" s="425"/>
      <c r="P1" s="427"/>
    </row>
    <row r="2" spans="1:16" ht="18" x14ac:dyDescent="0.25">
      <c r="A2" s="98" t="s">
        <v>14</v>
      </c>
      <c r="B2" s="99"/>
      <c r="C2" s="198"/>
      <c r="D2" s="100"/>
      <c r="E2" s="100"/>
      <c r="F2" s="100"/>
      <c r="G2" s="287"/>
      <c r="H2" s="287"/>
      <c r="I2" s="287"/>
      <c r="J2" s="101"/>
      <c r="K2" s="102"/>
      <c r="L2" s="428"/>
      <c r="M2" s="102"/>
      <c r="N2" s="444"/>
      <c r="O2" s="426"/>
      <c r="P2" s="100"/>
    </row>
    <row r="3" spans="1:16" s="300" customFormat="1" ht="21" x14ac:dyDescent="0.25">
      <c r="A3" s="103" t="s">
        <v>10</v>
      </c>
      <c r="B3" s="104" t="s">
        <v>4</v>
      </c>
      <c r="C3" s="103" t="s">
        <v>295</v>
      </c>
      <c r="D3" s="105" t="s">
        <v>9</v>
      </c>
      <c r="E3" s="105" t="s">
        <v>77</v>
      </c>
      <c r="F3" s="269" t="s">
        <v>32</v>
      </c>
      <c r="G3" s="282" t="s">
        <v>281</v>
      </c>
      <c r="H3" s="282" t="s">
        <v>258</v>
      </c>
      <c r="I3" s="282" t="s">
        <v>266</v>
      </c>
      <c r="J3" s="106" t="s">
        <v>0</v>
      </c>
      <c r="K3" s="105" t="s">
        <v>5</v>
      </c>
      <c r="L3" s="286" t="s">
        <v>16</v>
      </c>
      <c r="M3" s="107" t="s">
        <v>17</v>
      </c>
      <c r="N3" s="107" t="s">
        <v>169</v>
      </c>
      <c r="O3" s="107" t="s">
        <v>57</v>
      </c>
      <c r="P3" s="432" t="s">
        <v>368</v>
      </c>
    </row>
    <row r="4" spans="1:16" s="301" customFormat="1" ht="31.5" x14ac:dyDescent="0.25">
      <c r="A4" s="245">
        <v>1</v>
      </c>
      <c r="B4" s="6">
        <f>Operational!B4</f>
        <v>43438</v>
      </c>
      <c r="C4" s="199">
        <v>49</v>
      </c>
      <c r="D4" s="89" t="s">
        <v>326</v>
      </c>
      <c r="E4" s="89" t="s">
        <v>325</v>
      </c>
      <c r="F4" s="90" t="s">
        <v>78</v>
      </c>
      <c r="G4" s="320"/>
      <c r="H4" s="277">
        <v>37.976972199999999</v>
      </c>
      <c r="I4" s="277">
        <v>23.627448099999999</v>
      </c>
      <c r="J4" s="20" t="s">
        <v>3</v>
      </c>
      <c r="K4" s="247" t="s">
        <v>60</v>
      </c>
      <c r="L4" s="467">
        <v>42355.283333333333</v>
      </c>
      <c r="M4" s="7" t="s">
        <v>294</v>
      </c>
      <c r="N4" s="466" t="s">
        <v>296</v>
      </c>
      <c r="O4" s="289" t="s">
        <v>168</v>
      </c>
      <c r="P4" s="317" t="str">
        <f>(IF(COUNTIF(Deactivated!C:C,$C4)=1,"Duplicate Value in Deactivated, ",""))&amp;(IF(COUNTIF(Operational!P:P,$C4)=1,"Duplicate Value in Operational, ",""))&amp;(IF(COUNTIF('Retention-Deployment'!P:P,$C4)=1,"Duplicate Value in Retention, ",""))</f>
        <v/>
      </c>
    </row>
    <row r="5" spans="1:16" s="301" customFormat="1" ht="31.5" x14ac:dyDescent="0.25">
      <c r="A5" s="245">
        <v>2</v>
      </c>
      <c r="B5" s="6">
        <f t="shared" ref="B5:B52" si="0">$B$4</f>
        <v>43438</v>
      </c>
      <c r="C5" s="199">
        <v>4811</v>
      </c>
      <c r="D5" s="89" t="s">
        <v>507</v>
      </c>
      <c r="E5" s="89" t="s">
        <v>92</v>
      </c>
      <c r="F5" s="90" t="s">
        <v>113</v>
      </c>
      <c r="G5" s="320"/>
      <c r="H5" s="277">
        <v>40.069780700000003</v>
      </c>
      <c r="I5" s="277">
        <v>21.267097199999998</v>
      </c>
      <c r="J5" s="20" t="s">
        <v>1</v>
      </c>
      <c r="K5" s="247" t="s">
        <v>60</v>
      </c>
      <c r="L5" s="459" t="s">
        <v>428</v>
      </c>
      <c r="M5" s="302" t="s">
        <v>327</v>
      </c>
      <c r="N5" s="466" t="s">
        <v>328</v>
      </c>
      <c r="O5" s="289" t="s">
        <v>168</v>
      </c>
      <c r="P5" s="317" t="str">
        <f>(IF(COUNTIF(Deactivated!C:C,$C5)=1,"Duplicate Value in Deactivated, ",""))&amp;(IF(COUNTIF(Operational!P:P,$C5)=1,"Duplicate Value in Operational, ",""))&amp;(IF(COUNTIF('Retention-Deployment'!P:P,$C5)=1,"Duplicate Value in Retention, ",""))</f>
        <v/>
      </c>
    </row>
    <row r="6" spans="1:16" s="301" customFormat="1" ht="31.5" x14ac:dyDescent="0.25">
      <c r="A6" s="245">
        <v>3</v>
      </c>
      <c r="B6" s="6">
        <f t="shared" si="0"/>
        <v>43438</v>
      </c>
      <c r="C6" s="199">
        <v>808</v>
      </c>
      <c r="D6" s="89" t="s">
        <v>508</v>
      </c>
      <c r="E6" s="89" t="s">
        <v>84</v>
      </c>
      <c r="F6" s="90" t="s">
        <v>125</v>
      </c>
      <c r="G6" s="320" t="s">
        <v>125</v>
      </c>
      <c r="H6" s="277">
        <v>39.784765499999999</v>
      </c>
      <c r="I6" s="277">
        <v>19.749565400000002</v>
      </c>
      <c r="J6" s="20" t="s">
        <v>174</v>
      </c>
      <c r="K6" s="247" t="s">
        <v>60</v>
      </c>
      <c r="L6" s="459">
        <v>42429.274305555555</v>
      </c>
      <c r="M6" s="7" t="s">
        <v>329</v>
      </c>
      <c r="N6" s="466" t="s">
        <v>330</v>
      </c>
      <c r="O6" s="289" t="s">
        <v>168</v>
      </c>
      <c r="P6" s="317" t="str">
        <f>(IF(COUNTIF(Deactivated!C:C,$C6)=1,"Duplicate Value in Deactivated, ",""))&amp;(IF(COUNTIF(Operational!P:P,$C6)=1,"Duplicate Value in Operational, ",""))&amp;(IF(COUNTIF('Retention-Deployment'!P:P,$C6)=1,"Duplicate Value in Retention, ",""))</f>
        <v/>
      </c>
    </row>
    <row r="7" spans="1:16" s="301" customFormat="1" ht="10.5" x14ac:dyDescent="0.25">
      <c r="A7" s="245">
        <v>4</v>
      </c>
      <c r="B7" s="6">
        <f t="shared" si="0"/>
        <v>43438</v>
      </c>
      <c r="C7" s="199">
        <v>2921</v>
      </c>
      <c r="D7" s="89" t="s">
        <v>335</v>
      </c>
      <c r="E7" s="89" t="s">
        <v>325</v>
      </c>
      <c r="F7" s="90" t="s">
        <v>78</v>
      </c>
      <c r="G7" s="320"/>
      <c r="H7" s="277">
        <v>38.0394741</v>
      </c>
      <c r="I7" s="277">
        <v>23.7560617</v>
      </c>
      <c r="J7" s="20" t="s">
        <v>1</v>
      </c>
      <c r="K7" s="247" t="s">
        <v>60</v>
      </c>
      <c r="L7" s="459">
        <v>42457.291666666664</v>
      </c>
      <c r="M7" s="246" t="s">
        <v>329</v>
      </c>
      <c r="N7" s="317" t="s">
        <v>168</v>
      </c>
      <c r="O7" s="289" t="s">
        <v>168</v>
      </c>
      <c r="P7" s="317" t="str">
        <f>(IF(COUNTIF(Deactivated!C:C,$C7)=1,"Duplicate Value in Deactivated, ",""))&amp;(IF(COUNTIF(Operational!P:P,$C7)=1,"Duplicate Value in Operational, ",""))&amp;(IF(COUNTIF('Retention-Deployment'!P:P,$C7)=1,"Duplicate Value in Retention, ",""))</f>
        <v/>
      </c>
    </row>
    <row r="8" spans="1:16" s="301" customFormat="1" ht="21" x14ac:dyDescent="0.25">
      <c r="A8" s="245">
        <v>5</v>
      </c>
      <c r="B8" s="6">
        <f t="shared" si="0"/>
        <v>43438</v>
      </c>
      <c r="C8" s="199">
        <v>2140</v>
      </c>
      <c r="D8" s="89" t="s">
        <v>509</v>
      </c>
      <c r="E8" s="89" t="s">
        <v>91</v>
      </c>
      <c r="F8" s="90" t="s">
        <v>107</v>
      </c>
      <c r="G8" s="320"/>
      <c r="H8" s="277">
        <v>40.857324699999999</v>
      </c>
      <c r="I8" s="277">
        <v>26.092481899999999</v>
      </c>
      <c r="J8" s="20" t="s">
        <v>1</v>
      </c>
      <c r="K8" s="247" t="s">
        <v>60</v>
      </c>
      <c r="L8" s="459">
        <v>42569.291666666664</v>
      </c>
      <c r="M8" s="246" t="s">
        <v>297</v>
      </c>
      <c r="N8" s="317" t="s">
        <v>332</v>
      </c>
      <c r="O8" s="289" t="s">
        <v>168</v>
      </c>
      <c r="P8" s="317" t="str">
        <f>(IF(COUNTIF(Deactivated!C:C,$C8)=1,"Duplicate Value in Deactivated, ",""))&amp;(IF(COUNTIF(Operational!P:P,$C8)=1,"Duplicate Value in Operational, ",""))&amp;(IF(COUNTIF('Retention-Deployment'!P:P,$C8)=1,"Duplicate Value in Retention, ",""))</f>
        <v/>
      </c>
    </row>
    <row r="9" spans="1:16" s="301" customFormat="1" ht="31.5" x14ac:dyDescent="0.25">
      <c r="A9" s="245">
        <v>6</v>
      </c>
      <c r="B9" s="6">
        <f t="shared" si="0"/>
        <v>43438</v>
      </c>
      <c r="C9" s="199">
        <v>1769</v>
      </c>
      <c r="D9" s="89" t="s">
        <v>336</v>
      </c>
      <c r="E9" s="89" t="s">
        <v>82</v>
      </c>
      <c r="F9" s="90" t="s">
        <v>105</v>
      </c>
      <c r="G9" s="320"/>
      <c r="H9" s="277">
        <v>41.082320500000002</v>
      </c>
      <c r="I9" s="277">
        <v>24.270491400000001</v>
      </c>
      <c r="J9" s="20" t="s">
        <v>2</v>
      </c>
      <c r="K9" s="247" t="s">
        <v>60</v>
      </c>
      <c r="L9" s="459">
        <v>42621.291666666664</v>
      </c>
      <c r="M9" s="246" t="s">
        <v>297</v>
      </c>
      <c r="N9" s="317" t="s">
        <v>333</v>
      </c>
      <c r="O9" s="289" t="s">
        <v>168</v>
      </c>
      <c r="P9" s="317" t="str">
        <f>(IF(COUNTIF(Deactivated!C:C,$C9)=1,"Duplicate Value in Deactivated, ",""))&amp;(IF(COUNTIF(Operational!P:P,$C9)=1,"Duplicate Value in Operational, ",""))&amp;(IF(COUNTIF('Retention-Deployment'!P:P,$C9)=1,"Duplicate Value in Retention, ",""))</f>
        <v/>
      </c>
    </row>
    <row r="10" spans="1:16" s="301" customFormat="1" ht="31.5" x14ac:dyDescent="0.25">
      <c r="A10" s="245">
        <v>7</v>
      </c>
      <c r="B10" s="6">
        <f t="shared" si="0"/>
        <v>43438</v>
      </c>
      <c r="C10" s="199">
        <v>71</v>
      </c>
      <c r="D10" s="89" t="s">
        <v>337</v>
      </c>
      <c r="E10" s="89" t="s">
        <v>78</v>
      </c>
      <c r="F10" s="90" t="s">
        <v>78</v>
      </c>
      <c r="G10" s="320"/>
      <c r="H10" s="277">
        <v>37.795581900000002</v>
      </c>
      <c r="I10" s="277">
        <v>24.0635707</v>
      </c>
      <c r="J10" s="20" t="s">
        <v>174</v>
      </c>
      <c r="K10" s="247" t="s">
        <v>60</v>
      </c>
      <c r="L10" s="459">
        <v>42621.291666666664</v>
      </c>
      <c r="M10" s="246" t="s">
        <v>297</v>
      </c>
      <c r="N10" s="317" t="s">
        <v>334</v>
      </c>
      <c r="O10" s="289" t="s">
        <v>168</v>
      </c>
      <c r="P10" s="317" t="str">
        <f>(IF(COUNTIF(Deactivated!C:C,$C10)=1,"Duplicate Value in Deactivated, ",""))&amp;(IF(COUNTIF(Operational!P:P,$C10)=1,"Duplicate Value in Operational, ",""))&amp;(IF(COUNTIF('Retention-Deployment'!P:P,$C10)=1,"Duplicate Value in Retention, ",""))</f>
        <v/>
      </c>
    </row>
    <row r="11" spans="1:16" s="301" customFormat="1" ht="10.5" x14ac:dyDescent="0.25">
      <c r="A11" s="245">
        <v>8</v>
      </c>
      <c r="B11" s="6">
        <f t="shared" si="0"/>
        <v>43438</v>
      </c>
      <c r="C11" s="199">
        <v>845</v>
      </c>
      <c r="D11" s="89" t="s">
        <v>510</v>
      </c>
      <c r="E11" s="89" t="s">
        <v>87</v>
      </c>
      <c r="F11" s="90" t="s">
        <v>93</v>
      </c>
      <c r="G11" s="320"/>
      <c r="H11" s="277">
        <v>37.874182099999999</v>
      </c>
      <c r="I11" s="277">
        <v>21.708794399999999</v>
      </c>
      <c r="J11" s="20" t="s">
        <v>175</v>
      </c>
      <c r="K11" s="247" t="s">
        <v>60</v>
      </c>
      <c r="L11" s="459">
        <v>42633.291666666664</v>
      </c>
      <c r="M11" s="246" t="s">
        <v>297</v>
      </c>
      <c r="N11" s="317" t="s">
        <v>339</v>
      </c>
      <c r="O11" s="289" t="s">
        <v>168</v>
      </c>
      <c r="P11" s="317" t="str">
        <f>(IF(COUNTIF(Deactivated!C:C,$C11)=1,"Duplicate Value in Deactivated, ",""))&amp;(IF(COUNTIF(Operational!P:P,$C11)=1,"Duplicate Value in Operational, ",""))&amp;(IF(COUNTIF('Retention-Deployment'!P:P,$C11)=1,"Duplicate Value in Retention, ",""))</f>
        <v/>
      </c>
    </row>
    <row r="12" spans="1:16" s="301" customFormat="1" ht="21" x14ac:dyDescent="0.25">
      <c r="A12" s="245">
        <v>9</v>
      </c>
      <c r="B12" s="6">
        <f t="shared" si="0"/>
        <v>43438</v>
      </c>
      <c r="C12" s="199">
        <v>4380</v>
      </c>
      <c r="D12" s="89" t="s">
        <v>338</v>
      </c>
      <c r="E12" s="89" t="s">
        <v>80</v>
      </c>
      <c r="F12" s="90" t="s">
        <v>149</v>
      </c>
      <c r="G12" s="320" t="s">
        <v>80</v>
      </c>
      <c r="H12" s="277">
        <v>35.404706900000001</v>
      </c>
      <c r="I12" s="277">
        <v>24.632490300000001</v>
      </c>
      <c r="J12" s="20" t="s">
        <v>174</v>
      </c>
      <c r="K12" s="247" t="s">
        <v>60</v>
      </c>
      <c r="L12" s="459">
        <v>42780.291666666664</v>
      </c>
      <c r="M12" s="246" t="s">
        <v>297</v>
      </c>
      <c r="N12" s="317" t="s">
        <v>340</v>
      </c>
      <c r="O12" s="289" t="s">
        <v>168</v>
      </c>
      <c r="P12" s="317" t="str">
        <f>(IF(COUNTIF(Deactivated!C:C,$C12)=1,"Duplicate Value in Deactivated, ",""))&amp;(IF(COUNTIF(Operational!P:P,$C12)=1,"Duplicate Value in Operational, ",""))&amp;(IF(COUNTIF('Retention-Deployment'!P:P,$C12)=1,"Duplicate Value in Retention, ",""))</f>
        <v/>
      </c>
    </row>
    <row r="13" spans="1:16" s="301" customFormat="1" ht="42" x14ac:dyDescent="0.25">
      <c r="A13" s="245">
        <v>10</v>
      </c>
      <c r="B13" s="6">
        <f t="shared" si="0"/>
        <v>43438</v>
      </c>
      <c r="C13" s="199">
        <v>2916</v>
      </c>
      <c r="D13" s="89" t="s">
        <v>343</v>
      </c>
      <c r="E13" s="89" t="s">
        <v>325</v>
      </c>
      <c r="F13" s="90" t="s">
        <v>78</v>
      </c>
      <c r="G13" s="320"/>
      <c r="H13" s="277">
        <v>37.989472999999997</v>
      </c>
      <c r="I13" s="277">
        <v>23.7421729</v>
      </c>
      <c r="J13" s="20" t="s">
        <v>174</v>
      </c>
      <c r="K13" s="247" t="s">
        <v>60</v>
      </c>
      <c r="L13" s="459">
        <v>42781.291666666664</v>
      </c>
      <c r="M13" s="246" t="s">
        <v>297</v>
      </c>
      <c r="N13" s="317" t="s">
        <v>372</v>
      </c>
      <c r="O13" s="289" t="s">
        <v>168</v>
      </c>
      <c r="P13" s="317" t="str">
        <f>(IF(COUNTIF(Deactivated!C:C,$C13)=1,"Duplicate Value in Deactivated, ",""))&amp;(IF(COUNTIF(Operational!P:P,$C13)=1,"Duplicate Value in Operational, ",""))&amp;(IF(COUNTIF('Retention-Deployment'!P:P,$C13)=1,"Duplicate Value in Retention, ",""))</f>
        <v/>
      </c>
    </row>
    <row r="14" spans="1:16" s="301" customFormat="1" ht="31.5" x14ac:dyDescent="0.25">
      <c r="A14" s="245">
        <v>11</v>
      </c>
      <c r="B14" s="6">
        <f t="shared" si="0"/>
        <v>43438</v>
      </c>
      <c r="C14" s="199">
        <v>2809</v>
      </c>
      <c r="D14" s="89" t="s">
        <v>344</v>
      </c>
      <c r="E14" s="89" t="s">
        <v>325</v>
      </c>
      <c r="F14" s="90" t="s">
        <v>78</v>
      </c>
      <c r="G14" s="320"/>
      <c r="H14" s="277">
        <v>38.035307799999998</v>
      </c>
      <c r="I14" s="277">
        <v>23.834952399999999</v>
      </c>
      <c r="J14" s="20" t="s">
        <v>174</v>
      </c>
      <c r="K14" s="247" t="s">
        <v>60</v>
      </c>
      <c r="L14" s="459">
        <v>42824.291666666664</v>
      </c>
      <c r="M14" s="246" t="s">
        <v>297</v>
      </c>
      <c r="N14" s="317" t="s">
        <v>341</v>
      </c>
      <c r="O14" s="289" t="s">
        <v>168</v>
      </c>
      <c r="P14" s="317" t="str">
        <f>(IF(COUNTIF(Deactivated!C:C,$C14)=1,"Duplicate Value in Deactivated, ",""))&amp;(IF(COUNTIF(Operational!P:P,$C14)=1,"Duplicate Value in Operational, ",""))&amp;(IF(COUNTIF('Retention-Deployment'!P:P,$C14)=1,"Duplicate Value in Retention, ",""))</f>
        <v/>
      </c>
    </row>
    <row r="15" spans="1:16" s="301" customFormat="1" ht="10.5" x14ac:dyDescent="0.25">
      <c r="A15" s="245">
        <v>12</v>
      </c>
      <c r="B15" s="6">
        <f t="shared" si="0"/>
        <v>43438</v>
      </c>
      <c r="C15" s="199">
        <v>295</v>
      </c>
      <c r="D15" s="89" t="s">
        <v>345</v>
      </c>
      <c r="E15" s="89" t="s">
        <v>84</v>
      </c>
      <c r="F15" s="90" t="s">
        <v>207</v>
      </c>
      <c r="G15" s="320" t="s">
        <v>312</v>
      </c>
      <c r="H15" s="277">
        <v>38.163069800000002</v>
      </c>
      <c r="I15" s="277">
        <v>20.4873756</v>
      </c>
      <c r="J15" s="20" t="s">
        <v>175</v>
      </c>
      <c r="K15" s="247" t="s">
        <v>60</v>
      </c>
      <c r="L15" s="459">
        <v>42824.291666666664</v>
      </c>
      <c r="M15" s="246" t="s">
        <v>297</v>
      </c>
      <c r="N15" s="317" t="s">
        <v>342</v>
      </c>
      <c r="O15" s="289" t="s">
        <v>168</v>
      </c>
      <c r="P15" s="317" t="str">
        <f>(IF(COUNTIF(Deactivated!C:C,$C15)=1,"Duplicate Value in Deactivated, ",""))&amp;(IF(COUNTIF(Operational!P:P,$C15)=1,"Duplicate Value in Operational, ",""))&amp;(IF(COUNTIF('Retention-Deployment'!P:P,$C15)=1,"Duplicate Value in Retention, ",""))</f>
        <v/>
      </c>
    </row>
    <row r="16" spans="1:16" s="301" customFormat="1" ht="21" x14ac:dyDescent="0.25">
      <c r="A16" s="245">
        <v>13</v>
      </c>
      <c r="B16" s="6">
        <f t="shared" si="0"/>
        <v>43438</v>
      </c>
      <c r="C16" s="199">
        <v>9155</v>
      </c>
      <c r="D16" s="89" t="s">
        <v>346</v>
      </c>
      <c r="E16" s="89" t="s">
        <v>88</v>
      </c>
      <c r="F16" s="90" t="s">
        <v>106</v>
      </c>
      <c r="G16" s="320" t="s">
        <v>106</v>
      </c>
      <c r="H16" s="277">
        <v>38.410316399999999</v>
      </c>
      <c r="I16" s="277">
        <v>24.037176200000001</v>
      </c>
      <c r="J16" s="20" t="s">
        <v>3</v>
      </c>
      <c r="K16" s="247" t="s">
        <v>60</v>
      </c>
      <c r="L16" s="459">
        <v>42824.291666666664</v>
      </c>
      <c r="M16" s="246" t="s">
        <v>297</v>
      </c>
      <c r="N16" s="317" t="s">
        <v>373</v>
      </c>
      <c r="O16" s="289" t="s">
        <v>168</v>
      </c>
      <c r="P16" s="317" t="str">
        <f>(IF(COUNTIF(Deactivated!C:C,$C16)=1,"Duplicate Value in Deactivated, ",""))&amp;(IF(COUNTIF(Operational!P:P,$C16)=1,"Duplicate Value in Operational, ",""))&amp;(IF(COUNTIF('Retention-Deployment'!P:P,$C16)=1,"Duplicate Value in Retention, ",""))</f>
        <v/>
      </c>
    </row>
    <row r="17" spans="1:16" s="301" customFormat="1" ht="42" x14ac:dyDescent="0.25">
      <c r="A17" s="245">
        <v>14</v>
      </c>
      <c r="B17" s="6">
        <f t="shared" si="0"/>
        <v>43438</v>
      </c>
      <c r="C17" s="199">
        <v>1653</v>
      </c>
      <c r="D17" s="89" t="s">
        <v>348</v>
      </c>
      <c r="E17" s="89" t="s">
        <v>82</v>
      </c>
      <c r="F17" s="222" t="s">
        <v>123</v>
      </c>
      <c r="G17" s="321"/>
      <c r="H17" s="273">
        <v>40.883149299999999</v>
      </c>
      <c r="I17" s="273">
        <v>24.273271099999999</v>
      </c>
      <c r="J17" s="20" t="s">
        <v>174</v>
      </c>
      <c r="K17" s="247" t="s">
        <v>60</v>
      </c>
      <c r="L17" s="459">
        <v>42844.291666666664</v>
      </c>
      <c r="M17" s="246" t="s">
        <v>297</v>
      </c>
      <c r="N17" s="317" t="s">
        <v>349</v>
      </c>
      <c r="O17" s="289" t="s">
        <v>168</v>
      </c>
      <c r="P17" s="317" t="str">
        <f>(IF(COUNTIF(Deactivated!C:C,$C17)=1,"Duplicate Value in Deactivated, ",""))&amp;(IF(COUNTIF(Operational!P:P,$C17)=1,"Duplicate Value in Operational, ",""))&amp;(IF(COUNTIF('Retention-Deployment'!P:P,$C17)=1,"Duplicate Value in Retention, ",""))</f>
        <v/>
      </c>
    </row>
    <row r="18" spans="1:16" s="301" customFormat="1" ht="31.5" x14ac:dyDescent="0.25">
      <c r="A18" s="245">
        <v>15</v>
      </c>
      <c r="B18" s="6">
        <f t="shared" si="0"/>
        <v>43438</v>
      </c>
      <c r="C18" s="199">
        <v>9544</v>
      </c>
      <c r="D18" s="89" t="s">
        <v>354</v>
      </c>
      <c r="E18" s="89" t="s">
        <v>325</v>
      </c>
      <c r="F18" s="222" t="s">
        <v>78</v>
      </c>
      <c r="G18" s="321"/>
      <c r="H18" s="273">
        <v>38.029473600000003</v>
      </c>
      <c r="I18" s="273">
        <v>23.700782700000001</v>
      </c>
      <c r="J18" s="20" t="s">
        <v>3</v>
      </c>
      <c r="K18" s="247" t="s">
        <v>60</v>
      </c>
      <c r="L18" s="459">
        <v>42870.291666666664</v>
      </c>
      <c r="M18" s="246" t="s">
        <v>297</v>
      </c>
      <c r="N18" s="317" t="s">
        <v>365</v>
      </c>
      <c r="O18" s="289" t="s">
        <v>168</v>
      </c>
      <c r="P18" s="317" t="str">
        <f>(IF(COUNTIF(Deactivated!C:C,$C18)=1,"Duplicate Value in Deactivated, ",""))&amp;(IF(COUNTIF(Operational!P:P,$C18)=1,"Duplicate Value in Operational, ",""))&amp;(IF(COUNTIF('Retention-Deployment'!P:P,$C18)=1,"Duplicate Value in Retention, ",""))</f>
        <v/>
      </c>
    </row>
    <row r="19" spans="1:16" s="301" customFormat="1" ht="10.5" x14ac:dyDescent="0.25">
      <c r="A19" s="245">
        <v>16</v>
      </c>
      <c r="B19" s="6">
        <f t="shared" si="0"/>
        <v>43438</v>
      </c>
      <c r="C19" s="199">
        <v>3740</v>
      </c>
      <c r="D19" s="89" t="s">
        <v>369</v>
      </c>
      <c r="E19" s="89" t="s">
        <v>90</v>
      </c>
      <c r="F19" s="222" t="s">
        <v>139</v>
      </c>
      <c r="G19" s="321"/>
      <c r="H19" s="273">
        <v>39.359219199999998</v>
      </c>
      <c r="I19" s="273">
        <v>22.9279756</v>
      </c>
      <c r="J19" s="20" t="s">
        <v>174</v>
      </c>
      <c r="K19" s="247" t="s">
        <v>60</v>
      </c>
      <c r="L19" s="459">
        <v>42900.291666666664</v>
      </c>
      <c r="M19" s="246" t="s">
        <v>297</v>
      </c>
      <c r="N19" s="317" t="s">
        <v>168</v>
      </c>
      <c r="O19" s="289" t="s">
        <v>168</v>
      </c>
      <c r="P19" s="317" t="str">
        <f>(IF(COUNTIF(Deactivated!C:C,$C19)=1,"Duplicate Value in Deactivated, ",""))&amp;(IF(COUNTIF(Operational!P:P,$C19)=1,"Duplicate Value in Operational, ",""))&amp;(IF(COUNTIF('Retention-Deployment'!P:P,$C19)=1,"Duplicate Value in Retention, ",""))</f>
        <v/>
      </c>
    </row>
    <row r="20" spans="1:16" s="301" customFormat="1" ht="21" x14ac:dyDescent="0.25">
      <c r="A20" s="245">
        <v>17</v>
      </c>
      <c r="B20" s="6">
        <f t="shared" si="0"/>
        <v>43438</v>
      </c>
      <c r="C20" s="199">
        <v>2067</v>
      </c>
      <c r="D20" s="89" t="s">
        <v>370</v>
      </c>
      <c r="E20" s="89" t="s">
        <v>88</v>
      </c>
      <c r="F20" s="222" t="s">
        <v>95</v>
      </c>
      <c r="G20" s="321"/>
      <c r="H20" s="273">
        <v>38.625029499999997</v>
      </c>
      <c r="I20" s="273">
        <v>21.528783600000001</v>
      </c>
      <c r="J20" s="20" t="s">
        <v>177</v>
      </c>
      <c r="K20" s="247" t="s">
        <v>60</v>
      </c>
      <c r="L20" s="459">
        <v>43017.708333333336</v>
      </c>
      <c r="M20" s="246" t="s">
        <v>297</v>
      </c>
      <c r="N20" s="317" t="s">
        <v>168</v>
      </c>
      <c r="O20" s="289" t="s">
        <v>168</v>
      </c>
      <c r="P20" s="317" t="str">
        <f>(IF(COUNTIF(Deactivated!C:C,$C20)=1,"Duplicate Value in Deactivated, ",""))&amp;(IF(COUNTIF(Operational!P:P,$C20)=1,"Duplicate Value in Operational, ",""))&amp;(IF(COUNTIF('Retention-Deployment'!P:P,$C20)=1,"Duplicate Value in Retention, ",""))</f>
        <v/>
      </c>
    </row>
    <row r="21" spans="1:16" s="301" customFormat="1" ht="10.5" x14ac:dyDescent="0.25">
      <c r="A21" s="245">
        <v>18</v>
      </c>
      <c r="B21" s="6">
        <f t="shared" si="0"/>
        <v>43438</v>
      </c>
      <c r="C21" s="199">
        <v>1833</v>
      </c>
      <c r="D21" s="89" t="s">
        <v>371</v>
      </c>
      <c r="E21" s="89" t="s">
        <v>80</v>
      </c>
      <c r="F21" s="222" t="s">
        <v>118</v>
      </c>
      <c r="G21" s="321" t="s">
        <v>80</v>
      </c>
      <c r="H21" s="273">
        <v>35.4019306</v>
      </c>
      <c r="I21" s="273">
        <v>24.9524975</v>
      </c>
      <c r="J21" s="20" t="s">
        <v>177</v>
      </c>
      <c r="K21" s="247" t="s">
        <v>60</v>
      </c>
      <c r="L21" s="459">
        <v>43017.708333333336</v>
      </c>
      <c r="M21" s="246" t="s">
        <v>297</v>
      </c>
      <c r="N21" s="317" t="s">
        <v>168</v>
      </c>
      <c r="O21" s="289" t="s">
        <v>168</v>
      </c>
      <c r="P21" s="317" t="str">
        <f>(IF(COUNTIF(Deactivated!C:C,$C21)=1,"Duplicate Value in Deactivated, ",""))&amp;(IF(COUNTIF(Operational!P:P,$C21)=1,"Duplicate Value in Operational, ",""))&amp;(IF(COUNTIF('Retention-Deployment'!P:P,$C21)=1,"Duplicate Value in Retention, ",""))</f>
        <v/>
      </c>
    </row>
    <row r="22" spans="1:16" s="301" customFormat="1" ht="10.5" x14ac:dyDescent="0.25">
      <c r="A22" s="245">
        <v>19</v>
      </c>
      <c r="B22" s="6">
        <f t="shared" si="0"/>
        <v>43438</v>
      </c>
      <c r="C22" s="199">
        <v>2751</v>
      </c>
      <c r="D22" s="89" t="s">
        <v>347</v>
      </c>
      <c r="E22" s="89" t="s">
        <v>325</v>
      </c>
      <c r="F22" s="222" t="s">
        <v>78</v>
      </c>
      <c r="G22" s="321"/>
      <c r="H22" s="273">
        <v>38.019473300000001</v>
      </c>
      <c r="I22" s="273">
        <v>23.681615699999998</v>
      </c>
      <c r="J22" s="20" t="s">
        <v>174</v>
      </c>
      <c r="K22" s="247" t="s">
        <v>60</v>
      </c>
      <c r="L22" s="459">
        <v>43018.395833333336</v>
      </c>
      <c r="M22" s="7" t="s">
        <v>297</v>
      </c>
      <c r="N22" s="317" t="s">
        <v>168</v>
      </c>
      <c r="O22" s="289" t="s">
        <v>168</v>
      </c>
      <c r="P22" s="317" t="str">
        <f>(IF(COUNTIF(Deactivated!C:C,$C22)=1,"Duplicate Value in Deactivated, ",""))&amp;(IF(COUNTIF(Operational!P:P,$C22)=1,"Duplicate Value in Operational, ",""))&amp;(IF(COUNTIF('Retention-Deployment'!P:P,$C22)=1,"Duplicate Value in Retention, ",""))</f>
        <v/>
      </c>
    </row>
    <row r="23" spans="1:16" s="301" customFormat="1" ht="10.5" x14ac:dyDescent="0.25">
      <c r="A23" s="245">
        <v>20</v>
      </c>
      <c r="B23" s="6">
        <f t="shared" si="0"/>
        <v>43438</v>
      </c>
      <c r="C23" s="199">
        <v>758</v>
      </c>
      <c r="D23" s="89" t="s">
        <v>511</v>
      </c>
      <c r="E23" s="89" t="s">
        <v>90</v>
      </c>
      <c r="F23" s="222" t="s">
        <v>139</v>
      </c>
      <c r="G23" s="321"/>
      <c r="H23" s="273">
        <v>39.047823700000002</v>
      </c>
      <c r="I23" s="273">
        <v>22.9129781</v>
      </c>
      <c r="J23" s="20" t="s">
        <v>177</v>
      </c>
      <c r="K23" s="247" t="s">
        <v>60</v>
      </c>
      <c r="L23" s="459">
        <v>43110.291666666664</v>
      </c>
      <c r="M23" s="7" t="s">
        <v>297</v>
      </c>
      <c r="N23" s="317" t="s">
        <v>168</v>
      </c>
      <c r="O23" s="289" t="s">
        <v>168</v>
      </c>
      <c r="P23" s="317" t="str">
        <f>(IF(COUNTIF(Deactivated!C:C,$C23)=1,"Duplicate Value in Deactivated, ",""))&amp;(IF(COUNTIF(Operational!P:P,$C23)=1,"Duplicate Value in Operational, ",""))&amp;(IF(COUNTIF('Retention-Deployment'!P:P,$C23)=1,"Duplicate Value in Retention, ",""))</f>
        <v/>
      </c>
    </row>
    <row r="24" spans="1:16" s="301" customFormat="1" ht="10.5" x14ac:dyDescent="0.25">
      <c r="A24" s="245">
        <v>21</v>
      </c>
      <c r="B24" s="6">
        <f t="shared" si="0"/>
        <v>43438</v>
      </c>
      <c r="C24" s="292">
        <v>4997</v>
      </c>
      <c r="D24" s="312" t="s">
        <v>477</v>
      </c>
      <c r="E24" s="290" t="s">
        <v>80</v>
      </c>
      <c r="F24" s="303" t="s">
        <v>103</v>
      </c>
      <c r="G24" s="442" t="s">
        <v>80</v>
      </c>
      <c r="H24" s="304">
        <v>35.512205299999998</v>
      </c>
      <c r="I24" s="304">
        <v>23.908306799999998</v>
      </c>
      <c r="J24" s="20" t="s">
        <v>1</v>
      </c>
      <c r="K24" s="247" t="s">
        <v>60</v>
      </c>
      <c r="L24" s="459">
        <v>43201.291666608799</v>
      </c>
      <c r="M24" s="305" t="s">
        <v>297</v>
      </c>
      <c r="N24" s="317" t="s">
        <v>168</v>
      </c>
      <c r="O24" s="289" t="s">
        <v>168</v>
      </c>
      <c r="P24" s="317" t="str">
        <f>(IF(COUNTIF(Deactivated!C:C,$C24)=1,"Duplicate Value in Deactivated, ",""))&amp;(IF(COUNTIF(Operational!P:P,$C24)=1,"Duplicate Value in Operational, ",""))&amp;(IF(COUNTIF('Retention-Deployment'!P:P,$C24)=1,"Duplicate Value in Retention, ",""))</f>
        <v/>
      </c>
    </row>
    <row r="25" spans="1:16" s="301" customFormat="1" ht="10.5" x14ac:dyDescent="0.25">
      <c r="A25" s="245">
        <v>22</v>
      </c>
      <c r="B25" s="6">
        <f t="shared" si="0"/>
        <v>43438</v>
      </c>
      <c r="C25" s="292">
        <v>4923</v>
      </c>
      <c r="D25" s="312" t="s">
        <v>430</v>
      </c>
      <c r="E25" s="290" t="s">
        <v>82</v>
      </c>
      <c r="F25" s="303" t="s">
        <v>123</v>
      </c>
      <c r="G25" s="442"/>
      <c r="H25" s="304">
        <v>40.984820599999999</v>
      </c>
      <c r="I25" s="304">
        <v>24.7018916</v>
      </c>
      <c r="J25" s="20" t="s">
        <v>174</v>
      </c>
      <c r="K25" s="247" t="s">
        <v>60</v>
      </c>
      <c r="L25" s="459">
        <v>43201.291666666664</v>
      </c>
      <c r="M25" s="305" t="s">
        <v>297</v>
      </c>
      <c r="N25" s="317" t="s">
        <v>168</v>
      </c>
      <c r="O25" s="289" t="s">
        <v>168</v>
      </c>
      <c r="P25" s="317" t="str">
        <f>(IF(COUNTIF(Deactivated!C:C,$C25)=1,"Duplicate Value in Deactivated, ",""))&amp;(IF(COUNTIF(Operational!P:P,$C25)=1,"Duplicate Value in Operational, ",""))&amp;(IF(COUNTIF('Retention-Deployment'!P:P,$C25)=1,"Duplicate Value in Retention, ",""))</f>
        <v/>
      </c>
    </row>
    <row r="26" spans="1:16" s="301" customFormat="1" ht="10.5" x14ac:dyDescent="0.25">
      <c r="A26" s="245">
        <v>23</v>
      </c>
      <c r="B26" s="6">
        <f t="shared" si="0"/>
        <v>43438</v>
      </c>
      <c r="C26" s="292">
        <v>439</v>
      </c>
      <c r="D26" s="312" t="s">
        <v>431</v>
      </c>
      <c r="E26" s="290" t="s">
        <v>81</v>
      </c>
      <c r="F26" s="303" t="s">
        <v>81</v>
      </c>
      <c r="G26" s="442" t="s">
        <v>130</v>
      </c>
      <c r="H26" s="304">
        <v>36.891134999999998</v>
      </c>
      <c r="I26" s="304">
        <v>27.3000407</v>
      </c>
      <c r="J26" s="20" t="s">
        <v>3</v>
      </c>
      <c r="K26" s="247" t="s">
        <v>60</v>
      </c>
      <c r="L26" s="459">
        <v>43201.291666666664</v>
      </c>
      <c r="M26" s="305" t="s">
        <v>297</v>
      </c>
      <c r="N26" s="317" t="s">
        <v>168</v>
      </c>
      <c r="O26" s="289" t="s">
        <v>168</v>
      </c>
      <c r="P26" s="317" t="str">
        <f>(IF(COUNTIF(Deactivated!C:C,$C26)=1,"Duplicate Value in Deactivated, ",""))&amp;(IF(COUNTIF(Operational!P:P,$C26)=1,"Duplicate Value in Operational, ",""))&amp;(IF(COUNTIF('Retention-Deployment'!P:P,$C26)=1,"Duplicate Value in Retention, ",""))</f>
        <v/>
      </c>
    </row>
    <row r="27" spans="1:16" s="301" customFormat="1" ht="10.5" x14ac:dyDescent="0.25">
      <c r="A27" s="245">
        <v>24</v>
      </c>
      <c r="B27" s="6">
        <f t="shared" si="0"/>
        <v>43438</v>
      </c>
      <c r="C27" s="292">
        <v>3418</v>
      </c>
      <c r="D27" s="312" t="s">
        <v>432</v>
      </c>
      <c r="E27" s="290" t="s">
        <v>79</v>
      </c>
      <c r="F27" s="303" t="s">
        <v>102</v>
      </c>
      <c r="G27" s="442"/>
      <c r="H27" s="304">
        <v>39.987569899999997</v>
      </c>
      <c r="I27" s="304">
        <v>23.609096900000001</v>
      </c>
      <c r="J27" s="20" t="s">
        <v>174</v>
      </c>
      <c r="K27" s="247" t="s">
        <v>60</v>
      </c>
      <c r="L27" s="459">
        <v>43201.291666666664</v>
      </c>
      <c r="M27" s="305" t="s">
        <v>297</v>
      </c>
      <c r="N27" s="317" t="s">
        <v>168</v>
      </c>
      <c r="O27" s="289" t="s">
        <v>168</v>
      </c>
      <c r="P27" s="317" t="str">
        <f>(IF(COUNTIF(Deactivated!C:C,$C27)=1,"Duplicate Value in Deactivated, ",""))&amp;(IF(COUNTIF(Operational!P:P,$C27)=1,"Duplicate Value in Operational, ",""))&amp;(IF(COUNTIF('Retention-Deployment'!P:P,$C27)=1,"Duplicate Value in Retention, ",""))</f>
        <v/>
      </c>
    </row>
    <row r="28" spans="1:16" s="301" customFormat="1" ht="10.5" x14ac:dyDescent="0.25">
      <c r="A28" s="245">
        <v>25</v>
      </c>
      <c r="B28" s="6">
        <f t="shared" si="0"/>
        <v>43438</v>
      </c>
      <c r="C28" s="292">
        <v>2421</v>
      </c>
      <c r="D28" s="312" t="s">
        <v>433</v>
      </c>
      <c r="E28" s="290" t="s">
        <v>89</v>
      </c>
      <c r="F28" s="303" t="s">
        <v>89</v>
      </c>
      <c r="G28" s="442"/>
      <c r="H28" s="304">
        <v>40.593968799999999</v>
      </c>
      <c r="I28" s="304">
        <v>22.965742800000001</v>
      </c>
      <c r="J28" s="20" t="s">
        <v>174</v>
      </c>
      <c r="K28" s="247" t="s">
        <v>60</v>
      </c>
      <c r="L28" s="459">
        <v>43241.625</v>
      </c>
      <c r="M28" s="305" t="s">
        <v>297</v>
      </c>
      <c r="N28" s="317" t="s">
        <v>168</v>
      </c>
      <c r="O28" s="289" t="s">
        <v>168</v>
      </c>
      <c r="P28" s="317" t="str">
        <f>(IF(COUNTIF(Deactivated!C:C,$C28)=1,"Duplicate Value in Deactivated, ",""))&amp;(IF(COUNTIF(Operational!P:P,$C28)=1,"Duplicate Value in Operational, ",""))&amp;(IF(COUNTIF('Retention-Deployment'!P:P,$C28)=1,"Duplicate Value in Retention, ",""))</f>
        <v/>
      </c>
    </row>
    <row r="29" spans="1:16" s="301" customFormat="1" ht="10.5" x14ac:dyDescent="0.25">
      <c r="A29" s="245">
        <v>26</v>
      </c>
      <c r="B29" s="6">
        <f t="shared" si="0"/>
        <v>43438</v>
      </c>
      <c r="C29" s="292">
        <v>1513</v>
      </c>
      <c r="D29" s="312" t="s">
        <v>512</v>
      </c>
      <c r="E29" s="290" t="s">
        <v>79</v>
      </c>
      <c r="F29" s="303" t="s">
        <v>115</v>
      </c>
      <c r="G29" s="442"/>
      <c r="H29" s="304">
        <v>40.630353399999997</v>
      </c>
      <c r="I29" s="304">
        <v>22.071276900000001</v>
      </c>
      <c r="J29" s="20" t="s">
        <v>1</v>
      </c>
      <c r="K29" s="247" t="s">
        <v>60</v>
      </c>
      <c r="L29" s="459">
        <v>43241.625</v>
      </c>
      <c r="M29" s="305" t="s">
        <v>297</v>
      </c>
      <c r="N29" s="317" t="s">
        <v>168</v>
      </c>
      <c r="O29" s="289" t="s">
        <v>168</v>
      </c>
      <c r="P29" s="317" t="str">
        <f>(IF(COUNTIF(Deactivated!C:C,$C29)=1,"Duplicate Value in Deactivated, ",""))&amp;(IF(COUNTIF(Operational!P:P,$C29)=1,"Duplicate Value in Operational, ",""))&amp;(IF(COUNTIF('Retention-Deployment'!P:P,$C29)=1,"Duplicate Value in Retention, ",""))</f>
        <v/>
      </c>
    </row>
    <row r="30" spans="1:16" s="301" customFormat="1" ht="21" x14ac:dyDescent="0.25">
      <c r="A30" s="245">
        <v>27</v>
      </c>
      <c r="B30" s="6">
        <f t="shared" si="0"/>
        <v>43438</v>
      </c>
      <c r="C30" s="292">
        <v>833</v>
      </c>
      <c r="D30" s="312" t="s">
        <v>434</v>
      </c>
      <c r="E30" s="290" t="s">
        <v>88</v>
      </c>
      <c r="F30" s="303" t="s">
        <v>95</v>
      </c>
      <c r="G30" s="442"/>
      <c r="H30" s="304">
        <v>38.9000317</v>
      </c>
      <c r="I30" s="304">
        <v>20.936267699999998</v>
      </c>
      <c r="J30" s="20" t="s">
        <v>174</v>
      </c>
      <c r="K30" s="247" t="s">
        <v>60</v>
      </c>
      <c r="L30" s="459">
        <v>43241.625</v>
      </c>
      <c r="M30" s="305" t="s">
        <v>297</v>
      </c>
      <c r="N30" s="317" t="s">
        <v>168</v>
      </c>
      <c r="O30" s="289" t="s">
        <v>168</v>
      </c>
      <c r="P30" s="317" t="str">
        <f>(IF(COUNTIF(Deactivated!C:C,$C30)=1,"Duplicate Value in Deactivated, ",""))&amp;(IF(COUNTIF(Operational!P:P,$C30)=1,"Duplicate Value in Operational, ",""))&amp;(IF(COUNTIF('Retention-Deployment'!P:P,$C30)=1,"Duplicate Value in Retention, ",""))</f>
        <v/>
      </c>
    </row>
    <row r="31" spans="1:16" s="301" customFormat="1" ht="10.5" x14ac:dyDescent="0.25">
      <c r="A31" s="245">
        <v>28</v>
      </c>
      <c r="B31" s="6">
        <f t="shared" si="0"/>
        <v>43438</v>
      </c>
      <c r="C31" s="292">
        <v>941</v>
      </c>
      <c r="D31" s="312" t="s">
        <v>435</v>
      </c>
      <c r="E31" s="290" t="s">
        <v>82</v>
      </c>
      <c r="F31" s="303" t="s">
        <v>155</v>
      </c>
      <c r="G31" s="442"/>
      <c r="H31" s="304">
        <v>41.014257999999998</v>
      </c>
      <c r="I31" s="304">
        <v>23.2885241</v>
      </c>
      <c r="J31" s="20" t="s">
        <v>177</v>
      </c>
      <c r="K31" s="247" t="s">
        <v>60</v>
      </c>
      <c r="L31" s="459">
        <v>43241.625</v>
      </c>
      <c r="M31" s="305" t="s">
        <v>297</v>
      </c>
      <c r="N31" s="317" t="s">
        <v>168</v>
      </c>
      <c r="O31" s="289" t="s">
        <v>168</v>
      </c>
      <c r="P31" s="317" t="str">
        <f>(IF(COUNTIF(Deactivated!C:C,$C31)=1,"Duplicate Value in Deactivated, ",""))&amp;(IF(COUNTIF(Operational!P:P,$C31)=1,"Duplicate Value in Operational, ",""))&amp;(IF(COUNTIF('Retention-Deployment'!P:P,$C31)=1,"Duplicate Value in Retention, ",""))</f>
        <v/>
      </c>
    </row>
    <row r="32" spans="1:16" s="301" customFormat="1" ht="10.5" x14ac:dyDescent="0.25">
      <c r="A32" s="245">
        <v>29</v>
      </c>
      <c r="B32" s="6">
        <f t="shared" si="0"/>
        <v>43438</v>
      </c>
      <c r="C32" s="292">
        <v>2174</v>
      </c>
      <c r="D32" s="312" t="s">
        <v>436</v>
      </c>
      <c r="E32" s="290" t="s">
        <v>325</v>
      </c>
      <c r="F32" s="303" t="s">
        <v>78</v>
      </c>
      <c r="G32" s="442"/>
      <c r="H32" s="304">
        <v>37.952805699999999</v>
      </c>
      <c r="I32" s="304">
        <v>23.7521734</v>
      </c>
      <c r="J32" s="20" t="s">
        <v>177</v>
      </c>
      <c r="K32" s="247" t="s">
        <v>60</v>
      </c>
      <c r="L32" s="459">
        <v>43241.625</v>
      </c>
      <c r="M32" s="305" t="s">
        <v>297</v>
      </c>
      <c r="N32" s="317" t="s">
        <v>168</v>
      </c>
      <c r="O32" s="289" t="s">
        <v>168</v>
      </c>
      <c r="P32" s="317" t="str">
        <f>(IF(COUNTIF(Deactivated!C:C,$C32)=1,"Duplicate Value in Deactivated, ",""))&amp;(IF(COUNTIF(Operational!P:P,$C32)=1,"Duplicate Value in Operational, ",""))&amp;(IF(COUNTIF('Retention-Deployment'!P:P,$C32)=1,"Duplicate Value in Retention, ",""))</f>
        <v/>
      </c>
    </row>
    <row r="33" spans="1:16" s="301" customFormat="1" ht="10.5" x14ac:dyDescent="0.25">
      <c r="A33" s="245">
        <v>30</v>
      </c>
      <c r="B33" s="6">
        <f t="shared" si="0"/>
        <v>43438</v>
      </c>
      <c r="C33" s="292">
        <v>2872</v>
      </c>
      <c r="D33" s="312" t="s">
        <v>437</v>
      </c>
      <c r="E33" s="290" t="s">
        <v>325</v>
      </c>
      <c r="F33" s="303" t="s">
        <v>78</v>
      </c>
      <c r="G33" s="442"/>
      <c r="H33" s="304">
        <v>37.9297495</v>
      </c>
      <c r="I33" s="304">
        <v>23.726895200000001</v>
      </c>
      <c r="J33" s="20" t="s">
        <v>176</v>
      </c>
      <c r="K33" s="247" t="s">
        <v>60</v>
      </c>
      <c r="L33" s="459">
        <v>43241.625</v>
      </c>
      <c r="M33" s="305" t="s">
        <v>297</v>
      </c>
      <c r="N33" s="317" t="s">
        <v>168</v>
      </c>
      <c r="O33" s="289" t="s">
        <v>168</v>
      </c>
      <c r="P33" s="317" t="str">
        <f>(IF(COUNTIF(Deactivated!C:C,$C33)=1,"Duplicate Value in Deactivated, ",""))&amp;(IF(COUNTIF(Operational!P:P,$C33)=1,"Duplicate Value in Operational, ",""))&amp;(IF(COUNTIF('Retention-Deployment'!P:P,$C33)=1,"Duplicate Value in Retention, ",""))</f>
        <v/>
      </c>
    </row>
    <row r="34" spans="1:16" s="301" customFormat="1" ht="10.5" x14ac:dyDescent="0.25">
      <c r="A34" s="245">
        <v>31</v>
      </c>
      <c r="B34" s="6">
        <f t="shared" si="0"/>
        <v>43438</v>
      </c>
      <c r="C34" s="292">
        <v>90060</v>
      </c>
      <c r="D34" s="312" t="s">
        <v>438</v>
      </c>
      <c r="E34" s="290" t="s">
        <v>90</v>
      </c>
      <c r="F34" s="303" t="s">
        <v>162</v>
      </c>
      <c r="G34" s="442"/>
      <c r="H34" s="304">
        <v>39.584217199999998</v>
      </c>
      <c r="I34" s="304">
        <v>21.709334299999998</v>
      </c>
      <c r="J34" s="20" t="s">
        <v>174</v>
      </c>
      <c r="K34" s="247" t="s">
        <v>60</v>
      </c>
      <c r="L34" s="459">
        <v>43241.625</v>
      </c>
      <c r="M34" s="305" t="s">
        <v>297</v>
      </c>
      <c r="N34" s="317" t="s">
        <v>168</v>
      </c>
      <c r="O34" s="289" t="s">
        <v>168</v>
      </c>
      <c r="P34" s="317" t="str">
        <f>(IF(COUNTIF(Deactivated!C:C,$C34)=1,"Duplicate Value in Deactivated, ",""))&amp;(IF(COUNTIF(Operational!P:P,$C34)=1,"Duplicate Value in Operational, ",""))&amp;(IF(COUNTIF('Retention-Deployment'!P:P,$C34)=1,"Duplicate Value in Retention, ",""))</f>
        <v/>
      </c>
    </row>
    <row r="35" spans="1:16" s="301" customFormat="1" ht="10.5" x14ac:dyDescent="0.25">
      <c r="A35" s="245">
        <v>32</v>
      </c>
      <c r="B35" s="6">
        <f t="shared" si="0"/>
        <v>43438</v>
      </c>
      <c r="C35" s="292">
        <v>19</v>
      </c>
      <c r="D35" s="312" t="s">
        <v>439</v>
      </c>
      <c r="E35" s="290" t="s">
        <v>325</v>
      </c>
      <c r="F35" s="303" t="s">
        <v>78</v>
      </c>
      <c r="G35" s="442"/>
      <c r="H35" s="304">
        <v>37.836692399999997</v>
      </c>
      <c r="I35" s="304">
        <v>23.776341599999999</v>
      </c>
      <c r="J35" s="20" t="s">
        <v>176</v>
      </c>
      <c r="K35" s="247" t="s">
        <v>60</v>
      </c>
      <c r="L35" s="459">
        <v>43270.625</v>
      </c>
      <c r="M35" s="305" t="s">
        <v>297</v>
      </c>
      <c r="N35" s="317" t="s">
        <v>168</v>
      </c>
      <c r="O35" s="289" t="s">
        <v>168</v>
      </c>
      <c r="P35" s="317" t="str">
        <f>(IF(COUNTIF(Deactivated!C:C,$C35)=1,"Duplicate Value in Deactivated, ",""))&amp;(IF(COUNTIF(Operational!P:P,$C35)=1,"Duplicate Value in Operational, ",""))&amp;(IF(COUNTIF('Retention-Deployment'!P:P,$C35)=1,"Duplicate Value in Retention, ",""))</f>
        <v/>
      </c>
    </row>
    <row r="36" spans="1:16" s="301" customFormat="1" ht="10.5" x14ac:dyDescent="0.25">
      <c r="A36" s="245">
        <v>33</v>
      </c>
      <c r="B36" s="6">
        <f t="shared" si="0"/>
        <v>43438</v>
      </c>
      <c r="C36" s="292">
        <v>2188</v>
      </c>
      <c r="D36" s="312" t="s">
        <v>478</v>
      </c>
      <c r="E36" s="290" t="s">
        <v>325</v>
      </c>
      <c r="F36" s="303" t="s">
        <v>78</v>
      </c>
      <c r="G36" s="442"/>
      <c r="H36" s="304">
        <v>37.978084099999997</v>
      </c>
      <c r="I36" s="304">
        <v>23.7688402</v>
      </c>
      <c r="J36" s="20" t="s">
        <v>3</v>
      </c>
      <c r="K36" s="247" t="s">
        <v>60</v>
      </c>
      <c r="L36" s="459">
        <v>43271.291666666664</v>
      </c>
      <c r="M36" s="305" t="s">
        <v>297</v>
      </c>
      <c r="N36" s="317" t="s">
        <v>168</v>
      </c>
      <c r="O36" s="289" t="s">
        <v>168</v>
      </c>
      <c r="P36" s="317" t="str">
        <f>(IF(COUNTIF(Deactivated!C:C,$C36)=1,"Duplicate Value in Deactivated, ",""))&amp;(IF(COUNTIF(Operational!P:P,$C36)=1,"Duplicate Value in Operational, ",""))&amp;(IF(COUNTIF('Retention-Deployment'!P:P,$C36)=1,"Duplicate Value in Retention, ",""))</f>
        <v/>
      </c>
    </row>
    <row r="37" spans="1:16" s="301" customFormat="1" ht="10.5" x14ac:dyDescent="0.25">
      <c r="A37" s="245">
        <v>34</v>
      </c>
      <c r="B37" s="6">
        <f t="shared" si="0"/>
        <v>43438</v>
      </c>
      <c r="C37" s="292">
        <v>1452</v>
      </c>
      <c r="D37" s="312" t="s">
        <v>440</v>
      </c>
      <c r="E37" s="290" t="s">
        <v>83</v>
      </c>
      <c r="F37" s="303" t="s">
        <v>159</v>
      </c>
      <c r="G37" s="442"/>
      <c r="H37" s="304">
        <v>39.513373899999998</v>
      </c>
      <c r="I37" s="304">
        <v>20.258468499999999</v>
      </c>
      <c r="J37" s="20" t="s">
        <v>1</v>
      </c>
      <c r="K37" s="247" t="s">
        <v>60</v>
      </c>
      <c r="L37" s="459">
        <v>43273.458333333336</v>
      </c>
      <c r="M37" s="305" t="s">
        <v>297</v>
      </c>
      <c r="N37" s="317" t="s">
        <v>168</v>
      </c>
      <c r="O37" s="289" t="s">
        <v>168</v>
      </c>
      <c r="P37" s="317" t="str">
        <f>(IF(COUNTIF(Deactivated!C:C,$C37)=1,"Duplicate Value in Deactivated, ",""))&amp;(IF(COUNTIF(Operational!P:P,$C37)=1,"Duplicate Value in Operational, ",""))&amp;(IF(COUNTIF('Retention-Deployment'!P:P,$C37)=1,"Duplicate Value in Retention, ",""))</f>
        <v/>
      </c>
    </row>
    <row r="38" spans="1:16" s="301" customFormat="1" ht="10.5" x14ac:dyDescent="0.25">
      <c r="A38" s="245">
        <v>35</v>
      </c>
      <c r="B38" s="6">
        <f t="shared" si="0"/>
        <v>43438</v>
      </c>
      <c r="C38" s="292">
        <v>4399</v>
      </c>
      <c r="D38" s="312" t="s">
        <v>441</v>
      </c>
      <c r="E38" s="290" t="s">
        <v>90</v>
      </c>
      <c r="F38" s="303" t="s">
        <v>119</v>
      </c>
      <c r="G38" s="442"/>
      <c r="H38" s="304">
        <v>39.325880499999997</v>
      </c>
      <c r="I38" s="304">
        <v>22.086567599999999</v>
      </c>
      <c r="J38" s="291" t="s">
        <v>174</v>
      </c>
      <c r="K38" s="247" t="s">
        <v>60</v>
      </c>
      <c r="L38" s="459">
        <v>43313.291666666664</v>
      </c>
      <c r="M38" s="305" t="s">
        <v>297</v>
      </c>
      <c r="N38" s="317" t="s">
        <v>168</v>
      </c>
      <c r="O38" s="293" t="s">
        <v>168</v>
      </c>
      <c r="P38" s="317" t="str">
        <f>(IF(COUNTIF(Deactivated!C:C,$C38)=1,"Duplicate Value in Deactivated, ",""))&amp;(IF(COUNTIF(Operational!P:P,$C38)=1,"Duplicate Value in Operational, ",""))&amp;(IF(COUNTIF('Retention-Deployment'!P:P,$C38)=1,"Duplicate Value in Retention, ",""))</f>
        <v/>
      </c>
    </row>
    <row r="39" spans="1:16" s="301" customFormat="1" ht="10.5" x14ac:dyDescent="0.25">
      <c r="A39" s="245">
        <v>36</v>
      </c>
      <c r="B39" s="6">
        <f t="shared" si="0"/>
        <v>43438</v>
      </c>
      <c r="C39" s="292">
        <v>4181</v>
      </c>
      <c r="D39" s="312" t="s">
        <v>442</v>
      </c>
      <c r="E39" s="290" t="s">
        <v>79</v>
      </c>
      <c r="F39" s="303" t="s">
        <v>102</v>
      </c>
      <c r="G39" s="442"/>
      <c r="H39" s="304">
        <v>40.252297900000002</v>
      </c>
      <c r="I39" s="304">
        <v>23.581593900000001</v>
      </c>
      <c r="J39" s="291" t="s">
        <v>177</v>
      </c>
      <c r="K39" s="247" t="s">
        <v>60</v>
      </c>
      <c r="L39" s="459">
        <v>43313.291666666664</v>
      </c>
      <c r="M39" s="305" t="s">
        <v>297</v>
      </c>
      <c r="N39" s="317" t="s">
        <v>168</v>
      </c>
      <c r="O39" s="293" t="s">
        <v>168</v>
      </c>
      <c r="P39" s="317" t="str">
        <f>(IF(COUNTIF(Deactivated!C:C,$C39)=1,"Duplicate Value in Deactivated, ",""))&amp;(IF(COUNTIF(Operational!P:P,$C39)=1,"Duplicate Value in Operational, ",""))&amp;(IF(COUNTIF('Retention-Deployment'!P:P,$C39)=1,"Duplicate Value in Retention, ",""))</f>
        <v/>
      </c>
    </row>
    <row r="40" spans="1:16" s="301" customFormat="1" ht="10.5" x14ac:dyDescent="0.25">
      <c r="A40" s="245">
        <v>37</v>
      </c>
      <c r="B40" s="6">
        <f t="shared" si="0"/>
        <v>43438</v>
      </c>
      <c r="C40" s="292">
        <v>669</v>
      </c>
      <c r="D40" s="312" t="s">
        <v>443</v>
      </c>
      <c r="E40" s="290" t="s">
        <v>325</v>
      </c>
      <c r="F40" s="303" t="s">
        <v>78</v>
      </c>
      <c r="G40" s="442"/>
      <c r="H40" s="304">
        <v>37.942249500000003</v>
      </c>
      <c r="I40" s="304">
        <v>23.667171499999998</v>
      </c>
      <c r="J40" s="291" t="s">
        <v>175</v>
      </c>
      <c r="K40" s="247" t="s">
        <v>60</v>
      </c>
      <c r="L40" s="459">
        <v>43313.291666666664</v>
      </c>
      <c r="M40" s="305" t="s">
        <v>297</v>
      </c>
      <c r="N40" s="317" t="s">
        <v>168</v>
      </c>
      <c r="O40" s="293" t="s">
        <v>168</v>
      </c>
      <c r="P40" s="317" t="str">
        <f>(IF(COUNTIF(Deactivated!C:C,$C40)=1,"Duplicate Value in Deactivated, ",""))&amp;(IF(COUNTIF(Operational!P:P,$C40)=1,"Duplicate Value in Operational, ",""))&amp;(IF(COUNTIF('Retention-Deployment'!P:P,$C40)=1,"Duplicate Value in Retention, ",""))</f>
        <v/>
      </c>
    </row>
    <row r="41" spans="1:16" s="301" customFormat="1" ht="10.5" x14ac:dyDescent="0.25">
      <c r="A41" s="245">
        <v>38</v>
      </c>
      <c r="B41" s="6">
        <f t="shared" si="0"/>
        <v>43438</v>
      </c>
      <c r="C41" s="291">
        <v>1238</v>
      </c>
      <c r="D41" s="313" t="s">
        <v>444</v>
      </c>
      <c r="E41" s="290" t="s">
        <v>325</v>
      </c>
      <c r="F41" s="303" t="s">
        <v>78</v>
      </c>
      <c r="G41" s="442"/>
      <c r="H41" s="304">
        <v>37.945582899999998</v>
      </c>
      <c r="I41" s="304">
        <v>23.674393899999998</v>
      </c>
      <c r="J41" s="291" t="s">
        <v>175</v>
      </c>
      <c r="K41" s="247" t="s">
        <v>60</v>
      </c>
      <c r="L41" s="459">
        <v>43313.291666666664</v>
      </c>
      <c r="M41" s="305" t="s">
        <v>297</v>
      </c>
      <c r="N41" s="317" t="s">
        <v>168</v>
      </c>
      <c r="O41" s="293" t="s">
        <v>168</v>
      </c>
      <c r="P41" s="317" t="str">
        <f>(IF(COUNTIF(Deactivated!C:C,$C41)=1,"Duplicate Value in Deactivated, ",""))&amp;(IF(COUNTIF(Operational!P:P,$C41)=1,"Duplicate Value in Operational, ",""))&amp;(IF(COUNTIF('Retention-Deployment'!P:P,$C41)=1,"Duplicate Value in Retention, ",""))</f>
        <v/>
      </c>
    </row>
    <row r="42" spans="1:16" s="301" customFormat="1" ht="10.5" x14ac:dyDescent="0.25">
      <c r="A42" s="245">
        <v>39</v>
      </c>
      <c r="B42" s="6">
        <f t="shared" si="0"/>
        <v>43438</v>
      </c>
      <c r="C42" s="291">
        <v>954</v>
      </c>
      <c r="D42" s="313" t="s">
        <v>445</v>
      </c>
      <c r="E42" s="290" t="s">
        <v>90</v>
      </c>
      <c r="F42" s="303" t="s">
        <v>162</v>
      </c>
      <c r="G42" s="442"/>
      <c r="H42" s="304">
        <v>39.556996599999998</v>
      </c>
      <c r="I42" s="304">
        <v>22.091843399999998</v>
      </c>
      <c r="J42" s="291" t="s">
        <v>1</v>
      </c>
      <c r="K42" s="247" t="s">
        <v>60</v>
      </c>
      <c r="L42" s="459">
        <v>43313.291666666664</v>
      </c>
      <c r="M42" s="305" t="s">
        <v>297</v>
      </c>
      <c r="N42" s="317" t="s">
        <v>168</v>
      </c>
      <c r="O42" s="293" t="s">
        <v>168</v>
      </c>
      <c r="P42" s="317" t="str">
        <f>(IF(COUNTIF(Deactivated!C:C,$C42)=1,"Duplicate Value in Deactivated, ",""))&amp;(IF(COUNTIF(Operational!P:P,$C42)=1,"Duplicate Value in Operational, ",""))&amp;(IF(COUNTIF('Retention-Deployment'!P:P,$C42)=1,"Duplicate Value in Retention, ",""))</f>
        <v/>
      </c>
    </row>
    <row r="43" spans="1:16" s="301" customFormat="1" ht="10.5" x14ac:dyDescent="0.25">
      <c r="A43" s="245">
        <v>40</v>
      </c>
      <c r="B43" s="6">
        <f t="shared" si="0"/>
        <v>43438</v>
      </c>
      <c r="C43" s="291">
        <v>801</v>
      </c>
      <c r="D43" s="313" t="s">
        <v>446</v>
      </c>
      <c r="E43" s="290" t="s">
        <v>84</v>
      </c>
      <c r="F43" s="303" t="s">
        <v>125</v>
      </c>
      <c r="G43" s="442" t="s">
        <v>125</v>
      </c>
      <c r="H43" s="304">
        <v>39.6230963</v>
      </c>
      <c r="I43" s="304">
        <v>19.912070700000001</v>
      </c>
      <c r="J43" s="291" t="s">
        <v>177</v>
      </c>
      <c r="K43" s="247" t="s">
        <v>60</v>
      </c>
      <c r="L43" s="459">
        <v>43374.291666666664</v>
      </c>
      <c r="M43" s="305" t="s">
        <v>297</v>
      </c>
      <c r="N43" s="317" t="s">
        <v>168</v>
      </c>
      <c r="O43" s="293" t="s">
        <v>168</v>
      </c>
      <c r="P43" s="317" t="str">
        <f>(IF(COUNTIF(Deactivated!C:C,$C43)=1,"Duplicate Value in Deactivated, ",""))&amp;(IF(COUNTIF(Operational!P:P,$C43)=1,"Duplicate Value in Operational, ",""))&amp;(IF(COUNTIF('Retention-Deployment'!P:P,$C43)=1,"Duplicate Value in Retention, ",""))</f>
        <v/>
      </c>
    </row>
    <row r="44" spans="1:16" s="301" customFormat="1" ht="10.5" x14ac:dyDescent="0.25">
      <c r="A44" s="245">
        <v>41</v>
      </c>
      <c r="B44" s="6">
        <f t="shared" si="0"/>
        <v>43438</v>
      </c>
      <c r="C44" s="315">
        <v>3834</v>
      </c>
      <c r="D44" s="316" t="s">
        <v>447</v>
      </c>
      <c r="E44" s="317" t="s">
        <v>83</v>
      </c>
      <c r="F44" s="318" t="s">
        <v>116</v>
      </c>
      <c r="G44" s="442"/>
      <c r="H44" s="304">
        <v>39.6525471</v>
      </c>
      <c r="I44" s="304">
        <v>20.859036400000001</v>
      </c>
      <c r="J44" s="319" t="s">
        <v>175</v>
      </c>
      <c r="K44" s="247" t="s">
        <v>60</v>
      </c>
      <c r="L44" s="459">
        <v>43374.291666666664</v>
      </c>
      <c r="M44" s="305" t="s">
        <v>297</v>
      </c>
      <c r="N44" s="317" t="s">
        <v>168</v>
      </c>
      <c r="O44" s="314" t="s">
        <v>168</v>
      </c>
      <c r="P44" s="317" t="str">
        <f>(IF(COUNTIF(Deactivated!C:C,$C44)=1,"Duplicate Value in Deactivated, ",""))&amp;(IF(COUNTIF(Operational!P:P,$C44)=1,"Duplicate Value in Operational, ",""))&amp;(IF(COUNTIF('Retention-Deployment'!P:P,$C44)=1,"Duplicate Value in Retention, ",""))</f>
        <v/>
      </c>
    </row>
    <row r="45" spans="1:16" s="301" customFormat="1" ht="10.5" x14ac:dyDescent="0.25">
      <c r="A45" s="245">
        <v>42</v>
      </c>
      <c r="B45" s="6">
        <f t="shared" si="0"/>
        <v>43438</v>
      </c>
      <c r="C45" s="292">
        <v>1145</v>
      </c>
      <c r="D45" s="292" t="s">
        <v>448</v>
      </c>
      <c r="E45" s="292" t="s">
        <v>325</v>
      </c>
      <c r="F45" s="303" t="s">
        <v>78</v>
      </c>
      <c r="G45" s="442"/>
      <c r="H45" s="304">
        <v>38.058363300000003</v>
      </c>
      <c r="I45" s="304">
        <v>23.750228</v>
      </c>
      <c r="J45" s="20" t="s">
        <v>177</v>
      </c>
      <c r="K45" s="247" t="s">
        <v>60</v>
      </c>
      <c r="L45" s="459">
        <v>43374.291666666664</v>
      </c>
      <c r="M45" s="305" t="s">
        <v>297</v>
      </c>
      <c r="N45" s="317" t="s">
        <v>168</v>
      </c>
      <c r="O45" s="314" t="s">
        <v>168</v>
      </c>
      <c r="P45" s="317" t="str">
        <f>(IF(COUNTIF(Deactivated!C:C,$C45)=1,"Duplicate Value in Deactivated, ",""))&amp;(IF(COUNTIF(Operational!P:P,$C45)=1,"Duplicate Value in Operational, ",""))&amp;(IF(COUNTIF('Retention-Deployment'!P:P,$C45)=1,"Duplicate Value in Retention, ",""))</f>
        <v/>
      </c>
    </row>
    <row r="46" spans="1:16" s="301" customFormat="1" ht="10.5" x14ac:dyDescent="0.25">
      <c r="A46" s="245">
        <v>43</v>
      </c>
      <c r="B46" s="6">
        <f t="shared" si="0"/>
        <v>43438</v>
      </c>
      <c r="C46" s="292">
        <v>3825</v>
      </c>
      <c r="D46" s="292" t="s">
        <v>449</v>
      </c>
      <c r="E46" s="292" t="s">
        <v>325</v>
      </c>
      <c r="F46" s="290" t="s">
        <v>78</v>
      </c>
      <c r="G46" s="292"/>
      <c r="H46" s="307">
        <v>38.0419743</v>
      </c>
      <c r="I46" s="307">
        <v>23.788284600000001</v>
      </c>
      <c r="J46" s="20" t="s">
        <v>175</v>
      </c>
      <c r="K46" s="247" t="s">
        <v>60</v>
      </c>
      <c r="L46" s="459">
        <v>43374.291666666664</v>
      </c>
      <c r="M46" s="305" t="s">
        <v>297</v>
      </c>
      <c r="N46" s="317" t="s">
        <v>168</v>
      </c>
      <c r="O46" s="314" t="s">
        <v>168</v>
      </c>
      <c r="P46" s="317" t="str">
        <f>(IF(COUNTIF(Deactivated!C:C,$C46)=1,"Duplicate Value in Deactivated, ",""))&amp;(IF(COUNTIF(Operational!P:P,$C46)=1,"Duplicate Value in Operational, ",""))&amp;(IF(COUNTIF('Retention-Deployment'!P:P,$C46)=1,"Duplicate Value in Retention, ",""))</f>
        <v/>
      </c>
    </row>
    <row r="47" spans="1:16" s="301" customFormat="1" ht="10.5" x14ac:dyDescent="0.25">
      <c r="A47" s="245">
        <v>44</v>
      </c>
      <c r="B47" s="6">
        <f t="shared" si="0"/>
        <v>43438</v>
      </c>
      <c r="C47" s="292">
        <v>3020</v>
      </c>
      <c r="D47" s="292" t="s">
        <v>450</v>
      </c>
      <c r="E47" s="292" t="s">
        <v>90</v>
      </c>
      <c r="F47" s="290" t="s">
        <v>139</v>
      </c>
      <c r="G47" s="292"/>
      <c r="H47" s="307">
        <v>39.314495800000003</v>
      </c>
      <c r="I47" s="307">
        <v>22.876030400000001</v>
      </c>
      <c r="J47" s="20" t="s">
        <v>174</v>
      </c>
      <c r="K47" s="247" t="s">
        <v>60</v>
      </c>
      <c r="L47" s="459">
        <v>43374.291666666664</v>
      </c>
      <c r="M47" s="305" t="s">
        <v>297</v>
      </c>
      <c r="N47" s="317" t="s">
        <v>168</v>
      </c>
      <c r="O47" s="314" t="s">
        <v>168</v>
      </c>
      <c r="P47" s="317" t="str">
        <f>(IF(COUNTIF(Deactivated!C:C,$C47)=1,"Duplicate Value in Deactivated, ",""))&amp;(IF(COUNTIF(Operational!P:P,$C47)=1,"Duplicate Value in Operational, ",""))&amp;(IF(COUNTIF('Retention-Deployment'!P:P,$C47)=1,"Duplicate Value in Retention, ",""))</f>
        <v/>
      </c>
    </row>
    <row r="48" spans="1:16" s="301" customFormat="1" ht="10.5" x14ac:dyDescent="0.25">
      <c r="A48" s="245">
        <v>45</v>
      </c>
      <c r="B48" s="6">
        <f t="shared" si="0"/>
        <v>43438</v>
      </c>
      <c r="C48" s="292">
        <v>1691</v>
      </c>
      <c r="D48" s="292" t="s">
        <v>451</v>
      </c>
      <c r="E48" s="292" t="s">
        <v>87</v>
      </c>
      <c r="F48" s="290" t="s">
        <v>114</v>
      </c>
      <c r="G48" s="292"/>
      <c r="H48" s="307">
        <v>37.6697323</v>
      </c>
      <c r="I48" s="307">
        <v>21.447401500000002</v>
      </c>
      <c r="J48" s="20" t="s">
        <v>175</v>
      </c>
      <c r="K48" s="247" t="s">
        <v>60</v>
      </c>
      <c r="L48" s="459">
        <v>43405.291666666664</v>
      </c>
      <c r="M48" s="305" t="s">
        <v>429</v>
      </c>
      <c r="N48" s="317" t="s">
        <v>168</v>
      </c>
      <c r="O48" s="314" t="s">
        <v>168</v>
      </c>
      <c r="P48" s="317" t="str">
        <f>(IF(COUNTIF(Deactivated!C:C,$C48)=1,"Duplicate Value in Deactivated, ",""))&amp;(IF(COUNTIF(Operational!P:P,$C48)=1,"Duplicate Value in Operational, ",""))&amp;(IF(COUNTIF('Retention-Deployment'!P:P,$C48)=1,"Duplicate Value in Retention, ",""))</f>
        <v/>
      </c>
    </row>
    <row r="49" spans="1:16" s="301" customFormat="1" ht="10.5" x14ac:dyDescent="0.25">
      <c r="A49" s="245">
        <v>46</v>
      </c>
      <c r="B49" s="6">
        <f t="shared" si="0"/>
        <v>43438</v>
      </c>
      <c r="C49" s="292">
        <v>9618</v>
      </c>
      <c r="D49" s="292" t="s">
        <v>452</v>
      </c>
      <c r="E49" s="292" t="s">
        <v>325</v>
      </c>
      <c r="F49" s="290" t="s">
        <v>78</v>
      </c>
      <c r="G49" s="292"/>
      <c r="H49" s="307">
        <v>37.961972600000003</v>
      </c>
      <c r="I49" s="307">
        <v>23.761895800000001</v>
      </c>
      <c r="J49" s="20" t="s">
        <v>175</v>
      </c>
      <c r="K49" s="247" t="s">
        <v>60</v>
      </c>
      <c r="L49" s="459">
        <v>43405.291666666664</v>
      </c>
      <c r="M49" s="305" t="s">
        <v>429</v>
      </c>
      <c r="N49" s="317" t="s">
        <v>168</v>
      </c>
      <c r="O49" s="314" t="s">
        <v>168</v>
      </c>
      <c r="P49" s="317" t="str">
        <f>(IF(COUNTIF(Deactivated!C:C,$C49)=1,"Duplicate Value in Deactivated, ",""))&amp;(IF(COUNTIF(Operational!P:P,$C49)=1,"Duplicate Value in Operational, ",""))&amp;(IF(COUNTIF('Retention-Deployment'!P:P,$C49)=1,"Duplicate Value in Retention, ",""))</f>
        <v/>
      </c>
    </row>
    <row r="50" spans="1:16" x14ac:dyDescent="0.25">
      <c r="A50" s="245">
        <v>47</v>
      </c>
      <c r="B50" s="6">
        <f t="shared" si="0"/>
        <v>43438</v>
      </c>
      <c r="C50" s="292">
        <v>9882</v>
      </c>
      <c r="D50" s="292" t="s">
        <v>453</v>
      </c>
      <c r="E50" s="292" t="s">
        <v>325</v>
      </c>
      <c r="F50" s="292" t="s">
        <v>78</v>
      </c>
      <c r="G50" s="292"/>
      <c r="H50" s="307">
        <v>38.0708634</v>
      </c>
      <c r="I50" s="307">
        <v>23.7174494</v>
      </c>
      <c r="J50" s="20" t="s">
        <v>175</v>
      </c>
      <c r="K50" s="247" t="s">
        <v>60</v>
      </c>
      <c r="L50" s="459">
        <v>43410.291666666664</v>
      </c>
      <c r="M50" s="305" t="s">
        <v>429</v>
      </c>
      <c r="N50" s="317" t="s">
        <v>168</v>
      </c>
      <c r="O50" s="314" t="s">
        <v>168</v>
      </c>
      <c r="P50" s="317" t="str">
        <f>(IF(COUNTIF(Deactivated!C:C,$C50)=1,"Duplicate Value in Deactivated, ",""))&amp;(IF(COUNTIF(Operational!P:P,$C50)=1,"Duplicate Value in Operational, ",""))&amp;(IF(COUNTIF('Retention-Deployment'!P:P,$C50)=1,"Duplicate Value in Retention, ",""))</f>
        <v/>
      </c>
    </row>
    <row r="51" spans="1:16" x14ac:dyDescent="0.25">
      <c r="A51" s="245">
        <v>48</v>
      </c>
      <c r="B51" s="6">
        <f t="shared" si="0"/>
        <v>43438</v>
      </c>
      <c r="C51" s="292">
        <v>921</v>
      </c>
      <c r="D51" s="292" t="s">
        <v>454</v>
      </c>
      <c r="E51" s="292" t="s">
        <v>90</v>
      </c>
      <c r="F51" s="292" t="s">
        <v>139</v>
      </c>
      <c r="G51" s="292"/>
      <c r="H51" s="307">
        <v>39.358663</v>
      </c>
      <c r="I51" s="307">
        <v>22.798805999999999</v>
      </c>
      <c r="J51" s="20" t="s">
        <v>174</v>
      </c>
      <c r="K51" s="247" t="s">
        <v>60</v>
      </c>
      <c r="L51" s="459">
        <v>43410.291666666664</v>
      </c>
      <c r="M51" s="305" t="s">
        <v>429</v>
      </c>
      <c r="N51" s="317" t="s">
        <v>168</v>
      </c>
      <c r="O51" s="314" t="s">
        <v>168</v>
      </c>
      <c r="P51" s="317" t="str">
        <f>(IF(COUNTIF(Deactivated!C:C,$C51)=1,"Duplicate Value in Deactivated, ",""))&amp;(IF(COUNTIF(Operational!P:P,$C51)=1,"Duplicate Value in Operational, ",""))&amp;(IF(COUNTIF('Retention-Deployment'!P:P,$C51)=1,"Duplicate Value in Retention, ",""))</f>
        <v/>
      </c>
    </row>
    <row r="52" spans="1:16" x14ac:dyDescent="0.25">
      <c r="A52" s="245">
        <v>49</v>
      </c>
      <c r="B52" s="6">
        <f t="shared" si="0"/>
        <v>43438</v>
      </c>
      <c r="C52" s="292">
        <v>2088</v>
      </c>
      <c r="D52" s="292" t="s">
        <v>455</v>
      </c>
      <c r="E52" s="292" t="s">
        <v>78</v>
      </c>
      <c r="F52" s="290" t="s">
        <v>78</v>
      </c>
      <c r="G52" s="292"/>
      <c r="H52" s="307">
        <v>38.152810899999999</v>
      </c>
      <c r="I52" s="307">
        <v>23.976621300000001</v>
      </c>
      <c r="J52" s="20" t="s">
        <v>176</v>
      </c>
      <c r="K52" s="247" t="s">
        <v>60</v>
      </c>
      <c r="L52" s="459">
        <v>43410.291666666664</v>
      </c>
      <c r="M52" s="305" t="s">
        <v>429</v>
      </c>
      <c r="N52" s="314" t="s">
        <v>168</v>
      </c>
      <c r="O52" s="314" t="s">
        <v>168</v>
      </c>
      <c r="P52" s="317" t="str">
        <f>(IF(COUNTIF(Deactivated!C:C,$C52)=1,"Duplicate Value in Deactivated, ",""))&amp;(IF(COUNTIF(Operational!P:P,$C52)=1,"Duplicate Value in Operational, ",""))&amp;(IF(COUNTIF('Retention-Deployment'!P:P,$C52)=1,"Duplicate Value in Retention, ",""))</f>
        <v/>
      </c>
    </row>
    <row r="53" spans="1:16" x14ac:dyDescent="0.25">
      <c r="A53" s="245"/>
      <c r="B53" s="6"/>
      <c r="C53" s="292"/>
      <c r="D53" s="292"/>
      <c r="E53" s="292"/>
      <c r="F53" s="290"/>
      <c r="G53" s="292"/>
      <c r="H53" s="307"/>
      <c r="I53" s="307"/>
      <c r="J53" s="20"/>
      <c r="K53" s="247"/>
      <c r="L53" s="248"/>
      <c r="M53" s="305"/>
      <c r="N53" s="314"/>
      <c r="O53" s="314"/>
      <c r="P53" s="317" t="str">
        <f>(IF(COUNTIF(Deactivated!C:C,$C53)=1,"Duplicate Value in Deactivated, ",""))&amp;(IF(COUNTIF(Operational!P:P,$C53)=1,"Duplicate Value in Operational, ",""))&amp;(IF(COUNTIF('Retention-Deployment'!P:P,$C53)=1,"Duplicate Value in Retention, ",""))</f>
        <v/>
      </c>
    </row>
    <row r="54" spans="1:16" x14ac:dyDescent="0.25">
      <c r="A54" s="245"/>
      <c r="B54" s="6"/>
      <c r="C54" s="292"/>
      <c r="D54" s="292"/>
      <c r="E54" s="292"/>
      <c r="F54" s="290"/>
      <c r="G54" s="292"/>
      <c r="H54" s="307"/>
      <c r="I54" s="307"/>
      <c r="J54" s="20"/>
      <c r="K54" s="247"/>
      <c r="L54" s="248"/>
      <c r="M54" s="305"/>
      <c r="N54" s="314"/>
      <c r="O54" s="314"/>
      <c r="P54" s="317" t="str">
        <f>(IF(COUNTIF(Deactivated!C:C,$C54)=1,"Duplicate Value in Deactivated, ",""))&amp;(IF(COUNTIF(Operational!P:P,$C54)=1,"Duplicate Value in Operational, ",""))&amp;(IF(COUNTIF('Retention-Deployment'!P:P,$C54)=1,"Duplicate Value in Retention, ",""))</f>
        <v/>
      </c>
    </row>
    <row r="55" spans="1:16" x14ac:dyDescent="0.25">
      <c r="A55" s="245"/>
      <c r="B55" s="6"/>
      <c r="C55" s="292"/>
      <c r="D55" s="292"/>
      <c r="E55" s="292"/>
      <c r="F55" s="290"/>
      <c r="G55" s="292"/>
      <c r="H55" s="307"/>
      <c r="I55" s="307"/>
      <c r="J55" s="20"/>
      <c r="K55" s="247"/>
      <c r="L55" s="248"/>
      <c r="M55" s="305"/>
      <c r="N55" s="314"/>
      <c r="O55" s="314"/>
      <c r="P55" s="317" t="str">
        <f>(IF(COUNTIF(Deactivated!C:C,$C55)=1,"Duplicate Value in Deactivated, ",""))&amp;(IF(COUNTIF(Operational!P:P,$C55)=1,"Duplicate Value in Operational, ",""))&amp;(IF(COUNTIF('Retention-Deployment'!P:P,$C55)=1,"Duplicate Value in Retention, ",""))</f>
        <v/>
      </c>
    </row>
    <row r="56" spans="1:16" x14ac:dyDescent="0.25">
      <c r="A56" s="245"/>
      <c r="B56" s="6"/>
      <c r="C56" s="292"/>
      <c r="D56" s="292"/>
      <c r="E56" s="292"/>
      <c r="F56" s="292"/>
      <c r="G56" s="292"/>
      <c r="H56" s="307"/>
      <c r="I56" s="307"/>
      <c r="J56" s="20"/>
      <c r="K56" s="247"/>
      <c r="L56" s="248"/>
      <c r="M56" s="305"/>
      <c r="N56" s="314"/>
      <c r="O56" s="314"/>
      <c r="P56" s="317" t="str">
        <f>(IF(COUNTIF(Deactivated!C:C,$C56)=1,"Duplicate Value in Deactivated, ",""))&amp;(IF(COUNTIF(Operational!P:P,$C56)=1,"Duplicate Value in Operational, ",""))&amp;(IF(COUNTIF('Retention-Deployment'!P:P,$C56)=1,"Duplicate Value in Retention, ",""))</f>
        <v/>
      </c>
    </row>
    <row r="57" spans="1:16" x14ac:dyDescent="0.25">
      <c r="A57" s="245"/>
      <c r="B57" s="6"/>
      <c r="C57" s="292"/>
      <c r="D57" s="292"/>
      <c r="E57" s="292"/>
      <c r="F57" s="292"/>
      <c r="G57" s="292"/>
      <c r="H57" s="307"/>
      <c r="I57" s="307"/>
      <c r="J57" s="20"/>
      <c r="K57" s="247"/>
      <c r="L57" s="248"/>
      <c r="M57" s="305"/>
      <c r="N57" s="314"/>
      <c r="O57" s="314"/>
      <c r="P57" s="317" t="str">
        <f>(IF(COUNTIF(Deactivated!C:C,$C57)=1,"Duplicate Value in Deactivated, ",""))&amp;(IF(COUNTIF(Operational!P:P,$C57)=1,"Duplicate Value in Operational, ",""))&amp;(IF(COUNTIF('Retention-Deployment'!P:P,$C57)=1,"Duplicate Value in Retention, ",""))</f>
        <v/>
      </c>
    </row>
    <row r="58" spans="1:16" x14ac:dyDescent="0.25">
      <c r="A58" s="245"/>
      <c r="B58" s="6"/>
      <c r="C58" s="292"/>
      <c r="D58" s="317"/>
      <c r="E58" s="317"/>
      <c r="F58" s="317"/>
      <c r="G58" s="292"/>
      <c r="H58" s="307"/>
      <c r="I58" s="307"/>
      <c r="J58" s="20"/>
      <c r="K58" s="247"/>
      <c r="L58" s="248"/>
      <c r="M58" s="305"/>
      <c r="N58" s="314"/>
      <c r="O58" s="314"/>
      <c r="P58" s="317" t="str">
        <f>(IF(COUNTIF(Deactivated!C:C,$C58)=1,"Duplicate Value in Deactivated, ",""))&amp;(IF(COUNTIF(Operational!P:P,$C58)=1,"Duplicate Value in Operational, ",""))&amp;(IF(COUNTIF('Retention-Deployment'!P:P,$C58)=1,"Duplicate Value in Retention, ",""))</f>
        <v/>
      </c>
    </row>
    <row r="59" spans="1:16" x14ac:dyDescent="0.25">
      <c r="A59" s="245"/>
      <c r="B59" s="6"/>
      <c r="C59" s="292"/>
      <c r="D59" s="317"/>
      <c r="E59" s="317"/>
      <c r="F59" s="317"/>
      <c r="G59" s="292"/>
      <c r="H59" s="307"/>
      <c r="I59" s="307"/>
      <c r="J59" s="20"/>
      <c r="K59" s="247"/>
      <c r="L59" s="248"/>
      <c r="M59" s="305"/>
      <c r="N59" s="314"/>
      <c r="O59" s="314"/>
      <c r="P59" s="317" t="str">
        <f>(IF(COUNTIF(Deactivated!C:C,$C59)=1,"Duplicate Value in Deactivated, ",""))&amp;(IF(COUNTIF(Operational!P:P,$C59)=1,"Duplicate Value in Operational, ",""))&amp;(IF(COUNTIF('Retention-Deployment'!P:P,$C59)=1,"Duplicate Value in Retention, ",""))</f>
        <v/>
      </c>
    </row>
    <row r="60" spans="1:16" x14ac:dyDescent="0.25">
      <c r="A60" s="245"/>
      <c r="B60" s="6"/>
      <c r="C60" s="292"/>
      <c r="D60" s="317"/>
      <c r="E60" s="317"/>
      <c r="F60" s="317"/>
      <c r="G60" s="292"/>
      <c r="H60" s="307"/>
      <c r="I60" s="307"/>
      <c r="J60" s="20"/>
      <c r="K60" s="247"/>
      <c r="L60" s="248"/>
      <c r="M60" s="305"/>
      <c r="N60" s="314"/>
      <c r="O60" s="314"/>
      <c r="P60" s="317" t="str">
        <f>(IF(COUNTIF(Deactivated!C:C,$C60)=1,"Duplicate Value in Deactivated, ",""))&amp;(IF(COUNTIF(Operational!P:P,$C60)=1,"Duplicate Value in Operational, ",""))&amp;(IF(COUNTIF('Retention-Deployment'!P:P,$C60)=1,"Duplicate Value in Retention, ",""))</f>
        <v/>
      </c>
    </row>
    <row r="61" spans="1:16" x14ac:dyDescent="0.25">
      <c r="A61" s="245"/>
      <c r="B61" s="6"/>
      <c r="C61" s="292"/>
      <c r="D61" s="317"/>
      <c r="E61" s="317"/>
      <c r="F61" s="317"/>
      <c r="G61" s="292"/>
      <c r="H61" s="307"/>
      <c r="I61" s="307"/>
      <c r="J61" s="20"/>
      <c r="K61" s="247"/>
      <c r="L61" s="248"/>
      <c r="M61" s="305"/>
      <c r="N61" s="314"/>
      <c r="O61" s="314"/>
      <c r="P61" s="317" t="str">
        <f>(IF(COUNTIF(Deactivated!C:C,$C61)=1,"Duplicate Value in Deactivated, ",""))&amp;(IF(COUNTIF(Operational!P:P,$C61)=1,"Duplicate Value in Operational, ",""))&amp;(IF(COUNTIF('Retention-Deployment'!P:P,$C61)=1,"Duplicate Value in Retention, ",""))</f>
        <v/>
      </c>
    </row>
    <row r="62" spans="1:16" x14ac:dyDescent="0.25">
      <c r="A62" s="245"/>
      <c r="B62" s="6"/>
      <c r="C62" s="292"/>
      <c r="D62" s="317"/>
      <c r="E62" s="317"/>
      <c r="F62" s="317"/>
      <c r="G62" s="292"/>
      <c r="H62" s="307"/>
      <c r="I62" s="307"/>
      <c r="J62" s="20"/>
      <c r="K62" s="247"/>
      <c r="L62" s="248"/>
      <c r="M62" s="305"/>
      <c r="N62" s="314"/>
      <c r="O62" s="314"/>
      <c r="P62" s="317" t="str">
        <f>(IF(COUNTIF(Deactivated!C:C,$C62)=1,"Duplicate Value in Deactivated, ",""))&amp;(IF(COUNTIF(Operational!P:P,$C62)=1,"Duplicate Value in Operational, ",""))&amp;(IF(COUNTIF('Retention-Deployment'!P:P,$C62)=1,"Duplicate Value in Retention, ",""))</f>
        <v/>
      </c>
    </row>
    <row r="63" spans="1:16" x14ac:dyDescent="0.25">
      <c r="A63" s="245"/>
      <c r="B63" s="6"/>
      <c r="C63" s="292"/>
      <c r="D63" s="317"/>
      <c r="E63" s="317"/>
      <c r="F63" s="317"/>
      <c r="G63" s="292"/>
      <c r="H63" s="307"/>
      <c r="I63" s="307"/>
      <c r="J63" s="20"/>
      <c r="K63" s="247"/>
      <c r="L63" s="248"/>
      <c r="M63" s="305"/>
      <c r="N63" s="314"/>
      <c r="O63" s="314"/>
      <c r="P63" s="317" t="str">
        <f>(IF(COUNTIF(Deactivated!C:C,$C63)=1,"Duplicate Value in Deactivated, ",""))&amp;(IF(COUNTIF(Operational!P:P,$C63)=1,"Duplicate Value in Operational, ",""))&amp;(IF(COUNTIF('Retention-Deployment'!P:P,$C63)=1,"Duplicate Value in Retention, ",""))</f>
        <v/>
      </c>
    </row>
    <row r="64" spans="1:16" x14ac:dyDescent="0.25">
      <c r="A64" s="245"/>
      <c r="B64" s="6"/>
      <c r="C64" s="292"/>
      <c r="D64" s="317"/>
      <c r="E64" s="317"/>
      <c r="F64" s="317"/>
      <c r="G64" s="292"/>
      <c r="H64" s="307"/>
      <c r="I64" s="307"/>
      <c r="J64" s="20"/>
      <c r="K64" s="247"/>
      <c r="L64" s="248"/>
      <c r="M64" s="305"/>
      <c r="N64" s="314"/>
      <c r="O64" s="314"/>
      <c r="P64" s="317" t="str">
        <f>(IF(COUNTIF(Deactivated!C:C,$C64)=1,"Duplicate Value in Deactivated, ",""))&amp;(IF(COUNTIF(Operational!P:P,$C64)=1,"Duplicate Value in Operational, ",""))&amp;(IF(COUNTIF('Retention-Deployment'!P:P,$C64)=1,"Duplicate Value in Retention, ",""))</f>
        <v/>
      </c>
    </row>
    <row r="65" spans="1:16" x14ac:dyDescent="0.25">
      <c r="A65" s="245"/>
      <c r="B65" s="6"/>
      <c r="C65" s="292"/>
      <c r="D65" s="317"/>
      <c r="E65" s="317"/>
      <c r="F65" s="317"/>
      <c r="G65" s="292"/>
      <c r="H65" s="307"/>
      <c r="I65" s="307"/>
      <c r="J65" s="20"/>
      <c r="K65" s="247"/>
      <c r="L65" s="248"/>
      <c r="M65" s="305"/>
      <c r="N65" s="314"/>
      <c r="O65" s="314"/>
      <c r="P65" s="317" t="str">
        <f>(IF(COUNTIF(Deactivated!C:C,$C65)=1,"Duplicate Value in Deactivated, ",""))&amp;(IF(COUNTIF(Operational!P:P,$C65)=1,"Duplicate Value in Operational, ",""))&amp;(IF(COUNTIF('Retention-Deployment'!P:P,$C65)=1,"Duplicate Value in Retention, ",""))</f>
        <v/>
      </c>
    </row>
    <row r="66" spans="1:16" x14ac:dyDescent="0.25">
      <c r="A66" s="245"/>
      <c r="B66" s="6"/>
      <c r="C66" s="292"/>
      <c r="D66" s="317"/>
      <c r="E66" s="317"/>
      <c r="F66" s="317"/>
      <c r="G66" s="292"/>
      <c r="H66" s="307"/>
      <c r="I66" s="307"/>
      <c r="J66" s="20"/>
      <c r="K66" s="247"/>
      <c r="L66" s="248"/>
      <c r="M66" s="305"/>
      <c r="N66" s="314"/>
      <c r="O66" s="314"/>
      <c r="P66" s="317" t="str">
        <f>(IF(COUNTIF(Deactivated!C:C,$C66)=1,"Duplicate Value in Deactivated, ",""))&amp;(IF(COUNTIF(Operational!P:P,$C66)=1,"Duplicate Value in Operational, ",""))&amp;(IF(COUNTIF('Retention-Deployment'!P:P,$C66)=1,"Duplicate Value in Retention, ",""))</f>
        <v/>
      </c>
    </row>
    <row r="67" spans="1:16" x14ac:dyDescent="0.25">
      <c r="A67" s="245"/>
      <c r="B67" s="6"/>
      <c r="C67" s="292"/>
      <c r="D67" s="317"/>
      <c r="E67" s="317"/>
      <c r="F67" s="317"/>
      <c r="G67" s="292"/>
      <c r="H67" s="307"/>
      <c r="I67" s="307"/>
      <c r="J67" s="20"/>
      <c r="K67" s="247"/>
      <c r="L67" s="248"/>
      <c r="M67" s="305"/>
      <c r="N67" s="314"/>
      <c r="O67" s="314"/>
      <c r="P67" s="317" t="str">
        <f>(IF(COUNTIF(Deactivated!C:C,$C67)=1,"Duplicate Value in Deactivated, ",""))&amp;(IF(COUNTIF(Operational!P:P,$C67)=1,"Duplicate Value in Operational, ",""))&amp;(IF(COUNTIF('Retention-Deployment'!P:P,$C67)=1,"Duplicate Value in Retention, ",""))</f>
        <v/>
      </c>
    </row>
    <row r="68" spans="1:16" x14ac:dyDescent="0.25">
      <c r="A68" s="245"/>
      <c r="B68" s="6"/>
      <c r="C68" s="292"/>
      <c r="D68" s="317"/>
      <c r="E68" s="317"/>
      <c r="F68" s="317"/>
      <c r="G68" s="292"/>
      <c r="H68" s="307"/>
      <c r="I68" s="307"/>
      <c r="J68" s="20"/>
      <c r="K68" s="247"/>
      <c r="L68" s="248"/>
      <c r="M68" s="305"/>
      <c r="N68" s="314"/>
      <c r="O68" s="314"/>
      <c r="P68" s="317" t="str">
        <f>(IF(COUNTIF(Deactivated!C:C,$C68)=1,"Duplicate Value in Deactivated, ",""))&amp;(IF(COUNTIF(Operational!P:P,$C68)=1,"Duplicate Value in Operational, ",""))&amp;(IF(COUNTIF('Retention-Deployment'!P:P,$C68)=1,"Duplicate Value in Retention, ",""))</f>
        <v/>
      </c>
    </row>
    <row r="69" spans="1:16" x14ac:dyDescent="0.25">
      <c r="A69" s="245"/>
      <c r="B69" s="6"/>
      <c r="C69" s="292"/>
      <c r="D69" s="317"/>
      <c r="E69" s="317"/>
      <c r="F69" s="317"/>
      <c r="G69" s="292"/>
      <c r="H69" s="307"/>
      <c r="I69" s="307"/>
      <c r="J69" s="20"/>
      <c r="K69" s="247"/>
      <c r="L69" s="248"/>
      <c r="M69" s="305"/>
      <c r="N69" s="314"/>
      <c r="O69" s="314"/>
      <c r="P69" s="317" t="str">
        <f>(IF(COUNTIF(Deactivated!C:C,$C69)=1,"Duplicate Value in Deactivated, ",""))&amp;(IF(COUNTIF(Operational!P:P,$C69)=1,"Duplicate Value in Operational, ",""))&amp;(IF(COUNTIF('Retention-Deployment'!P:P,$C69)=1,"Duplicate Value in Retention, ",""))</f>
        <v/>
      </c>
    </row>
    <row r="70" spans="1:16" x14ac:dyDescent="0.25">
      <c r="A70" s="245"/>
      <c r="B70" s="6"/>
      <c r="C70" s="292"/>
      <c r="D70" s="317"/>
      <c r="E70" s="317"/>
      <c r="F70" s="317"/>
      <c r="G70" s="292"/>
      <c r="H70" s="307"/>
      <c r="I70" s="307"/>
      <c r="J70" s="20"/>
      <c r="K70" s="247"/>
      <c r="L70" s="248"/>
      <c r="M70" s="305"/>
      <c r="N70" s="314"/>
      <c r="O70" s="314"/>
      <c r="P70" s="317" t="str">
        <f>(IF(COUNTIF(Deactivated!C:C,$C70)=1,"Duplicate Value in Deactivated, ",""))&amp;(IF(COUNTIF(Operational!P:P,$C70)=1,"Duplicate Value in Operational, ",""))&amp;(IF(COUNTIF('Retention-Deployment'!P:P,$C70)=1,"Duplicate Value in Retention, ",""))</f>
        <v/>
      </c>
    </row>
    <row r="71" spans="1:16" x14ac:dyDescent="0.25">
      <c r="A71" s="245"/>
      <c r="B71" s="6"/>
      <c r="C71" s="292"/>
      <c r="D71" s="317"/>
      <c r="E71" s="317"/>
      <c r="F71" s="317"/>
      <c r="G71" s="292"/>
      <c r="H71" s="307"/>
      <c r="I71" s="307"/>
      <c r="J71" s="20"/>
      <c r="K71" s="247"/>
      <c r="L71" s="248"/>
      <c r="M71" s="305"/>
      <c r="N71" s="314"/>
      <c r="O71" s="314"/>
      <c r="P71" s="317" t="str">
        <f>(IF(COUNTIF(Deactivated!C:C,$C71)=1,"Duplicate Value in Deactivated, ",""))&amp;(IF(COUNTIF(Operational!P:P,$C71)=1,"Duplicate Value in Operational, ",""))&amp;(IF(COUNTIF('Retention-Deployment'!P:P,$C71)=1,"Duplicate Value in Retention, ",""))</f>
        <v/>
      </c>
    </row>
    <row r="72" spans="1:16" x14ac:dyDescent="0.25">
      <c r="A72" s="245"/>
      <c r="B72" s="6"/>
      <c r="C72" s="292"/>
      <c r="D72" s="317"/>
      <c r="E72" s="317"/>
      <c r="F72" s="317"/>
      <c r="G72" s="292"/>
      <c r="H72" s="307"/>
      <c r="I72" s="307"/>
      <c r="J72" s="20"/>
      <c r="K72" s="247"/>
      <c r="L72" s="248"/>
      <c r="M72" s="305"/>
      <c r="N72" s="314"/>
      <c r="O72" s="314"/>
      <c r="P72" s="317" t="str">
        <f>(IF(COUNTIF(Deactivated!C:C,$C72)=1,"Duplicate Value in Deactivated, ",""))&amp;(IF(COUNTIF(Operational!P:P,$C72)=1,"Duplicate Value in Operational, ",""))&amp;(IF(COUNTIF('Retention-Deployment'!P:P,$C72)=1,"Duplicate Value in Retention, ",""))</f>
        <v/>
      </c>
    </row>
    <row r="73" spans="1:16" x14ac:dyDescent="0.25">
      <c r="A73" s="245"/>
      <c r="B73" s="6"/>
      <c r="C73" s="292"/>
      <c r="D73" s="317"/>
      <c r="E73" s="317"/>
      <c r="F73" s="317"/>
      <c r="G73" s="292"/>
      <c r="H73" s="307"/>
      <c r="I73" s="307"/>
      <c r="J73" s="20"/>
      <c r="K73" s="247"/>
      <c r="L73" s="248"/>
      <c r="M73" s="305"/>
      <c r="N73" s="314"/>
      <c r="O73" s="314"/>
      <c r="P73" s="317" t="str">
        <f>(IF(COUNTIF(Deactivated!C:C,$C73)=1,"Duplicate Value in Deactivated, ",""))&amp;(IF(COUNTIF(Operational!P:P,$C73)=1,"Duplicate Value in Operational, ",""))&amp;(IF(COUNTIF('Retention-Deployment'!P:P,$C73)=1,"Duplicate Value in Retention, ",""))</f>
        <v/>
      </c>
    </row>
    <row r="74" spans="1:16" x14ac:dyDescent="0.25">
      <c r="A74" s="245"/>
      <c r="B74" s="6"/>
      <c r="C74" s="292"/>
      <c r="D74" s="317"/>
      <c r="E74" s="317"/>
      <c r="F74" s="317"/>
      <c r="G74" s="292"/>
      <c r="H74" s="307"/>
      <c r="I74" s="307"/>
      <c r="J74" s="20"/>
      <c r="K74" s="247"/>
      <c r="L74" s="248"/>
      <c r="M74" s="305"/>
      <c r="N74" s="314"/>
      <c r="O74" s="314"/>
      <c r="P74" s="317" t="str">
        <f>(IF(COUNTIF(Deactivated!C:C,$C74)=1,"Duplicate Value in Deactivated, ",""))&amp;(IF(COUNTIF(Operational!P:P,$C74)=1,"Duplicate Value in Operational, ",""))&amp;(IF(COUNTIF('Retention-Deployment'!P:P,$C74)=1,"Duplicate Value in Retention, ",""))</f>
        <v/>
      </c>
    </row>
    <row r="75" spans="1:16" x14ac:dyDescent="0.25">
      <c r="A75" s="245"/>
      <c r="B75" s="6"/>
      <c r="C75" s="292"/>
      <c r="D75" s="317"/>
      <c r="E75" s="317"/>
      <c r="F75" s="317"/>
      <c r="G75" s="292"/>
      <c r="H75" s="307"/>
      <c r="I75" s="307"/>
      <c r="J75" s="20"/>
      <c r="K75" s="247"/>
      <c r="L75" s="248"/>
      <c r="M75" s="305"/>
      <c r="N75" s="314"/>
      <c r="O75" s="314"/>
      <c r="P75" s="317" t="str">
        <f>(IF(COUNTIF(Deactivated!C:C,$C75)=1,"Duplicate Value in Deactivated, ",""))&amp;(IF(COUNTIF(Operational!P:P,$C75)=1,"Duplicate Value in Operational, ",""))&amp;(IF(COUNTIF('Retention-Deployment'!P:P,$C75)=1,"Duplicate Value in Retention, ",""))</f>
        <v/>
      </c>
    </row>
    <row r="76" spans="1:16" x14ac:dyDescent="0.25">
      <c r="A76" s="245"/>
      <c r="B76" s="6"/>
      <c r="C76" s="292"/>
      <c r="D76" s="317"/>
      <c r="E76" s="317"/>
      <c r="F76" s="317"/>
      <c r="G76" s="292"/>
      <c r="H76" s="307"/>
      <c r="I76" s="307"/>
      <c r="J76" s="20"/>
      <c r="K76" s="247"/>
      <c r="L76" s="248"/>
      <c r="M76" s="305"/>
      <c r="N76" s="314"/>
      <c r="O76" s="314"/>
      <c r="P76" s="317" t="str">
        <f>(IF(COUNTIF(Deactivated!C:C,$C76)=1,"Duplicate Value in Deactivated, ",""))&amp;(IF(COUNTIF(Operational!P:P,$C76)=1,"Duplicate Value in Operational, ",""))&amp;(IF(COUNTIF('Retention-Deployment'!P:P,$C76)=1,"Duplicate Value in Retention, ",""))</f>
        <v/>
      </c>
    </row>
    <row r="77" spans="1:16" x14ac:dyDescent="0.25">
      <c r="A77" s="245"/>
      <c r="B77" s="6"/>
      <c r="C77" s="292"/>
      <c r="D77" s="317"/>
      <c r="E77" s="317"/>
      <c r="F77" s="317"/>
      <c r="G77" s="292"/>
      <c r="H77" s="307"/>
      <c r="I77" s="307"/>
      <c r="J77" s="20"/>
      <c r="K77" s="247"/>
      <c r="L77" s="248"/>
      <c r="M77" s="305"/>
      <c r="N77" s="314"/>
      <c r="O77" s="314"/>
      <c r="P77" s="317" t="str">
        <f>(IF(COUNTIF(Deactivated!C:C,$C77)=1,"Duplicate Value in Deactivated, ",""))&amp;(IF(COUNTIF(Operational!P:P,$C77)=1,"Duplicate Value in Operational, ",""))&amp;(IF(COUNTIF('Retention-Deployment'!P:P,$C77)=1,"Duplicate Value in Retention, ",""))</f>
        <v/>
      </c>
    </row>
    <row r="78" spans="1:16" x14ac:dyDescent="0.25">
      <c r="A78" s="245"/>
      <c r="B78" s="6"/>
      <c r="C78" s="292"/>
      <c r="D78" s="317"/>
      <c r="E78" s="317"/>
      <c r="F78" s="317"/>
      <c r="G78" s="292"/>
      <c r="H78" s="307"/>
      <c r="I78" s="307"/>
      <c r="J78" s="20"/>
      <c r="K78" s="247"/>
      <c r="L78" s="248"/>
      <c r="M78" s="305"/>
      <c r="N78" s="314"/>
      <c r="O78" s="314"/>
      <c r="P78" s="317" t="str">
        <f>(IF(COUNTIF(Deactivated!C:C,$C78)=1,"Duplicate Value in Deactivated, ",""))&amp;(IF(COUNTIF(Operational!P:P,$C78)=1,"Duplicate Value in Operational, ",""))&amp;(IF(COUNTIF('Retention-Deployment'!P:P,$C78)=1,"Duplicate Value in Retention, ",""))</f>
        <v/>
      </c>
    </row>
    <row r="79" spans="1:16" x14ac:dyDescent="0.25">
      <c r="A79" s="245"/>
      <c r="B79" s="6"/>
      <c r="C79" s="292"/>
      <c r="D79" s="317"/>
      <c r="E79" s="317"/>
      <c r="F79" s="317"/>
      <c r="G79" s="292"/>
      <c r="H79" s="307"/>
      <c r="I79" s="307"/>
      <c r="J79" s="20"/>
      <c r="K79" s="247"/>
      <c r="L79" s="248"/>
      <c r="M79" s="305"/>
      <c r="N79" s="314"/>
      <c r="O79" s="314"/>
      <c r="P79" s="317" t="str">
        <f>(IF(COUNTIF(Deactivated!C:C,$C79)=1,"Duplicate Value in Deactivated, ",""))&amp;(IF(COUNTIF(Operational!P:P,$C79)=1,"Duplicate Value in Operational, ",""))&amp;(IF(COUNTIF('Retention-Deployment'!P:P,$C79)=1,"Duplicate Value in Retention, ",""))</f>
        <v/>
      </c>
    </row>
  </sheetData>
  <sheetProtection formatCells="0" formatColumns="0" formatRows="0" insertColumns="0" insertRows="0" insertHyperlinks="0" deleteColumns="0" deleteRows="0" sort="0" autoFilter="0" pivotTables="0"/>
  <conditionalFormatting sqref="K45:K55 K4:K40">
    <cfRule type="cellIs" dxfId="122" priority="66" stopIfTrue="1" operator="equal">
      <formula>"ceased"</formula>
    </cfRule>
    <cfRule type="cellIs" dxfId="121" priority="67" stopIfTrue="1" operator="equal">
      <formula>"active"</formula>
    </cfRule>
  </conditionalFormatting>
  <conditionalFormatting sqref="K41:K43">
    <cfRule type="cellIs" dxfId="120" priority="42" stopIfTrue="1" operator="equal">
      <formula>"ceased"</formula>
    </cfRule>
    <cfRule type="cellIs" dxfId="119" priority="43" stopIfTrue="1" operator="equal">
      <formula>"active"</formula>
    </cfRule>
  </conditionalFormatting>
  <conditionalFormatting sqref="K44">
    <cfRule type="cellIs" dxfId="118" priority="40" stopIfTrue="1" operator="equal">
      <formula>"ceased"</formula>
    </cfRule>
    <cfRule type="cellIs" dxfId="117" priority="41" stopIfTrue="1" operator="equal">
      <formula>"active"</formula>
    </cfRule>
  </conditionalFormatting>
  <conditionalFormatting sqref="K56">
    <cfRule type="cellIs" dxfId="116" priority="16" stopIfTrue="1" operator="equal">
      <formula>"ceased"</formula>
    </cfRule>
    <cfRule type="cellIs" dxfId="115" priority="17" stopIfTrue="1" operator="equal">
      <formula>"active"</formula>
    </cfRule>
  </conditionalFormatting>
  <conditionalFormatting sqref="K57">
    <cfRule type="cellIs" dxfId="114" priority="14" stopIfTrue="1" operator="equal">
      <formula>"ceased"</formula>
    </cfRule>
    <cfRule type="cellIs" dxfId="113" priority="15" stopIfTrue="1" operator="equal">
      <formula>"active"</formula>
    </cfRule>
  </conditionalFormatting>
  <conditionalFormatting sqref="C1:C61 C80:C1048576">
    <cfRule type="duplicateValues" dxfId="112" priority="12"/>
  </conditionalFormatting>
  <conditionalFormatting sqref="P1:P2 P4:P1048576">
    <cfRule type="containsText" dxfId="111" priority="9" operator="containsText" text="Duplicate Value">
      <formula>NOT(ISERROR(SEARCH("Duplicate Value",P1)))</formula>
    </cfRule>
  </conditionalFormatting>
  <conditionalFormatting sqref="K58:K61">
    <cfRule type="cellIs" dxfId="110" priority="7" stopIfTrue="1" operator="equal">
      <formula>"ceased"</formula>
    </cfRule>
    <cfRule type="cellIs" dxfId="109" priority="8" stopIfTrue="1" operator="equal">
      <formula>"active"</formula>
    </cfRule>
  </conditionalFormatting>
  <conditionalFormatting sqref="C62:C79">
    <cfRule type="duplicateValues" dxfId="108" priority="4"/>
  </conditionalFormatting>
  <conditionalFormatting sqref="K62:K79">
    <cfRule type="cellIs" dxfId="107" priority="1" stopIfTrue="1" operator="equal">
      <formula>"ceased"</formula>
    </cfRule>
    <cfRule type="cellIs" dxfId="106" priority="2" stopIfTrue="1" operator="equal">
      <formula>"active"</formula>
    </cfRule>
  </conditionalFormatting>
  <dataValidations count="6">
    <dataValidation type="list" allowBlank="1" showInputMessage="1" showErrorMessage="1" error="USE LIST VALUES" sqref="J45:J1048576 J4:J37">
      <formula1>OTECH</formula1>
    </dataValidation>
    <dataValidation type="list" allowBlank="1" showInputMessage="1" showErrorMessage="1" error="USE LIST VALUES" sqref="J38:J44">
      <formula1>LTECH</formula1>
    </dataValidation>
    <dataValidation type="list" allowBlank="1" showInputMessage="1" showErrorMessage="1" sqref="F46:F1048576">
      <formula1>Prefectures</formula1>
    </dataValidation>
    <dataValidation type="list" allowBlank="1" showInputMessage="1" showErrorMessage="1" error="USE LIST VALUES" sqref="F4:F45">
      <formula1>Prefectures</formula1>
    </dataValidation>
    <dataValidation type="list" allowBlank="1" showInputMessage="1" showErrorMessage="1" error="USE LIST VALUES" sqref="E4:E1048576">
      <formula1>Region</formula1>
    </dataValidation>
    <dataValidation type="list" allowBlank="1" showInputMessage="1" showErrorMessage="1" sqref="G4:I1048576">
      <formula1>Area</formula1>
    </dataValidation>
  </dataValidation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5"/>
  <sheetViews>
    <sheetView showGridLines="0" tabSelected="1" workbookViewId="0">
      <selection activeCell="A4" sqref="A4"/>
    </sheetView>
  </sheetViews>
  <sheetFormatPr defaultRowHeight="15" x14ac:dyDescent="0.25"/>
  <cols>
    <col min="1" max="1" width="4.140625" style="299" bestFit="1" customWidth="1"/>
    <col min="2" max="2" width="9" style="299" bestFit="1" customWidth="1"/>
    <col min="3" max="3" width="7.28515625" style="308" bestFit="1" customWidth="1"/>
    <col min="4" max="4" width="26.28515625" style="300" customWidth="1"/>
    <col min="5" max="5" width="20" style="300" customWidth="1"/>
    <col min="6" max="6" width="14.85546875" style="309" customWidth="1"/>
    <col min="7" max="7" width="14.85546875" style="443" customWidth="1"/>
    <col min="8" max="9" width="14.85546875" style="310" customWidth="1"/>
    <col min="10" max="10" width="10.28515625" style="299" customWidth="1"/>
    <col min="11" max="11" width="11.42578125" style="299" customWidth="1"/>
    <col min="12" max="12" width="21.5703125" style="311" customWidth="1"/>
    <col min="13" max="13" width="26.42578125" style="424" customWidth="1"/>
    <col min="14" max="14" width="22.5703125" style="299" customWidth="1"/>
    <col min="15" max="15" width="19.85546875" style="299" customWidth="1"/>
    <col min="16" max="16384" width="9.140625" style="299"/>
  </cols>
  <sheetData>
    <row r="1" spans="1:13" ht="21" x14ac:dyDescent="0.25">
      <c r="A1" s="394"/>
      <c r="B1" s="395"/>
      <c r="C1" s="395"/>
      <c r="D1" s="396"/>
      <c r="E1" s="294"/>
      <c r="F1" s="295"/>
      <c r="G1" s="296"/>
      <c r="H1" s="296"/>
      <c r="I1" s="296"/>
      <c r="J1" s="297"/>
      <c r="K1" s="297"/>
      <c r="L1" s="298"/>
      <c r="M1" s="422"/>
    </row>
    <row r="2" spans="1:13" ht="18" x14ac:dyDescent="0.25">
      <c r="A2" s="382" t="s">
        <v>366</v>
      </c>
      <c r="B2" s="383"/>
      <c r="C2" s="384"/>
      <c r="D2" s="385"/>
      <c r="E2" s="385"/>
      <c r="F2" s="385"/>
      <c r="G2" s="386"/>
      <c r="H2" s="386"/>
      <c r="I2" s="386"/>
      <c r="J2" s="387"/>
      <c r="K2" s="388"/>
      <c r="L2" s="435"/>
      <c r="M2" s="436"/>
    </row>
    <row r="3" spans="1:13" s="300" customFormat="1" ht="21" x14ac:dyDescent="0.25">
      <c r="A3" s="389" t="s">
        <v>10</v>
      </c>
      <c r="B3" s="390" t="s">
        <v>4</v>
      </c>
      <c r="C3" s="389" t="s">
        <v>295</v>
      </c>
      <c r="D3" s="391" t="s">
        <v>9</v>
      </c>
      <c r="E3" s="391" t="s">
        <v>77</v>
      </c>
      <c r="F3" s="269" t="s">
        <v>32</v>
      </c>
      <c r="G3" s="282" t="s">
        <v>281</v>
      </c>
      <c r="H3" s="282" t="s">
        <v>258</v>
      </c>
      <c r="I3" s="282" t="s">
        <v>266</v>
      </c>
      <c r="J3" s="392" t="s">
        <v>0</v>
      </c>
      <c r="K3" s="391" t="s">
        <v>5</v>
      </c>
      <c r="L3" s="393" t="s">
        <v>16</v>
      </c>
      <c r="M3" s="432" t="s">
        <v>368</v>
      </c>
    </row>
    <row r="4" spans="1:13" s="301" customFormat="1" ht="10.5" x14ac:dyDescent="0.25">
      <c r="A4" s="245"/>
      <c r="B4" s="6"/>
      <c r="C4" s="199"/>
      <c r="D4" s="89"/>
      <c r="E4" s="89"/>
      <c r="F4" s="90"/>
      <c r="G4" s="320"/>
      <c r="H4" s="277"/>
      <c r="I4" s="277"/>
      <c r="J4" s="20"/>
      <c r="K4" s="247"/>
      <c r="L4" s="467"/>
      <c r="M4" s="317" t="str">
        <f>(IF(COUNTIF(Licensing!$C:$C,$C4)=1,"Duplicate Value in Licencing, ",""))&amp;(IF(COUNTIF(Operational!P:P,$C4)=1,"Duplicate Value in Operational, ",""))&amp;(IF(COUNTIF('Retention-Deployment'!P:P,$C4)=1,"Duplicate Value in Retention, ",""))</f>
        <v/>
      </c>
    </row>
    <row r="5" spans="1:13" s="301" customFormat="1" ht="10.5" x14ac:dyDescent="0.25">
      <c r="A5" s="245"/>
      <c r="B5" s="6"/>
      <c r="C5" s="199"/>
      <c r="D5" s="89"/>
      <c r="E5" s="89"/>
      <c r="F5" s="90"/>
      <c r="G5" s="320"/>
      <c r="H5" s="437"/>
      <c r="I5" s="437"/>
      <c r="J5" s="20"/>
      <c r="K5" s="247"/>
      <c r="L5" s="288"/>
      <c r="M5" s="317"/>
    </row>
    <row r="6" spans="1:13" s="301" customFormat="1" ht="10.5" x14ac:dyDescent="0.25">
      <c r="A6" s="245"/>
      <c r="B6" s="6"/>
      <c r="C6" s="199"/>
      <c r="D6" s="89"/>
      <c r="E6" s="89"/>
      <c r="F6" s="90"/>
      <c r="G6" s="320"/>
      <c r="H6" s="437"/>
      <c r="I6" s="437"/>
      <c r="J6" s="20"/>
      <c r="K6" s="247"/>
      <c r="L6" s="288"/>
      <c r="M6" s="317"/>
    </row>
    <row r="7" spans="1:13" s="301" customFormat="1" ht="10.5" x14ac:dyDescent="0.25">
      <c r="A7" s="245"/>
      <c r="B7" s="6"/>
      <c r="C7" s="199"/>
      <c r="D7" s="89"/>
      <c r="E7" s="89"/>
      <c r="F7" s="90"/>
      <c r="G7" s="320"/>
      <c r="H7" s="437"/>
      <c r="I7" s="437"/>
      <c r="J7" s="20"/>
      <c r="K7" s="247"/>
      <c r="L7" s="288"/>
      <c r="M7" s="317"/>
    </row>
    <row r="8" spans="1:13" s="301" customFormat="1" ht="10.5" x14ac:dyDescent="0.25">
      <c r="A8" s="245"/>
      <c r="B8" s="6"/>
      <c r="C8" s="199"/>
      <c r="D8" s="89"/>
      <c r="E8" s="89"/>
      <c r="F8" s="90"/>
      <c r="G8" s="320"/>
      <c r="H8" s="437"/>
      <c r="I8" s="437"/>
      <c r="J8" s="20"/>
      <c r="K8" s="247"/>
      <c r="L8" s="288"/>
      <c r="M8" s="317"/>
    </row>
    <row r="9" spans="1:13" s="301" customFormat="1" ht="10.5" x14ac:dyDescent="0.25">
      <c r="A9" s="245"/>
      <c r="B9" s="6"/>
      <c r="C9" s="199"/>
      <c r="D9" s="89"/>
      <c r="E9" s="89"/>
      <c r="F9" s="90"/>
      <c r="G9" s="320"/>
      <c r="H9" s="437"/>
      <c r="I9" s="437"/>
      <c r="J9" s="20"/>
      <c r="K9" s="247"/>
      <c r="L9" s="288"/>
      <c r="M9" s="317"/>
    </row>
    <row r="10" spans="1:13" s="301" customFormat="1" ht="10.5" x14ac:dyDescent="0.25">
      <c r="A10" s="245"/>
      <c r="B10" s="6"/>
      <c r="C10" s="199"/>
      <c r="D10" s="89"/>
      <c r="E10" s="89"/>
      <c r="F10" s="90"/>
      <c r="G10" s="320"/>
      <c r="H10" s="437"/>
      <c r="I10" s="437"/>
      <c r="J10" s="20"/>
      <c r="K10" s="247"/>
      <c r="L10" s="288"/>
      <c r="M10" s="317"/>
    </row>
    <row r="11" spans="1:13" s="301" customFormat="1" ht="10.5" x14ac:dyDescent="0.25">
      <c r="A11" s="245"/>
      <c r="B11" s="6"/>
      <c r="C11" s="199"/>
      <c r="D11" s="89"/>
      <c r="E11" s="89"/>
      <c r="F11" s="90"/>
      <c r="G11" s="320"/>
      <c r="H11" s="437"/>
      <c r="I11" s="437"/>
      <c r="J11" s="20"/>
      <c r="K11" s="247"/>
      <c r="L11" s="288"/>
      <c r="M11" s="317"/>
    </row>
    <row r="12" spans="1:13" s="301" customFormat="1" ht="10.5" x14ac:dyDescent="0.25">
      <c r="A12" s="245"/>
      <c r="B12" s="6"/>
      <c r="C12" s="199"/>
      <c r="D12" s="89"/>
      <c r="E12" s="89"/>
      <c r="F12" s="90"/>
      <c r="G12" s="320"/>
      <c r="H12" s="437"/>
      <c r="I12" s="437"/>
      <c r="J12" s="20"/>
      <c r="K12" s="247"/>
      <c r="L12" s="288"/>
      <c r="M12" s="317"/>
    </row>
    <row r="13" spans="1:13" s="301" customFormat="1" ht="10.5" x14ac:dyDescent="0.25">
      <c r="A13" s="245"/>
      <c r="B13" s="6"/>
      <c r="C13" s="199"/>
      <c r="D13" s="89"/>
      <c r="E13" s="89"/>
      <c r="F13" s="222"/>
      <c r="G13" s="321"/>
      <c r="H13" s="438"/>
      <c r="I13" s="438"/>
      <c r="J13" s="20"/>
      <c r="K13" s="247"/>
      <c r="L13" s="288"/>
      <c r="M13" s="317"/>
    </row>
    <row r="14" spans="1:13" s="301" customFormat="1" ht="10.5" x14ac:dyDescent="0.25">
      <c r="A14" s="245"/>
      <c r="B14" s="6"/>
      <c r="C14" s="199"/>
      <c r="D14" s="89"/>
      <c r="E14" s="89"/>
      <c r="F14" s="222"/>
      <c r="G14" s="321"/>
      <c r="H14" s="438"/>
      <c r="I14" s="438"/>
      <c r="J14" s="20"/>
      <c r="K14" s="247"/>
      <c r="L14" s="288"/>
      <c r="M14" s="317"/>
    </row>
    <row r="15" spans="1:13" s="301" customFormat="1" ht="10.5" x14ac:dyDescent="0.25">
      <c r="A15" s="245"/>
      <c r="B15" s="6"/>
      <c r="C15" s="199"/>
      <c r="D15" s="89"/>
      <c r="E15" s="89"/>
      <c r="F15" s="222"/>
      <c r="G15" s="321"/>
      <c r="H15" s="438"/>
      <c r="I15" s="438"/>
      <c r="J15" s="20"/>
      <c r="K15" s="247"/>
      <c r="L15" s="288"/>
      <c r="M15" s="317"/>
    </row>
    <row r="16" spans="1:13" s="301" customFormat="1" ht="10.5" x14ac:dyDescent="0.25">
      <c r="A16" s="245"/>
      <c r="B16" s="6"/>
      <c r="C16" s="199"/>
      <c r="D16" s="89"/>
      <c r="E16" s="89"/>
      <c r="F16" s="222"/>
      <c r="G16" s="321"/>
      <c r="H16" s="438"/>
      <c r="I16" s="438"/>
      <c r="J16" s="20"/>
      <c r="K16" s="247"/>
      <c r="L16" s="288"/>
      <c r="M16" s="317"/>
    </row>
    <row r="17" spans="1:13" s="301" customFormat="1" ht="10.5" x14ac:dyDescent="0.25">
      <c r="A17" s="245"/>
      <c r="B17" s="6"/>
      <c r="C17" s="199"/>
      <c r="D17" s="89"/>
      <c r="E17" s="89"/>
      <c r="F17" s="222"/>
      <c r="G17" s="321"/>
      <c r="H17" s="438"/>
      <c r="I17" s="438"/>
      <c r="J17" s="20"/>
      <c r="K17" s="247"/>
      <c r="L17" s="288"/>
      <c r="M17" s="317"/>
    </row>
    <row r="18" spans="1:13" s="301" customFormat="1" ht="10.5" x14ac:dyDescent="0.25">
      <c r="A18" s="245"/>
      <c r="B18" s="6"/>
      <c r="C18" s="199"/>
      <c r="D18" s="89"/>
      <c r="E18" s="89"/>
      <c r="F18" s="222"/>
      <c r="G18" s="321"/>
      <c r="H18" s="438"/>
      <c r="I18" s="438"/>
      <c r="J18" s="20"/>
      <c r="K18" s="247"/>
      <c r="L18" s="288"/>
      <c r="M18" s="317"/>
    </row>
    <row r="19" spans="1:13" s="301" customFormat="1" ht="10.5" x14ac:dyDescent="0.25">
      <c r="A19" s="245"/>
      <c r="B19" s="6"/>
      <c r="C19" s="199"/>
      <c r="D19" s="89"/>
      <c r="E19" s="89"/>
      <c r="F19" s="222"/>
      <c r="G19" s="321"/>
      <c r="H19" s="438"/>
      <c r="I19" s="438"/>
      <c r="J19" s="20"/>
      <c r="K19" s="247"/>
      <c r="L19" s="288"/>
      <c r="M19" s="317"/>
    </row>
    <row r="20" spans="1:13" s="301" customFormat="1" ht="10.5" x14ac:dyDescent="0.25">
      <c r="A20" s="245"/>
      <c r="B20" s="6"/>
      <c r="C20" s="199"/>
      <c r="D20" s="89"/>
      <c r="E20" s="89"/>
      <c r="F20" s="222"/>
      <c r="G20" s="321"/>
      <c r="H20" s="438"/>
      <c r="I20" s="438"/>
      <c r="J20" s="20"/>
      <c r="K20" s="247"/>
      <c r="L20" s="288"/>
      <c r="M20" s="317"/>
    </row>
    <row r="21" spans="1:13" s="301" customFormat="1" ht="10.5" x14ac:dyDescent="0.25">
      <c r="A21" s="245"/>
      <c r="B21" s="6"/>
      <c r="C21" s="292"/>
      <c r="D21" s="312"/>
      <c r="E21" s="317"/>
      <c r="F21" s="318"/>
      <c r="G21" s="442"/>
      <c r="H21" s="304"/>
      <c r="I21" s="304"/>
      <c r="J21" s="20"/>
      <c r="K21" s="247"/>
      <c r="L21" s="288"/>
      <c r="M21" s="317"/>
    </row>
    <row r="22" spans="1:13" s="301" customFormat="1" ht="10.5" x14ac:dyDescent="0.25">
      <c r="A22" s="245"/>
      <c r="B22" s="6"/>
      <c r="C22" s="292"/>
      <c r="D22" s="312"/>
      <c r="E22" s="317"/>
      <c r="F22" s="318"/>
      <c r="G22" s="442"/>
      <c r="H22" s="304"/>
      <c r="I22" s="304"/>
      <c r="J22" s="20"/>
      <c r="K22" s="247"/>
      <c r="L22" s="288"/>
      <c r="M22" s="317"/>
    </row>
    <row r="23" spans="1:13" s="301" customFormat="1" ht="11.25" customHeight="1" x14ac:dyDescent="0.25">
      <c r="A23" s="245"/>
      <c r="B23" s="6"/>
      <c r="C23" s="292"/>
      <c r="D23" s="312"/>
      <c r="E23" s="317"/>
      <c r="F23" s="318"/>
      <c r="G23" s="442"/>
      <c r="H23" s="304"/>
      <c r="I23" s="304"/>
      <c r="J23" s="20"/>
      <c r="K23" s="247"/>
      <c r="L23" s="288"/>
      <c r="M23" s="317"/>
    </row>
    <row r="24" spans="1:13" s="301" customFormat="1" ht="10.5" x14ac:dyDescent="0.25">
      <c r="A24" s="245"/>
      <c r="B24" s="6"/>
      <c r="C24" s="292"/>
      <c r="D24" s="312"/>
      <c r="E24" s="317"/>
      <c r="F24" s="318"/>
      <c r="G24" s="442"/>
      <c r="H24" s="304"/>
      <c r="I24" s="304"/>
      <c r="J24" s="20"/>
      <c r="K24" s="247"/>
      <c r="L24" s="288"/>
      <c r="M24" s="317"/>
    </row>
    <row r="25" spans="1:13" s="301" customFormat="1" ht="10.5" x14ac:dyDescent="0.25">
      <c r="A25" s="245"/>
      <c r="B25" s="6"/>
      <c r="C25" s="292"/>
      <c r="D25" s="312"/>
      <c r="E25" s="317"/>
      <c r="F25" s="318"/>
      <c r="G25" s="442"/>
      <c r="H25" s="304"/>
      <c r="I25" s="304"/>
      <c r="J25" s="20"/>
      <c r="K25" s="247"/>
      <c r="L25" s="288"/>
      <c r="M25" s="317"/>
    </row>
    <row r="26" spans="1:13" s="301" customFormat="1" ht="10.5" x14ac:dyDescent="0.25">
      <c r="A26" s="245"/>
      <c r="B26" s="6"/>
      <c r="C26" s="292"/>
      <c r="D26" s="312"/>
      <c r="E26" s="317"/>
      <c r="F26" s="318"/>
      <c r="G26" s="442"/>
      <c r="H26" s="304"/>
      <c r="I26" s="304"/>
      <c r="J26" s="20"/>
      <c r="K26" s="247"/>
      <c r="L26" s="288"/>
      <c r="M26" s="317"/>
    </row>
    <row r="27" spans="1:13" s="301" customFormat="1" ht="10.5" x14ac:dyDescent="0.25">
      <c r="A27" s="245"/>
      <c r="B27" s="6"/>
      <c r="C27" s="292"/>
      <c r="D27" s="312"/>
      <c r="E27" s="317"/>
      <c r="F27" s="318"/>
      <c r="G27" s="442"/>
      <c r="H27" s="304"/>
      <c r="I27" s="304"/>
      <c r="J27" s="20"/>
      <c r="K27" s="247"/>
      <c r="L27" s="288"/>
      <c r="M27" s="317"/>
    </row>
    <row r="28" spans="1:13" s="301" customFormat="1" ht="10.5" x14ac:dyDescent="0.25">
      <c r="A28" s="245"/>
      <c r="B28" s="6"/>
      <c r="C28" s="292"/>
      <c r="D28" s="312"/>
      <c r="E28" s="317"/>
      <c r="F28" s="318"/>
      <c r="G28" s="442"/>
      <c r="H28" s="304"/>
      <c r="I28" s="304"/>
      <c r="J28" s="20"/>
      <c r="K28" s="247"/>
      <c r="L28" s="288"/>
      <c r="M28" s="317"/>
    </row>
    <row r="29" spans="1:13" s="301" customFormat="1" ht="10.5" x14ac:dyDescent="0.25">
      <c r="A29" s="245"/>
      <c r="B29" s="6"/>
      <c r="C29" s="292"/>
      <c r="D29" s="312"/>
      <c r="E29" s="317"/>
      <c r="F29" s="318"/>
      <c r="G29" s="442"/>
      <c r="H29" s="304"/>
      <c r="I29" s="304"/>
      <c r="J29" s="20"/>
      <c r="K29" s="247"/>
      <c r="L29" s="288"/>
      <c r="M29" s="317"/>
    </row>
    <row r="30" spans="1:13" s="301" customFormat="1" ht="10.5" x14ac:dyDescent="0.25">
      <c r="A30" s="245"/>
      <c r="B30" s="6"/>
      <c r="C30" s="292"/>
      <c r="D30" s="312"/>
      <c r="E30" s="317"/>
      <c r="F30" s="318"/>
      <c r="G30" s="442"/>
      <c r="H30" s="304"/>
      <c r="I30" s="304"/>
      <c r="J30" s="20"/>
      <c r="K30" s="247"/>
      <c r="L30" s="288"/>
      <c r="M30" s="317"/>
    </row>
    <row r="31" spans="1:13" s="301" customFormat="1" ht="10.5" x14ac:dyDescent="0.25">
      <c r="A31" s="245"/>
      <c r="B31" s="6"/>
      <c r="C31" s="292"/>
      <c r="D31" s="312"/>
      <c r="E31" s="317"/>
      <c r="F31" s="318"/>
      <c r="G31" s="442"/>
      <c r="H31" s="304"/>
      <c r="I31" s="304"/>
      <c r="J31" s="319"/>
      <c r="K31" s="247"/>
      <c r="L31" s="288"/>
      <c r="M31" s="317"/>
    </row>
    <row r="32" spans="1:13" s="301" customFormat="1" ht="10.5" x14ac:dyDescent="0.25">
      <c r="A32" s="245"/>
      <c r="B32" s="6"/>
      <c r="C32" s="292"/>
      <c r="D32" s="312"/>
      <c r="E32" s="317"/>
      <c r="F32" s="318"/>
      <c r="G32" s="442"/>
      <c r="H32" s="304"/>
      <c r="I32" s="304"/>
      <c r="J32" s="319"/>
      <c r="K32" s="247"/>
      <c r="L32" s="288"/>
      <c r="M32" s="317"/>
    </row>
    <row r="33" spans="1:13" s="301" customFormat="1" ht="10.5" x14ac:dyDescent="0.25">
      <c r="A33" s="245"/>
      <c r="B33" s="6"/>
      <c r="C33" s="292"/>
      <c r="D33" s="312"/>
      <c r="E33" s="317"/>
      <c r="F33" s="318"/>
      <c r="G33" s="442"/>
      <c r="H33" s="304"/>
      <c r="I33" s="304"/>
      <c r="J33" s="319"/>
      <c r="K33" s="247"/>
      <c r="L33" s="288"/>
      <c r="M33" s="317"/>
    </row>
    <row r="34" spans="1:13" s="301" customFormat="1" ht="10.5" x14ac:dyDescent="0.25">
      <c r="A34" s="245"/>
      <c r="B34" s="6"/>
      <c r="C34" s="319"/>
      <c r="D34" s="313"/>
      <c r="E34" s="317"/>
      <c r="F34" s="318"/>
      <c r="G34" s="442"/>
      <c r="H34" s="304"/>
      <c r="I34" s="304"/>
      <c r="J34" s="319"/>
      <c r="K34" s="247"/>
      <c r="L34" s="288"/>
      <c r="M34" s="317"/>
    </row>
    <row r="35" spans="1:13" s="301" customFormat="1" ht="10.5" x14ac:dyDescent="0.25">
      <c r="A35" s="245"/>
      <c r="B35" s="6"/>
      <c r="C35" s="319"/>
      <c r="D35" s="313"/>
      <c r="E35" s="317"/>
      <c r="F35" s="318"/>
      <c r="G35" s="442"/>
      <c r="H35" s="304"/>
      <c r="I35" s="304"/>
      <c r="J35" s="319"/>
      <c r="K35" s="247"/>
      <c r="L35" s="288"/>
      <c r="M35" s="317"/>
    </row>
    <row r="36" spans="1:13" ht="10.5" customHeight="1" x14ac:dyDescent="0.25">
      <c r="A36" s="245"/>
      <c r="B36" s="6"/>
      <c r="C36" s="319"/>
      <c r="D36" s="319"/>
      <c r="E36" s="319"/>
      <c r="F36" s="319"/>
      <c r="G36" s="315"/>
      <c r="H36" s="319"/>
      <c r="I36" s="319"/>
      <c r="J36" s="319"/>
      <c r="K36" s="247"/>
      <c r="L36" s="288"/>
      <c r="M36" s="317"/>
    </row>
    <row r="37" spans="1:13" ht="10.5" customHeight="1" x14ac:dyDescent="0.25">
      <c r="A37" s="245"/>
      <c r="B37" s="6"/>
      <c r="C37" s="319"/>
      <c r="D37" s="319"/>
      <c r="E37" s="319"/>
      <c r="F37" s="319"/>
      <c r="G37" s="315"/>
      <c r="H37" s="319"/>
      <c r="I37" s="319"/>
      <c r="J37" s="319"/>
      <c r="K37" s="247"/>
      <c r="L37" s="288"/>
      <c r="M37" s="317"/>
    </row>
    <row r="38" spans="1:13" ht="10.5" customHeight="1" x14ac:dyDescent="0.25">
      <c r="A38" s="245"/>
      <c r="B38" s="6"/>
      <c r="C38" s="319"/>
      <c r="D38" s="319"/>
      <c r="E38" s="319"/>
      <c r="F38" s="319"/>
      <c r="G38" s="315"/>
      <c r="H38" s="319"/>
      <c r="I38" s="319"/>
      <c r="J38" s="319"/>
      <c r="K38" s="247"/>
      <c r="L38" s="288"/>
      <c r="M38" s="317"/>
    </row>
    <row r="39" spans="1:13" ht="10.5" customHeight="1" x14ac:dyDescent="0.25">
      <c r="A39" s="245"/>
      <c r="B39" s="6"/>
      <c r="C39" s="319"/>
      <c r="D39" s="319"/>
      <c r="E39" s="319"/>
      <c r="F39" s="319"/>
      <c r="G39" s="315"/>
      <c r="H39" s="319"/>
      <c r="I39" s="319"/>
      <c r="J39" s="319"/>
      <c r="K39" s="247"/>
      <c r="L39" s="288"/>
      <c r="M39" s="317"/>
    </row>
    <row r="40" spans="1:13" ht="10.5" customHeight="1" x14ac:dyDescent="0.25">
      <c r="A40" s="245"/>
      <c r="B40" s="6"/>
      <c r="C40" s="319"/>
      <c r="D40" s="319"/>
      <c r="E40" s="319"/>
      <c r="F40" s="319"/>
      <c r="G40" s="315"/>
      <c r="H40" s="319"/>
      <c r="I40" s="319"/>
      <c r="J40" s="319"/>
      <c r="K40" s="247"/>
      <c r="L40" s="288"/>
      <c r="M40" s="317"/>
    </row>
    <row r="41" spans="1:13" ht="10.5" customHeight="1" x14ac:dyDescent="0.25">
      <c r="A41" s="305"/>
      <c r="B41" s="305"/>
      <c r="C41" s="306"/>
      <c r="D41" s="246"/>
      <c r="E41" s="246"/>
      <c r="F41" s="317"/>
      <c r="G41" s="292"/>
      <c r="H41" s="307"/>
      <c r="I41" s="307"/>
      <c r="J41" s="20"/>
      <c r="K41" s="305"/>
      <c r="L41" s="248"/>
      <c r="M41" s="423"/>
    </row>
    <row r="42" spans="1:13" ht="10.5" customHeight="1" x14ac:dyDescent="0.25">
      <c r="A42" s="305"/>
      <c r="B42" s="305"/>
      <c r="C42" s="306"/>
      <c r="D42" s="246"/>
      <c r="E42" s="246"/>
      <c r="F42" s="317"/>
      <c r="G42" s="292"/>
      <c r="H42" s="307"/>
      <c r="I42" s="307"/>
      <c r="J42" s="20"/>
      <c r="K42" s="305"/>
      <c r="L42" s="248"/>
      <c r="M42" s="423"/>
    </row>
    <row r="43" spans="1:13" ht="10.5" customHeight="1" x14ac:dyDescent="0.25">
      <c r="A43" s="305"/>
      <c r="B43" s="305"/>
      <c r="C43" s="306"/>
      <c r="D43" s="246"/>
      <c r="E43" s="246"/>
      <c r="F43" s="317"/>
      <c r="G43" s="292"/>
      <c r="H43" s="307"/>
      <c r="I43" s="307"/>
      <c r="J43" s="20"/>
      <c r="K43" s="305"/>
      <c r="L43" s="248"/>
      <c r="M43" s="423"/>
    </row>
    <row r="44" spans="1:13" ht="10.5" customHeight="1" x14ac:dyDescent="0.25">
      <c r="A44" s="305"/>
      <c r="B44" s="305"/>
      <c r="C44" s="306"/>
      <c r="D44" s="246"/>
      <c r="E44" s="246"/>
      <c r="F44" s="317"/>
      <c r="G44" s="292"/>
      <c r="H44" s="307"/>
      <c r="I44" s="307"/>
      <c r="J44" s="20"/>
      <c r="K44" s="305"/>
      <c r="L44" s="248"/>
      <c r="M44" s="423"/>
    </row>
    <row r="45" spans="1:13" ht="10.5" customHeight="1" x14ac:dyDescent="0.25">
      <c r="A45" s="305"/>
      <c r="B45" s="305"/>
      <c r="C45" s="306"/>
      <c r="D45" s="246"/>
      <c r="E45" s="246"/>
      <c r="F45" s="317"/>
      <c r="G45" s="292"/>
      <c r="H45" s="307"/>
      <c r="I45" s="307"/>
      <c r="J45" s="20"/>
      <c r="K45" s="305"/>
      <c r="L45" s="248"/>
      <c r="M45" s="423"/>
    </row>
  </sheetData>
  <conditionalFormatting sqref="K5:K40">
    <cfRule type="cellIs" dxfId="105" priority="18" stopIfTrue="1" operator="equal">
      <formula>"ceased"</formula>
    </cfRule>
    <cfRule type="cellIs" dxfId="104" priority="19" stopIfTrue="1" operator="equal">
      <formula>"active"</formula>
    </cfRule>
  </conditionalFormatting>
  <conditionalFormatting sqref="K4">
    <cfRule type="cellIs" dxfId="103" priority="2" stopIfTrue="1" operator="equal">
      <formula>"ceased"</formula>
    </cfRule>
    <cfRule type="cellIs" dxfId="102" priority="3" stopIfTrue="1" operator="equal">
      <formula>"active"</formula>
    </cfRule>
  </conditionalFormatting>
  <conditionalFormatting sqref="C4">
    <cfRule type="duplicateValues" dxfId="101" priority="1"/>
  </conditionalFormatting>
  <dataValidations count="6">
    <dataValidation type="list" allowBlank="1" showInputMessage="1" showErrorMessage="1" error="USE LIST VALUES" sqref="E1 E4:E1048576">
      <formula1>Region</formula1>
    </dataValidation>
    <dataValidation type="list" allowBlank="1" showInputMessage="1" showErrorMessage="1" error="USE LIST VALUES" sqref="J36:J1048576 J4:J30">
      <formula1>OTECH</formula1>
    </dataValidation>
    <dataValidation type="list" allowBlank="1" showInputMessage="1" showErrorMessage="1" error="USE LIST VALUES" sqref="J31:J35">
      <formula1>LTECH</formula1>
    </dataValidation>
    <dataValidation type="list" allowBlank="1" showInputMessage="1" showErrorMessage="1" error="USE LIST VALUES" sqref="F4:F35">
      <formula1>Prefectures</formula1>
    </dataValidation>
    <dataValidation type="list" allowBlank="1" showInputMessage="1" showErrorMessage="1" sqref="F36:F1048576">
      <formula1>Prefectures</formula1>
    </dataValidation>
    <dataValidation type="list" allowBlank="1" showInputMessage="1" showErrorMessage="1" sqref="G4:I1048576">
      <formula1>Area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4DBF99A-6C8C-4483-8BE4-0B2FD535DDEE}">
            <xm:f>NOT(ISERROR(SEARCH("duplicate Value",M1)))</xm:f>
            <xm:f>"duplicate Value"</xm:f>
            <x14:dxf>
              <font>
                <color rgb="FFFFFF00"/>
              </font>
              <fill>
                <patternFill>
                  <bgColor rgb="FFFF0000"/>
                </patternFill>
              </fill>
            </x14:dxf>
          </x14:cfRule>
          <xm:sqref>M1:M2 M4:M1048576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Y127"/>
  <sheetViews>
    <sheetView showGridLines="0" topLeftCell="BE19" zoomScale="85" zoomScaleNormal="85" workbookViewId="0">
      <selection activeCell="D30" sqref="D30"/>
    </sheetView>
  </sheetViews>
  <sheetFormatPr defaultRowHeight="15.75" outlineLevelCol="3" x14ac:dyDescent="0.25"/>
  <cols>
    <col min="1" max="1" width="14.5703125" style="187" bestFit="1" customWidth="1"/>
    <col min="2" max="2" width="11.85546875" style="135" bestFit="1" customWidth="1" outlineLevel="1"/>
    <col min="3" max="3" width="12.7109375" style="135" bestFit="1" customWidth="1" outlineLevel="1"/>
    <col min="4" max="4" width="12.7109375" style="135" customWidth="1" outlineLevel="1"/>
    <col min="5" max="5" width="15.42578125" style="135" customWidth="1" outlineLevel="1"/>
    <col min="6" max="6" width="13.7109375" style="135" customWidth="1" outlineLevel="1"/>
    <col min="7" max="7" width="20.7109375" style="166" bestFit="1" customWidth="1"/>
    <col min="8" max="10" width="15.7109375" style="140" customWidth="1" outlineLevel="1"/>
    <col min="11" max="11" width="15.7109375" style="140" customWidth="1" outlineLevel="2"/>
    <col min="12" max="21" width="15.7109375" style="140" customWidth="1" outlineLevel="3"/>
    <col min="22" max="22" width="18.28515625" style="140" customWidth="1" outlineLevel="3"/>
    <col min="23" max="26" width="15.7109375" style="140" customWidth="1" outlineLevel="3"/>
    <col min="27" max="27" width="15.7109375" style="135" customWidth="1" outlineLevel="2"/>
    <col min="28" max="28" width="15.7109375" style="135" customWidth="1" outlineLevel="3"/>
    <col min="29" max="31" width="15.7109375" style="140" customWidth="1" outlineLevel="3"/>
    <col min="32" max="33" width="15.7109375" style="135" customWidth="1" outlineLevel="3"/>
    <col min="34" max="36" width="15.7109375" style="140" customWidth="1" outlineLevel="3"/>
    <col min="37" max="42" width="15.7109375" style="135" customWidth="1" outlineLevel="3"/>
    <col min="43" max="43" width="15.7109375" style="135" customWidth="1" outlineLevel="2"/>
    <col min="44" max="58" width="15.7109375" style="135" customWidth="1" outlineLevel="3"/>
    <col min="59" max="59" width="10.140625" style="135" customWidth="1" outlineLevel="2"/>
    <col min="60" max="62" width="15.7109375" style="135" customWidth="1" outlineLevel="1"/>
    <col min="63" max="63" width="15.7109375" style="135" customWidth="1" outlineLevel="2"/>
    <col min="64" max="75" width="15.7109375" style="135" customWidth="1" outlineLevel="3"/>
    <col min="76" max="76" width="18" style="135" bestFit="1" customWidth="1" outlineLevel="3"/>
    <col min="77" max="77" width="15.7109375" style="135" customWidth="1" outlineLevel="2"/>
    <col min="78" max="89" width="15.7109375" style="135" customWidth="1" outlineLevel="3"/>
    <col min="90" max="90" width="18" style="135" bestFit="1" customWidth="1" outlineLevel="3"/>
    <col min="91" max="91" width="15.7109375" style="135" customWidth="1" outlineLevel="2"/>
    <col min="92" max="103" width="15.7109375" style="135" customWidth="1" outlineLevel="3"/>
    <col min="104" max="104" width="18" style="135" bestFit="1" customWidth="1" outlineLevel="3"/>
    <col min="105" max="105" width="9.140625" style="135" customWidth="1" outlineLevel="2"/>
    <col min="106" max="108" width="15.7109375" style="135" customWidth="1" outlineLevel="1"/>
    <col min="109" max="109" width="9.140625" style="135" customWidth="1" outlineLevel="1"/>
    <col min="110" max="112" width="15.7109375" style="135" customWidth="1" outlineLevel="1"/>
    <col min="113" max="113" width="9.140625" style="135" customWidth="1" outlineLevel="1"/>
    <col min="114" max="114" width="20.7109375" style="135" bestFit="1" customWidth="1"/>
    <col min="115" max="117" width="15.7109375" style="135" customWidth="1"/>
    <col min="118" max="16384" width="9.140625" style="135"/>
  </cols>
  <sheetData>
    <row r="1" spans="1:129" ht="30" customHeight="1" x14ac:dyDescent="0.25">
      <c r="A1" s="136" t="s">
        <v>355</v>
      </c>
      <c r="B1" s="133" t="s">
        <v>356</v>
      </c>
      <c r="C1" s="133" t="s">
        <v>357</v>
      </c>
      <c r="D1" s="133"/>
      <c r="E1" s="133"/>
      <c r="F1" s="133"/>
      <c r="G1" s="163"/>
      <c r="H1" s="150" t="s">
        <v>237</v>
      </c>
      <c r="I1" s="150"/>
      <c r="J1" s="150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3"/>
      <c r="AB1" s="153"/>
      <c r="AC1" s="149"/>
      <c r="AD1" s="149"/>
      <c r="AE1" s="149"/>
      <c r="AF1" s="153"/>
      <c r="AG1" s="153"/>
      <c r="AH1" s="149"/>
      <c r="AI1" s="149"/>
      <c r="AJ1" s="149"/>
      <c r="AK1" s="153"/>
      <c r="AL1" s="153"/>
      <c r="AM1" s="153"/>
      <c r="AN1" s="153"/>
      <c r="AO1" s="153"/>
      <c r="AP1" s="153"/>
      <c r="AQ1" s="15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50" t="s">
        <v>238</v>
      </c>
      <c r="BI1" s="151"/>
      <c r="BJ1" s="151"/>
      <c r="BK1" s="149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50" t="s">
        <v>257</v>
      </c>
      <c r="DC1" s="151"/>
      <c r="DD1" s="151"/>
      <c r="DE1" s="133"/>
      <c r="DF1" s="150" t="s">
        <v>361</v>
      </c>
      <c r="DG1" s="151"/>
      <c r="DH1" s="151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</row>
    <row r="2" spans="1:129" s="162" customFormat="1" ht="56.25" x14ac:dyDescent="0.25">
      <c r="A2" s="159" t="s">
        <v>291</v>
      </c>
      <c r="B2" s="159" t="s">
        <v>259</v>
      </c>
      <c r="C2" s="159" t="s">
        <v>260</v>
      </c>
      <c r="D2" s="159" t="s">
        <v>261</v>
      </c>
      <c r="E2" s="159" t="s">
        <v>258</v>
      </c>
      <c r="F2" s="159" t="s">
        <v>266</v>
      </c>
      <c r="G2" s="159" t="s">
        <v>48</v>
      </c>
      <c r="H2" s="159" t="s">
        <v>190</v>
      </c>
      <c r="I2" s="159" t="s">
        <v>191</v>
      </c>
      <c r="J2" s="159" t="s">
        <v>192</v>
      </c>
      <c r="K2" s="159" t="s">
        <v>193</v>
      </c>
      <c r="L2" s="159" t="s">
        <v>194</v>
      </c>
      <c r="M2" s="159" t="s">
        <v>195</v>
      </c>
      <c r="N2" s="159" t="s">
        <v>196</v>
      </c>
      <c r="O2" s="159" t="s">
        <v>197</v>
      </c>
      <c r="P2" s="159" t="s">
        <v>198</v>
      </c>
      <c r="Q2" s="159" t="s">
        <v>383</v>
      </c>
      <c r="R2" s="159" t="s">
        <v>199</v>
      </c>
      <c r="S2" s="159" t="s">
        <v>200</v>
      </c>
      <c r="T2" s="159" t="s">
        <v>201</v>
      </c>
      <c r="U2" s="159" t="s">
        <v>202</v>
      </c>
      <c r="V2" s="159" t="s">
        <v>203</v>
      </c>
      <c r="W2" s="159" t="s">
        <v>204</v>
      </c>
      <c r="X2" s="159" t="s">
        <v>205</v>
      </c>
      <c r="Y2" s="159" t="s">
        <v>206</v>
      </c>
      <c r="Z2" s="159" t="s">
        <v>263</v>
      </c>
      <c r="AA2" s="159" t="s">
        <v>209</v>
      </c>
      <c r="AB2" s="159" t="s">
        <v>210</v>
      </c>
      <c r="AC2" s="159" t="s">
        <v>211</v>
      </c>
      <c r="AD2" s="159" t="s">
        <v>212</v>
      </c>
      <c r="AE2" s="159" t="s">
        <v>213</v>
      </c>
      <c r="AF2" s="159" t="s">
        <v>214</v>
      </c>
      <c r="AG2" s="159" t="s">
        <v>384</v>
      </c>
      <c r="AH2" s="159" t="s">
        <v>215</v>
      </c>
      <c r="AI2" s="159" t="s">
        <v>216</v>
      </c>
      <c r="AJ2" s="159" t="s">
        <v>217</v>
      </c>
      <c r="AK2" s="159" t="s">
        <v>218</v>
      </c>
      <c r="AL2" s="159" t="s">
        <v>219</v>
      </c>
      <c r="AM2" s="159" t="s">
        <v>220</v>
      </c>
      <c r="AN2" s="159" t="s">
        <v>221</v>
      </c>
      <c r="AO2" s="159" t="s">
        <v>222</v>
      </c>
      <c r="AP2" s="159" t="s">
        <v>264</v>
      </c>
      <c r="AQ2" s="159" t="s">
        <v>223</v>
      </c>
      <c r="AR2" s="159" t="s">
        <v>224</v>
      </c>
      <c r="AS2" s="159" t="s">
        <v>225</v>
      </c>
      <c r="AT2" s="159" t="s">
        <v>226</v>
      </c>
      <c r="AU2" s="159" t="s">
        <v>227</v>
      </c>
      <c r="AV2" s="159" t="s">
        <v>228</v>
      </c>
      <c r="AW2" s="159" t="s">
        <v>385</v>
      </c>
      <c r="AX2" s="159" t="s">
        <v>229</v>
      </c>
      <c r="AY2" s="159" t="s">
        <v>230</v>
      </c>
      <c r="AZ2" s="159" t="s">
        <v>231</v>
      </c>
      <c r="BA2" s="159" t="s">
        <v>232</v>
      </c>
      <c r="BB2" s="159" t="s">
        <v>233</v>
      </c>
      <c r="BC2" s="159" t="s">
        <v>234</v>
      </c>
      <c r="BD2" s="159" t="s">
        <v>235</v>
      </c>
      <c r="BE2" s="159" t="s">
        <v>236</v>
      </c>
      <c r="BF2" s="159" t="s">
        <v>265</v>
      </c>
      <c r="BG2" s="161"/>
      <c r="BH2" s="159" t="s">
        <v>190</v>
      </c>
      <c r="BI2" s="159" t="s">
        <v>191</v>
      </c>
      <c r="BJ2" s="159" t="s">
        <v>192</v>
      </c>
      <c r="BK2" s="159" t="s">
        <v>239</v>
      </c>
      <c r="BL2" s="159" t="s">
        <v>193</v>
      </c>
      <c r="BM2" s="159" t="s">
        <v>270</v>
      </c>
      <c r="BN2" s="159" t="s">
        <v>386</v>
      </c>
      <c r="BO2" s="159" t="s">
        <v>387</v>
      </c>
      <c r="BP2" s="159" t="s">
        <v>240</v>
      </c>
      <c r="BQ2" s="159" t="s">
        <v>377</v>
      </c>
      <c r="BR2" s="159" t="s">
        <v>241</v>
      </c>
      <c r="BS2" s="159" t="s">
        <v>271</v>
      </c>
      <c r="BT2" s="159" t="s">
        <v>272</v>
      </c>
      <c r="BU2" s="159" t="s">
        <v>242</v>
      </c>
      <c r="BV2" s="159" t="s">
        <v>243</v>
      </c>
      <c r="BW2" s="159" t="s">
        <v>244</v>
      </c>
      <c r="BX2" s="267" t="s">
        <v>301</v>
      </c>
      <c r="BY2" s="159" t="s">
        <v>245</v>
      </c>
      <c r="BZ2" s="159" t="s">
        <v>209</v>
      </c>
      <c r="CA2" s="159" t="s">
        <v>273</v>
      </c>
      <c r="CB2" s="159" t="s">
        <v>388</v>
      </c>
      <c r="CC2" s="159" t="s">
        <v>389</v>
      </c>
      <c r="CD2" s="159" t="s">
        <v>246</v>
      </c>
      <c r="CE2" s="159" t="s">
        <v>378</v>
      </c>
      <c r="CF2" s="159" t="s">
        <v>247</v>
      </c>
      <c r="CG2" s="159" t="s">
        <v>275</v>
      </c>
      <c r="CH2" s="159" t="s">
        <v>274</v>
      </c>
      <c r="CI2" s="159" t="s">
        <v>248</v>
      </c>
      <c r="CJ2" s="159" t="s">
        <v>249</v>
      </c>
      <c r="CK2" s="159" t="s">
        <v>250</v>
      </c>
      <c r="CL2" s="267" t="s">
        <v>300</v>
      </c>
      <c r="CM2" s="159" t="s">
        <v>251</v>
      </c>
      <c r="CN2" s="159" t="s">
        <v>223</v>
      </c>
      <c r="CO2" s="159" t="s">
        <v>276</v>
      </c>
      <c r="CP2" s="159" t="s">
        <v>390</v>
      </c>
      <c r="CQ2" s="159" t="s">
        <v>391</v>
      </c>
      <c r="CR2" s="159" t="s">
        <v>252</v>
      </c>
      <c r="CS2" s="159" t="s">
        <v>379</v>
      </c>
      <c r="CT2" s="159" t="s">
        <v>253</v>
      </c>
      <c r="CU2" s="159" t="s">
        <v>277</v>
      </c>
      <c r="CV2" s="159" t="s">
        <v>278</v>
      </c>
      <c r="CW2" s="159" t="s">
        <v>254</v>
      </c>
      <c r="CX2" s="159" t="s">
        <v>255</v>
      </c>
      <c r="CY2" s="159" t="s">
        <v>256</v>
      </c>
      <c r="CZ2" s="267" t="s">
        <v>299</v>
      </c>
      <c r="DA2" s="161"/>
      <c r="DB2" s="159" t="s">
        <v>190</v>
      </c>
      <c r="DC2" s="159" t="s">
        <v>191</v>
      </c>
      <c r="DD2" s="159" t="s">
        <v>192</v>
      </c>
      <c r="DE2" s="161"/>
      <c r="DF2" s="377" t="s">
        <v>190</v>
      </c>
      <c r="DG2" s="377" t="s">
        <v>191</v>
      </c>
      <c r="DH2" s="377" t="s">
        <v>192</v>
      </c>
      <c r="DI2" s="161"/>
      <c r="DJ2" s="159" t="s">
        <v>48</v>
      </c>
      <c r="DK2" s="159" t="s">
        <v>46</v>
      </c>
      <c r="DL2" s="159" t="s">
        <v>47</v>
      </c>
      <c r="DM2" s="159" t="s">
        <v>180</v>
      </c>
      <c r="DN2" s="161"/>
      <c r="DO2" s="161"/>
      <c r="DP2" s="161"/>
      <c r="DQ2" s="161"/>
      <c r="DR2" s="161"/>
      <c r="DS2" s="161"/>
      <c r="DT2" s="161"/>
      <c r="DU2" s="161"/>
      <c r="DV2" s="161"/>
      <c r="DW2" s="161"/>
      <c r="DX2" s="161"/>
      <c r="DY2" s="161"/>
    </row>
    <row r="3" spans="1:129" ht="15.95" customHeight="1" x14ac:dyDescent="0.25">
      <c r="A3" s="186" t="s">
        <v>292</v>
      </c>
      <c r="B3" s="160">
        <v>96</v>
      </c>
      <c r="C3" s="160">
        <v>94</v>
      </c>
      <c r="D3" s="160">
        <v>72</v>
      </c>
      <c r="E3" s="183">
        <v>38.198658999999999</v>
      </c>
      <c r="F3" s="169">
        <v>21.740694999999999</v>
      </c>
      <c r="G3" s="164" t="s">
        <v>93</v>
      </c>
      <c r="H3" s="144">
        <f>SUM($K3:$Z3)</f>
        <v>0</v>
      </c>
      <c r="I3" s="144">
        <f>SUM($AA3:$AP3)</f>
        <v>0</v>
      </c>
      <c r="J3" s="144">
        <f>SUM($AQ3:$BF3)</f>
        <v>0</v>
      </c>
      <c r="K3" s="144">
        <f>COUNTIFS(Operational!$E:$E,$G3,Operational!$I:$I,"*2G*",Operational!$L:$L,'List Table'!$D$2)</f>
        <v>0</v>
      </c>
      <c r="L3" s="144">
        <f>COUNTIFS(Operational!$E:$E,$G3,Operational!$I:$I,"*2G*",Operational!$L:$L,'List Table'!$D$3)</f>
        <v>0</v>
      </c>
      <c r="M3" s="144">
        <f>COUNTIFS(Operational!$E:$E,$G3,Operational!$I:$I,"*2G*",Operational!$L:$L,'List Table'!$D$4)</f>
        <v>0</v>
      </c>
      <c r="N3" s="144">
        <f>COUNTIFS(Operational!$E:$E,$G3,Operational!$I:$I,"*2G*",Operational!$L:$L,'List Table'!$D$5)</f>
        <v>0</v>
      </c>
      <c r="O3" s="144">
        <f>COUNTIFS(Operational!$E:$E,$G3,Operational!$I:$I,"*2G*",Operational!$L:$L,'List Table'!$D$6)</f>
        <v>0</v>
      </c>
      <c r="P3" s="144">
        <f>COUNTIFS(Operational!$E:$E,$G3,Operational!$I:$I,"*2G*",Operational!$L:$L,'List Table'!$D$7)</f>
        <v>0</v>
      </c>
      <c r="Q3" s="144">
        <f>COUNTIFS(Operational!$E:$E,$G3,Operational!$I:$I,"*2G*",Operational!$L:$L,'List Table'!$D$8)</f>
        <v>0</v>
      </c>
      <c r="R3" s="144">
        <f>COUNTIFS(Operational!$E:$E,$G3,Operational!$I:$I,"*2G*",Operational!$L:$L,'List Table'!$D$9)</f>
        <v>0</v>
      </c>
      <c r="S3" s="144">
        <f>COUNTIFS(Operational!$E:$E,$G3,Operational!$I:$I,"*2G*",Operational!$L:$L,'List Table'!$D$10)</f>
        <v>0</v>
      </c>
      <c r="T3" s="144">
        <f>COUNTIFS(Operational!$E:$E,$G3,Operational!$I:$I,"*2G*",Operational!$L:$L,'List Table'!$D$11)</f>
        <v>0</v>
      </c>
      <c r="U3" s="144">
        <f>COUNTIFS(Operational!$E:$E,$G3,Operational!$I:$I,"*2G*",Operational!$L:$L,'List Table'!$D$12)</f>
        <v>0</v>
      </c>
      <c r="V3" s="144">
        <f>COUNTIFS(Operational!$E:$E,$G3,Operational!$I:$I,"*2G*",Operational!$L:$L,'List Table'!$D$13)</f>
        <v>0</v>
      </c>
      <c r="W3" s="144">
        <f>COUNTIFS(Operational!$E:$E,$G3,Operational!$I:$I,"*2G*",Operational!$L:$L,'List Table'!$D$14)</f>
        <v>0</v>
      </c>
      <c r="X3" s="144">
        <f>COUNTIFS(Operational!$E:$E,$G3,Operational!$I:$I,"*2G*",Operational!$L:$L,'List Table'!$D$15)</f>
        <v>0</v>
      </c>
      <c r="Y3" s="144">
        <f>COUNTIFS(Operational!$E:$E,$G3,Operational!$I:$I,"*2G*",Operational!$L:$L,'List Table'!$D$16)</f>
        <v>0</v>
      </c>
      <c r="Z3" s="144">
        <f>COUNTIFS(Operational!$E:$E,$G3,Operational!$I:$I,"*2G*",Operational!$L:$L,'List Table'!$D$17)</f>
        <v>0</v>
      </c>
      <c r="AA3" s="144">
        <f>COUNTIFS(Operational!$E:$E,$G3,Operational!$I:$I,"*3G*",Operational!$L:$L,'List Table'!$D$2)</f>
        <v>0</v>
      </c>
      <c r="AB3" s="144">
        <f>COUNTIFS(Operational!$E:$E,$G3,Operational!$I:$I,"*3G*",Operational!$L:$L,'List Table'!$D$3)</f>
        <v>0</v>
      </c>
      <c r="AC3" s="144">
        <f>COUNTIFS(Operational!$E:$E,$G3,Operational!$I:$I,"*3G*",Operational!$L:$L,'List Table'!$D$4)</f>
        <v>0</v>
      </c>
      <c r="AD3" s="144">
        <f>COUNTIFS(Operational!$E:$E,$G3,Operational!$I:$I,"*3G*",Operational!$L:$L,'List Table'!$D$5)</f>
        <v>0</v>
      </c>
      <c r="AE3" s="144">
        <f>COUNTIFS(Operational!$E:$E,$G3,Operational!$I:$I,"*3G*",Operational!$L:$L,'List Table'!$D$6)</f>
        <v>0</v>
      </c>
      <c r="AF3" s="144">
        <f>COUNTIFS(Operational!$E:$E,$G3,Operational!$I:$I,"*3G*",Operational!$L:$L,'List Table'!$D$7)</f>
        <v>0</v>
      </c>
      <c r="AG3" s="144">
        <f>COUNTIFS(Operational!$E:$E,$G3,Operational!$I:$I,"*3G*",Operational!$L:$L,'List Table'!$D$8)</f>
        <v>0</v>
      </c>
      <c r="AH3" s="144">
        <f>COUNTIFS(Operational!$E:$E,$G3,Operational!$I:$I,"*3G*",Operational!$L:$L,'List Table'!$D$9)</f>
        <v>0</v>
      </c>
      <c r="AI3" s="144">
        <f>COUNTIFS(Operational!$E:$E,$G3,Operational!$I:$I,"*3G*",Operational!$L:$L,'List Table'!$D$10)</f>
        <v>0</v>
      </c>
      <c r="AJ3" s="144">
        <f>COUNTIFS(Operational!$E:$E,$G3,Operational!$I:$I,"*3G*",Operational!$L:$L,'List Table'!$D$11)</f>
        <v>0</v>
      </c>
      <c r="AK3" s="144">
        <f>COUNTIFS(Operational!$E:$E,$G3,Operational!$I:$I,"*3G*",Operational!$L:$L,'List Table'!$D$12)</f>
        <v>0</v>
      </c>
      <c r="AL3" s="144">
        <f>COUNTIFS(Operational!$E:$E,$G3,Operational!$I:$I,"*3G*",Operational!$L:$L,'List Table'!$D$13)</f>
        <v>0</v>
      </c>
      <c r="AM3" s="144">
        <f>COUNTIFS(Operational!$E:$E,$G3,Operational!$I:$I,"*3G*",Operational!$L:$L,'List Table'!$D$14)</f>
        <v>0</v>
      </c>
      <c r="AN3" s="144">
        <f>COUNTIFS(Operational!$E:$E,$G3,Operational!$I:$I,"*3G*",Operational!$L:$L,'List Table'!$D$15)</f>
        <v>0</v>
      </c>
      <c r="AO3" s="144">
        <f>COUNTIFS(Operational!$E:$E,$G3,Operational!$I:$I,"*3G*",Operational!$L:$L,'List Table'!$D$16)</f>
        <v>0</v>
      </c>
      <c r="AP3" s="144">
        <f>COUNTIFS(Operational!$E:$E,$G3,Operational!$I:$I,"*3G*",Operational!$L:$L,'List Table'!$D$17)</f>
        <v>0</v>
      </c>
      <c r="AQ3" s="144">
        <f>COUNTIFS(Operational!$E:$E,$G3,Operational!$I:$I,"*4G*",Operational!$L:$L,'List Table'!$D$2)</f>
        <v>0</v>
      </c>
      <c r="AR3" s="144">
        <f>COUNTIFS(Operational!$E:$E,$G3,Operational!$I:$I,"*4G*",Operational!$L:$L,'List Table'!$D$3)</f>
        <v>0</v>
      </c>
      <c r="AS3" s="144">
        <f>COUNTIFS(Operational!$E:$E,$G3,Operational!$I:$I,"*4G*",Operational!$L:$L,'List Table'!$D$4)</f>
        <v>0</v>
      </c>
      <c r="AT3" s="144">
        <f>COUNTIFS(Operational!$E:$E,$G3,Operational!$I:$I,"*4G*",Operational!$L:$L,'List Table'!$D$5)</f>
        <v>0</v>
      </c>
      <c r="AU3" s="144">
        <f>COUNTIFS(Operational!$E:$E,$G3,Operational!$I:$I,"*4G*",Operational!$L:$L,'List Table'!$D$6)</f>
        <v>0</v>
      </c>
      <c r="AV3" s="144">
        <f>COUNTIFS(Operational!$E:$E,$G3,Operational!$I:$I,"*4G*",Operational!$L:$L,'List Table'!$D$7)</f>
        <v>0</v>
      </c>
      <c r="AW3" s="144">
        <f>COUNTIFS(Operational!$E:$E,$G3,Operational!$I:$I,"*4G*",Operational!$L:$L,'List Table'!$D$8)</f>
        <v>0</v>
      </c>
      <c r="AX3" s="144">
        <f>COUNTIFS(Operational!$E:$E,$G3,Operational!$I:$I,"*4G*",Operational!$L:$L,'List Table'!$D$9)</f>
        <v>0</v>
      </c>
      <c r="AY3" s="144">
        <f>COUNTIFS(Operational!$E:$E,$G3,Operational!$I:$I,"*4G*",Operational!$L:$L,'List Table'!$D$10)</f>
        <v>0</v>
      </c>
      <c r="AZ3" s="144">
        <f>COUNTIFS(Operational!$E:$E,$G3,Operational!$I:$I,"*4G*",Operational!$L:$L,'List Table'!$D$11)</f>
        <v>0</v>
      </c>
      <c r="BA3" s="144">
        <f>COUNTIFS(Operational!$E:$E,$G3,Operational!$I:$I,"*4G*",Operational!$L:$L,'List Table'!$D$12)</f>
        <v>0</v>
      </c>
      <c r="BB3" s="144">
        <f>COUNTIFS(Operational!$E:$E,$G3,Operational!$I:$I,"*4G*",Operational!$L:$L,'List Table'!$D$13)</f>
        <v>0</v>
      </c>
      <c r="BC3" s="144">
        <f>COUNTIFS(Operational!$E:$E,$G3,Operational!$I:$I,"*4G*",Operational!$L:$L,'List Table'!$D$14)</f>
        <v>0</v>
      </c>
      <c r="BD3" s="144">
        <f>COUNTIFS(Operational!$E:$E,$G3,Operational!$I:$I,"*4G*",Operational!$L:$L,'List Table'!$D$15)</f>
        <v>0</v>
      </c>
      <c r="BE3" s="144">
        <f>COUNTIFS(Operational!$E:$E,$G3,Operational!$I:$I,"*4G*",Operational!$L:$L,'List Table'!$D$16)</f>
        <v>0</v>
      </c>
      <c r="BF3" s="144">
        <f>COUNTIFS(Operational!$E:$E,$G3,Operational!$I:$I,"*4G*",Operational!$L:$L,'List Table'!$D$17)</f>
        <v>0</v>
      </c>
      <c r="BG3" s="152"/>
      <c r="BH3" s="145">
        <f>SUM($BK3:$BX3)</f>
        <v>0</v>
      </c>
      <c r="BI3" s="145">
        <f>SUM($BY3:$CL3)</f>
        <v>0</v>
      </c>
      <c r="BJ3" s="145">
        <f>SUM($CM3:$CZ3)</f>
        <v>0</v>
      </c>
      <c r="BK3" s="145">
        <f>COUNTIFS('Retention-Deployment'!$E:$E,$G3,'Retention-Deployment'!$I:$I,"*2G*",'Retention-Deployment'!$L:$L,'List Table'!$B$2)</f>
        <v>0</v>
      </c>
      <c r="BL3" s="145">
        <f>COUNTIFS('Retention-Deployment'!$E:$E,$G3,'Retention-Deployment'!$I:$I,"*2G*",'Retention-Deployment'!$L:$L,'List Table'!$B$3)</f>
        <v>0</v>
      </c>
      <c r="BM3" s="145">
        <f>COUNTIFS('Retention-Deployment'!$E:$E,$G3,'Retention-Deployment'!$I:$I,"*2G*",'Retention-Deployment'!$L:$L,'List Table'!$B$4)</f>
        <v>0</v>
      </c>
      <c r="BN3" s="145">
        <f>COUNTIFS('Retention-Deployment'!$E:$E,$G3,'Retention-Deployment'!$I:$I,"*2G*",'Retention-Deployment'!$L:$L,'List Table'!$B$5)</f>
        <v>0</v>
      </c>
      <c r="BO3" s="145">
        <f>COUNTIFS('Retention-Deployment'!$E:$E,$G3,'Retention-Deployment'!$I:$I,"*2G*",'Retention-Deployment'!$L:$L,'List Table'!$B$6)</f>
        <v>0</v>
      </c>
      <c r="BP3" s="145">
        <f>COUNTIFS('Retention-Deployment'!$E:$E,$G3,'Retention-Deployment'!$I:$I,"*2G*",'Retention-Deployment'!$L:$L,'List Table'!$B$7)</f>
        <v>0</v>
      </c>
      <c r="BQ3" s="145">
        <f>COUNTIFS('Retention-Deployment'!$E:$E,$G3,'Retention-Deployment'!$I:$I,"*2G*",'Retention-Deployment'!$L:$L,'List Table'!$B$8)</f>
        <v>0</v>
      </c>
      <c r="BR3" s="145">
        <f>COUNTIFS('Retention-Deployment'!$E:$E,$G3,'Retention-Deployment'!$I:$I,"*2G*",'Retention-Deployment'!$L:$L,'List Table'!$B$9)</f>
        <v>0</v>
      </c>
      <c r="BS3" s="145">
        <f>COUNTIFS('Retention-Deployment'!$E:$E,$G3,'Retention-Deployment'!$I:$I,"*2G*",'Retention-Deployment'!$L:$L,'List Table'!$B$10)</f>
        <v>0</v>
      </c>
      <c r="BT3" s="145">
        <f>COUNTIFS('Retention-Deployment'!$E:$E,$G3,'Retention-Deployment'!$I:$I,"*2G*",'Retention-Deployment'!$L:$L,'List Table'!$B$11)</f>
        <v>0</v>
      </c>
      <c r="BU3" s="145">
        <f>COUNTIFS('Retention-Deployment'!$E:$E,$G3,'Retention-Deployment'!$I:$I,"*2G*",'Retention-Deployment'!$L:$L,'List Table'!$B$12)</f>
        <v>0</v>
      </c>
      <c r="BV3" s="145">
        <f>COUNTIFS('Retention-Deployment'!$E:$E,$G3,'Retention-Deployment'!$I:$I,"*2G*",'Retention-Deployment'!$L:$L,'List Table'!$B$13)</f>
        <v>0</v>
      </c>
      <c r="BW3" s="145">
        <f>COUNTIFS('Retention-Deployment'!$E:$E,$G3,'Retention-Deployment'!$I:$I,"*2G*",'Retention-Deployment'!$L:$L,'List Table'!$B$14)</f>
        <v>0</v>
      </c>
      <c r="BX3" s="145">
        <f>COUNTIFS('Retention-Deployment'!$E:$E,$G3,'Retention-Deployment'!$I:$I,"*2G*",'Retention-Deployment'!$L:$L,'List Table'!$B$15)</f>
        <v>0</v>
      </c>
      <c r="BY3" s="145">
        <f>COUNTIFS('Retention-Deployment'!$E:$E,$G3,'Retention-Deployment'!$I:$I,"*3G*",'Retention-Deployment'!$L:$L,'List Table'!$B$2)</f>
        <v>0</v>
      </c>
      <c r="BZ3" s="145">
        <f>COUNTIFS('Retention-Deployment'!$E:$E,$G3,'Retention-Deployment'!$I:$I,"*3G*",'Retention-Deployment'!$L:$L,'List Table'!$B$3)</f>
        <v>0</v>
      </c>
      <c r="CA3" s="145">
        <f>COUNTIFS('Retention-Deployment'!$E:$E,$G3,'Retention-Deployment'!$I:$I,"*3G*",'Retention-Deployment'!$L:$L,'List Table'!$B$4)</f>
        <v>0</v>
      </c>
      <c r="CB3" s="145">
        <f>COUNTIFS('Retention-Deployment'!$E:$E,$G3,'Retention-Deployment'!$I:$I,"*3G*",'Retention-Deployment'!$L:$L,'List Table'!$B$5)</f>
        <v>0</v>
      </c>
      <c r="CC3" s="145">
        <f>COUNTIFS('Retention-Deployment'!$E:$E,$G3,'Retention-Deployment'!$I:$I,"*3G*",'Retention-Deployment'!$L:$L,'List Table'!$B$6)</f>
        <v>0</v>
      </c>
      <c r="CD3" s="145">
        <f>COUNTIFS('Retention-Deployment'!$E:$E,$G3,'Retention-Deployment'!$I:$I,"*3G*",'Retention-Deployment'!$L:$L,'List Table'!$B$7)</f>
        <v>0</v>
      </c>
      <c r="CE3" s="145">
        <f>COUNTIFS('Retention-Deployment'!$E:$E,$G3,'Retention-Deployment'!$I:$I,"*3G*",'Retention-Deployment'!$L:$L,'List Table'!$B$8)</f>
        <v>0</v>
      </c>
      <c r="CF3" s="145">
        <f>COUNTIFS('Retention-Deployment'!$E:$E,$G3,'Retention-Deployment'!$I:$I,"*3G*",'Retention-Deployment'!$L:$L,'List Table'!$B$9)</f>
        <v>0</v>
      </c>
      <c r="CG3" s="145">
        <f>COUNTIFS('Retention-Deployment'!$E:$E,$G3,'Retention-Deployment'!$I:$I,"*3G*",'Retention-Deployment'!$L:$L,'List Table'!$B$10)</f>
        <v>0</v>
      </c>
      <c r="CH3" s="145">
        <f>COUNTIFS('Retention-Deployment'!$E:$E,$G3,'Retention-Deployment'!$I:$I,"*3G*",'Retention-Deployment'!$L:$L,'List Table'!$B$11)</f>
        <v>0</v>
      </c>
      <c r="CI3" s="145">
        <f>COUNTIFS('Retention-Deployment'!$E:$E,$G3,'Retention-Deployment'!$I:$I,"*3G*",'Retention-Deployment'!$L:$L,'List Table'!$B$12)</f>
        <v>0</v>
      </c>
      <c r="CJ3" s="145">
        <f>COUNTIFS('Retention-Deployment'!$E:$E,$G3,'Retention-Deployment'!$I:$I,"*3G*",'Retention-Deployment'!$L:$L,'List Table'!$B$13)</f>
        <v>0</v>
      </c>
      <c r="CK3" s="145">
        <f>COUNTIFS('Retention-Deployment'!$E:$E,$G3,'Retention-Deployment'!$I:$I,"*3G*",'Retention-Deployment'!$L:$L,'List Table'!$B$14)</f>
        <v>0</v>
      </c>
      <c r="CL3" s="145">
        <f>COUNTIFS('Retention-Deployment'!$E:$E,$G3,'Retention-Deployment'!$I:$I,"*3G*",'Retention-Deployment'!$L:$L,'List Table'!$B$15)</f>
        <v>0</v>
      </c>
      <c r="CM3" s="145">
        <f>COUNTIFS('Retention-Deployment'!$E:$E,$G3,'Retention-Deployment'!$I:$I,"*4G*",'Retention-Deployment'!$L:$L,'List Table'!$B$2)</f>
        <v>0</v>
      </c>
      <c r="CN3" s="145">
        <f>COUNTIFS('Retention-Deployment'!$E:$E,$G3,'Retention-Deployment'!$I:$I,"*4G*",'Retention-Deployment'!$L:$L,'List Table'!$B$3)</f>
        <v>0</v>
      </c>
      <c r="CO3" s="145">
        <f>COUNTIFS('Retention-Deployment'!$E:$E,$G3,'Retention-Deployment'!$I:$I,"*4G*",'Retention-Deployment'!$L:$L,'List Table'!$B$4)</f>
        <v>0</v>
      </c>
      <c r="CP3" s="145">
        <f>COUNTIFS('Retention-Deployment'!$E:$E,$G3,'Retention-Deployment'!$I:$I,"*4G*",'Retention-Deployment'!$L:$L,'List Table'!$B$5)</f>
        <v>0</v>
      </c>
      <c r="CQ3" s="145">
        <f>COUNTIFS('Retention-Deployment'!$E:$E,$G3,'Retention-Deployment'!$I:$I,"*4G*",'Retention-Deployment'!$L:$L,'List Table'!$B$6)</f>
        <v>0</v>
      </c>
      <c r="CR3" s="145">
        <f>COUNTIFS('Retention-Deployment'!$E:$E,$G3,'Retention-Deployment'!$I:$I,"*4G*",'Retention-Deployment'!$L:$L,'List Table'!$B$7)</f>
        <v>0</v>
      </c>
      <c r="CS3" s="145">
        <f>COUNTIFS('Retention-Deployment'!$E:$E,$G3,'Retention-Deployment'!$I:$I,"*4G*",'Retention-Deployment'!$L:$L,'List Table'!$B$8)</f>
        <v>0</v>
      </c>
      <c r="CT3" s="145">
        <f>COUNTIFS('Retention-Deployment'!$E:$E,$G3,'Retention-Deployment'!$I:$I,"*4G*",'Retention-Deployment'!$L:$L,'List Table'!$B$9)</f>
        <v>0</v>
      </c>
      <c r="CU3" s="145">
        <f>COUNTIFS('Retention-Deployment'!$E:$E,$G3,'Retention-Deployment'!$I:$I,"*4G*",'Retention-Deployment'!$L:$L,'List Table'!$B$10)</f>
        <v>0</v>
      </c>
      <c r="CV3" s="145">
        <f>COUNTIFS('Retention-Deployment'!$E:$E,$G3,'Retention-Deployment'!$I:$I,"*4G*",'Retention-Deployment'!$L:$L,'List Table'!$B$11)</f>
        <v>0</v>
      </c>
      <c r="CW3" s="145">
        <f>COUNTIFS('Retention-Deployment'!$E:$E,$G3,'Retention-Deployment'!$I:$I,"*4G*",'Retention-Deployment'!$L:$L,'List Table'!$B$12)</f>
        <v>0</v>
      </c>
      <c r="CX3" s="145">
        <f>COUNTIFS('Retention-Deployment'!$E:$E,$G3,'Retention-Deployment'!$I:$I,"*4G*",'Retention-Deployment'!$L:$L,'List Table'!$B$13)</f>
        <v>0</v>
      </c>
      <c r="CY3" s="145">
        <f>COUNTIFS('Retention-Deployment'!$E:$E,$G3,'Retention-Deployment'!$I:$I,"*4G*",'Retention-Deployment'!$L:$L,'List Table'!$B$14)</f>
        <v>0</v>
      </c>
      <c r="CZ3" s="145">
        <f>COUNTIFS('Retention-Deployment'!$E:$E,$G3,'Retention-Deployment'!$I:$I,"*4G*",'Retention-Deployment'!$L:$L,'List Table'!$B$15)</f>
        <v>0</v>
      </c>
      <c r="DA3" s="136"/>
      <c r="DB3" s="146">
        <f>COUNTIFS(Licensing!$F:$F,$G3,Licensing!$J:$J,"*2G*")</f>
        <v>0</v>
      </c>
      <c r="DC3" s="146">
        <f>COUNTIFS(Licensing!$F:$F,$G3,Licensing!$J:$J,"*3G*")</f>
        <v>0</v>
      </c>
      <c r="DD3" s="146">
        <f>COUNTIFS(Licensing!$F:$F,$G3,Licensing!$J:$J,"*4G*")</f>
        <v>1</v>
      </c>
      <c r="DE3" s="136"/>
      <c r="DF3" s="378">
        <f>COUNTIFS(Deactivated!$F:$F,$G3,Deactivated!J:J,"*2G*")</f>
        <v>0</v>
      </c>
      <c r="DG3" s="378">
        <f>COUNTIFS(Deactivated!$F:$F,$G3,Deactivated!$J:$J,"*3G*")</f>
        <v>0</v>
      </c>
      <c r="DH3" s="378">
        <f>COUNTIFS(Deactivated!$F:$F,$G3,Deactivated!$J:$J,"*4G*")</f>
        <v>0</v>
      </c>
      <c r="DI3" s="136"/>
      <c r="DJ3" s="147" t="str">
        <f>$G3</f>
        <v>ACHAIA</v>
      </c>
      <c r="DK3" s="148">
        <f>H3+BH3+DB3+DF3</f>
        <v>0</v>
      </c>
      <c r="DL3" s="148">
        <f>I3+BI3+DC3+DG3</f>
        <v>0</v>
      </c>
      <c r="DM3" s="148">
        <f>J3+BJ3+DD3+DH3</f>
        <v>1</v>
      </c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</row>
    <row r="4" spans="1:129" ht="15.95" customHeight="1" x14ac:dyDescent="0.25">
      <c r="A4" s="186" t="s">
        <v>292</v>
      </c>
      <c r="B4" s="160">
        <v>61</v>
      </c>
      <c r="C4" s="160">
        <v>59</v>
      </c>
      <c r="D4" s="160">
        <v>47</v>
      </c>
      <c r="E4" s="169">
        <v>38.446162999999999</v>
      </c>
      <c r="F4" s="169">
        <v>21.541322000000001</v>
      </c>
      <c r="G4" s="165" t="s">
        <v>95</v>
      </c>
      <c r="H4" s="144">
        <f t="shared" ref="H4:H53" si="0">SUM($K4:$Z4)</f>
        <v>0</v>
      </c>
      <c r="I4" s="144">
        <f t="shared" ref="I4:I53" si="1">SUM($AA4:$AP4)</f>
        <v>0</v>
      </c>
      <c r="J4" s="144">
        <f t="shared" ref="J4:J53" si="2">SUM($AQ4:$BF4)</f>
        <v>0</v>
      </c>
      <c r="K4" s="144">
        <f>COUNTIFS(Operational!$E:$E,$G4,Operational!$I:$I,"*2G*",Operational!$L:$L,'List Table'!$D$2)</f>
        <v>0</v>
      </c>
      <c r="L4" s="144">
        <f>COUNTIFS(Operational!$E:$E,$G4,Operational!$I:$I,"*2G*",Operational!$L:$L,'List Table'!$D$3)</f>
        <v>0</v>
      </c>
      <c r="M4" s="144">
        <f>COUNTIFS(Operational!$E:$E,$G4,Operational!$I:$I,"*2G*",Operational!$L:$L,'List Table'!$D$4)</f>
        <v>0</v>
      </c>
      <c r="N4" s="144">
        <f>COUNTIFS(Operational!$E:$E,$G4,Operational!$I:$I,"*2G*",Operational!$L:$L,'List Table'!$D$5)</f>
        <v>0</v>
      </c>
      <c r="O4" s="144">
        <f>COUNTIFS(Operational!$E:$E,$G4,Operational!$I:$I,"*2G*",Operational!$L:$L,'List Table'!$D$6)</f>
        <v>0</v>
      </c>
      <c r="P4" s="144">
        <f>COUNTIFS(Operational!$E:$E,$G4,Operational!$I:$I,"*2G*",Operational!$L:$L,'List Table'!$D$7)</f>
        <v>0</v>
      </c>
      <c r="Q4" s="144">
        <f>COUNTIFS(Operational!$E:$E,$G4,Operational!$I:$I,"*2G*",Operational!$L:$L,'List Table'!$D$8)</f>
        <v>0</v>
      </c>
      <c r="R4" s="144">
        <f>COUNTIFS(Operational!$E:$E,$G4,Operational!$I:$I,"*2G*",Operational!$L:$L,'List Table'!$D$9)</f>
        <v>0</v>
      </c>
      <c r="S4" s="144">
        <f>COUNTIFS(Operational!$E:$E,$G4,Operational!$I:$I,"*2G*",Operational!$L:$L,'List Table'!$D$10)</f>
        <v>0</v>
      </c>
      <c r="T4" s="144">
        <f>COUNTIFS(Operational!$E:$E,$G4,Operational!$I:$I,"*2G*",Operational!$L:$L,'List Table'!$D$11)</f>
        <v>0</v>
      </c>
      <c r="U4" s="144">
        <f>COUNTIFS(Operational!$E:$E,$G4,Operational!$I:$I,"*2G*",Operational!$L:$L,'List Table'!$D$12)</f>
        <v>0</v>
      </c>
      <c r="V4" s="144">
        <f>COUNTIFS(Operational!$E:$E,$G4,Operational!$I:$I,"*2G*",Operational!$L:$L,'List Table'!$D$13)</f>
        <v>0</v>
      </c>
      <c r="W4" s="144">
        <f>COUNTIFS(Operational!$E:$E,$G4,Operational!$I:$I,"*2G*",Operational!$L:$L,'List Table'!$D$14)</f>
        <v>0</v>
      </c>
      <c r="X4" s="144">
        <f>COUNTIFS(Operational!$E:$E,$G4,Operational!$I:$I,"*2G*",Operational!$L:$L,'List Table'!$D$15)</f>
        <v>0</v>
      </c>
      <c r="Y4" s="144">
        <f>COUNTIFS(Operational!$E:$E,$G4,Operational!$I:$I,"*2G*",Operational!$L:$L,'List Table'!$D$16)</f>
        <v>0</v>
      </c>
      <c r="Z4" s="144">
        <f>COUNTIFS(Operational!$E:$E,$G4,Operational!$I:$I,"*2G*",Operational!$L:$L,'List Table'!$D$17)</f>
        <v>0</v>
      </c>
      <c r="AA4" s="144">
        <f>COUNTIFS(Operational!$E:$E,$G4,Operational!$I:$I,"*3G*",Operational!$L:$L,'List Table'!$D$2)</f>
        <v>0</v>
      </c>
      <c r="AB4" s="144">
        <f>COUNTIFS(Operational!$E:$E,$G4,Operational!$I:$I,"*3G*",Operational!$L:$L,'List Table'!$D$3)</f>
        <v>0</v>
      </c>
      <c r="AC4" s="144">
        <f>COUNTIFS(Operational!$E:$E,$G4,Operational!$I:$I,"*3G*",Operational!$L:$L,'List Table'!$D$4)</f>
        <v>0</v>
      </c>
      <c r="AD4" s="144">
        <f>COUNTIFS(Operational!$E:$E,$G4,Operational!$I:$I,"*3G*",Operational!$L:$L,'List Table'!$D$5)</f>
        <v>0</v>
      </c>
      <c r="AE4" s="144">
        <f>COUNTIFS(Operational!$E:$E,$G4,Operational!$I:$I,"*3G*",Operational!$L:$L,'List Table'!$D$6)</f>
        <v>0</v>
      </c>
      <c r="AF4" s="144">
        <f>COUNTIFS(Operational!$E:$E,$G4,Operational!$I:$I,"*3G*",Operational!$L:$L,'List Table'!$D$7)</f>
        <v>0</v>
      </c>
      <c r="AG4" s="144">
        <f>COUNTIFS(Operational!$E:$E,$G4,Operational!$I:$I,"*3G*",Operational!$L:$L,'List Table'!$D$8)</f>
        <v>0</v>
      </c>
      <c r="AH4" s="144">
        <f>COUNTIFS(Operational!$E:$E,$G4,Operational!$I:$I,"*3G*",Operational!$L:$L,'List Table'!$D$9)</f>
        <v>0</v>
      </c>
      <c r="AI4" s="144">
        <f>COUNTIFS(Operational!$E:$E,$G4,Operational!$I:$I,"*3G*",Operational!$L:$L,'List Table'!$D$10)</f>
        <v>0</v>
      </c>
      <c r="AJ4" s="144">
        <f>COUNTIFS(Operational!$E:$E,$G4,Operational!$I:$I,"*3G*",Operational!$L:$L,'List Table'!$D$11)</f>
        <v>0</v>
      </c>
      <c r="AK4" s="144">
        <f>COUNTIFS(Operational!$E:$E,$G4,Operational!$I:$I,"*3G*",Operational!$L:$L,'List Table'!$D$12)</f>
        <v>0</v>
      </c>
      <c r="AL4" s="144">
        <f>COUNTIFS(Operational!$E:$E,$G4,Operational!$I:$I,"*3G*",Operational!$L:$L,'List Table'!$D$13)</f>
        <v>0</v>
      </c>
      <c r="AM4" s="144">
        <f>COUNTIFS(Operational!$E:$E,$G4,Operational!$I:$I,"*3G*",Operational!$L:$L,'List Table'!$D$14)</f>
        <v>0</v>
      </c>
      <c r="AN4" s="144">
        <f>COUNTIFS(Operational!$E:$E,$G4,Operational!$I:$I,"*3G*",Operational!$L:$L,'List Table'!$D$15)</f>
        <v>0</v>
      </c>
      <c r="AO4" s="144">
        <f>COUNTIFS(Operational!$E:$E,$G4,Operational!$I:$I,"*3G*",Operational!$L:$L,'List Table'!$D$16)</f>
        <v>0</v>
      </c>
      <c r="AP4" s="144">
        <f>COUNTIFS(Operational!$E:$E,$G4,Operational!$I:$I,"*3G*",Operational!$L:$L,'List Table'!$D$17)</f>
        <v>0</v>
      </c>
      <c r="AQ4" s="144">
        <f>COUNTIFS(Operational!$E:$E,$G4,Operational!$I:$I,"*4G*",Operational!$L:$L,'List Table'!$D$2)</f>
        <v>0</v>
      </c>
      <c r="AR4" s="144">
        <f>COUNTIFS(Operational!$E:$E,$G4,Operational!$I:$I,"*4G*",Operational!$L:$L,'List Table'!$D$3)</f>
        <v>0</v>
      </c>
      <c r="AS4" s="144">
        <f>COUNTIFS(Operational!$E:$E,$G4,Operational!$I:$I,"*4G*",Operational!$L:$L,'List Table'!$D$4)</f>
        <v>0</v>
      </c>
      <c r="AT4" s="144">
        <f>COUNTIFS(Operational!$E:$E,$G4,Operational!$I:$I,"*4G*",Operational!$L:$L,'List Table'!$D$5)</f>
        <v>0</v>
      </c>
      <c r="AU4" s="144">
        <f>COUNTIFS(Operational!$E:$E,$G4,Operational!$I:$I,"*4G*",Operational!$L:$L,'List Table'!$D$6)</f>
        <v>0</v>
      </c>
      <c r="AV4" s="144">
        <f>COUNTIFS(Operational!$E:$E,$G4,Operational!$I:$I,"*4G*",Operational!$L:$L,'List Table'!$D$7)</f>
        <v>0</v>
      </c>
      <c r="AW4" s="144">
        <f>COUNTIFS(Operational!$E:$E,$G4,Operational!$I:$I,"*4G*",Operational!$L:$L,'List Table'!$D$8)</f>
        <v>0</v>
      </c>
      <c r="AX4" s="144">
        <f>COUNTIFS(Operational!$E:$E,$G4,Operational!$I:$I,"*4G*",Operational!$L:$L,'List Table'!$D$9)</f>
        <v>0</v>
      </c>
      <c r="AY4" s="144">
        <f>COUNTIFS(Operational!$E:$E,$G4,Operational!$I:$I,"*4G*",Operational!$L:$L,'List Table'!$D$10)</f>
        <v>0</v>
      </c>
      <c r="AZ4" s="144">
        <f>COUNTIFS(Operational!$E:$E,$G4,Operational!$I:$I,"*4G*",Operational!$L:$L,'List Table'!$D$11)</f>
        <v>0</v>
      </c>
      <c r="BA4" s="144">
        <f>COUNTIFS(Operational!$E:$E,$G4,Operational!$I:$I,"*4G*",Operational!$L:$L,'List Table'!$D$12)</f>
        <v>0</v>
      </c>
      <c r="BB4" s="144">
        <f>COUNTIFS(Operational!$E:$E,$G4,Operational!$I:$I,"*4G*",Operational!$L:$L,'List Table'!$D$13)</f>
        <v>0</v>
      </c>
      <c r="BC4" s="144">
        <f>COUNTIFS(Operational!$E:$E,$G4,Operational!$I:$I,"*4G*",Operational!$L:$L,'List Table'!$D$14)</f>
        <v>0</v>
      </c>
      <c r="BD4" s="144">
        <f>COUNTIFS(Operational!$E:$E,$G4,Operational!$I:$I,"*4G*",Operational!$L:$L,'List Table'!$D$15)</f>
        <v>0</v>
      </c>
      <c r="BE4" s="144">
        <f>COUNTIFS(Operational!$E:$E,$G4,Operational!$I:$I,"*4G*",Operational!$L:$L,'List Table'!$D$16)</f>
        <v>0</v>
      </c>
      <c r="BF4" s="144">
        <f>COUNTIFS(Operational!$E:$E,$G4,Operational!$I:$I,"*4G*",Operational!$L:$L,'List Table'!$D$17)</f>
        <v>0</v>
      </c>
      <c r="BG4" s="152"/>
      <c r="BH4" s="145">
        <f t="shared" ref="BH4:BH66" si="3">SUM($BK4:$BX4)</f>
        <v>0</v>
      </c>
      <c r="BI4" s="145">
        <f t="shared" ref="BI4:BI66" si="4">SUM($BY4:$CL4)</f>
        <v>0</v>
      </c>
      <c r="BJ4" s="145">
        <f t="shared" ref="BJ4:BJ66" si="5">SUM($CM4:$CZ4)</f>
        <v>0</v>
      </c>
      <c r="BK4" s="145">
        <f>COUNTIFS('Retention-Deployment'!$E:$E,$G4,'Retention-Deployment'!$I:$I,"*2G*",'Retention-Deployment'!$L:$L,'List Table'!$B$2)</f>
        <v>0</v>
      </c>
      <c r="BL4" s="145">
        <f>COUNTIFS('Retention-Deployment'!$E:$E,$G4,'Retention-Deployment'!$I:$I,"*2G*",'Retention-Deployment'!$L:$L,'List Table'!$B$3)</f>
        <v>0</v>
      </c>
      <c r="BM4" s="145">
        <f>COUNTIFS('Retention-Deployment'!$E:$E,$G4,'Retention-Deployment'!$I:$I,"*2G*",'Retention-Deployment'!$L:$L,'List Table'!$B$4)</f>
        <v>0</v>
      </c>
      <c r="BN4" s="145">
        <f>COUNTIFS('Retention-Deployment'!$E:$E,$G4,'Retention-Deployment'!$I:$I,"*2G*",'Retention-Deployment'!$L:$L,'List Table'!$B$5)</f>
        <v>0</v>
      </c>
      <c r="BO4" s="145">
        <f>COUNTIFS('Retention-Deployment'!$E:$E,$G4,'Retention-Deployment'!$I:$I,"*2G*",'Retention-Deployment'!$L:$L,'List Table'!$B$6)</f>
        <v>0</v>
      </c>
      <c r="BP4" s="145">
        <f>COUNTIFS('Retention-Deployment'!$E:$E,$G4,'Retention-Deployment'!$I:$I,"*2G*",'Retention-Deployment'!$L:$L,'List Table'!$B$7)</f>
        <v>0</v>
      </c>
      <c r="BQ4" s="145">
        <f>COUNTIFS('Retention-Deployment'!$E:$E,$G4,'Retention-Deployment'!$I:$I,"*2G*",'Retention-Deployment'!$L:$L,'List Table'!$B$8)</f>
        <v>0</v>
      </c>
      <c r="BR4" s="145">
        <f>COUNTIFS('Retention-Deployment'!$E:$E,$G4,'Retention-Deployment'!$I:$I,"*2G*",'Retention-Deployment'!$L:$L,'List Table'!$B$9)</f>
        <v>0</v>
      </c>
      <c r="BS4" s="145">
        <f>COUNTIFS('Retention-Deployment'!$E:$E,$G4,'Retention-Deployment'!$I:$I,"*2G*",'Retention-Deployment'!$L:$L,'List Table'!$B$10)</f>
        <v>0</v>
      </c>
      <c r="BT4" s="145">
        <f>COUNTIFS('Retention-Deployment'!$E:$E,$G4,'Retention-Deployment'!$I:$I,"*2G*",'Retention-Deployment'!$L:$L,'List Table'!$B$11)</f>
        <v>0</v>
      </c>
      <c r="BU4" s="145">
        <f>COUNTIFS('Retention-Deployment'!$E:$E,$G4,'Retention-Deployment'!$I:$I,"*2G*",'Retention-Deployment'!$L:$L,'List Table'!$B$12)</f>
        <v>0</v>
      </c>
      <c r="BV4" s="145">
        <f>COUNTIFS('Retention-Deployment'!$E:$E,$G4,'Retention-Deployment'!$I:$I,"*2G*",'Retention-Deployment'!$L:$L,'List Table'!$B$13)</f>
        <v>0</v>
      </c>
      <c r="BW4" s="145">
        <f>COUNTIFS('Retention-Deployment'!$E:$E,$G4,'Retention-Deployment'!$I:$I,"*2G*",'Retention-Deployment'!$L:$L,'List Table'!$B$14)</f>
        <v>0</v>
      </c>
      <c r="BX4" s="145">
        <f>COUNTIFS('Retention-Deployment'!$E:$E,$G4,'Retention-Deployment'!$I:$I,"*2G*",'Retention-Deployment'!$L:$L,'List Table'!$B$15)</f>
        <v>0</v>
      </c>
      <c r="BY4" s="145">
        <f>COUNTIFS('Retention-Deployment'!$E:$E,$G4,'Retention-Deployment'!$I:$I,"*3G*",'Retention-Deployment'!$L:$L,'List Table'!$B$2)</f>
        <v>0</v>
      </c>
      <c r="BZ4" s="145">
        <f>COUNTIFS('Retention-Deployment'!$E:$E,$G4,'Retention-Deployment'!$I:$I,"*3G*",'Retention-Deployment'!$L:$L,'List Table'!$B$3)</f>
        <v>0</v>
      </c>
      <c r="CA4" s="145">
        <f>COUNTIFS('Retention-Deployment'!$E:$E,$G4,'Retention-Deployment'!$I:$I,"*3G*",'Retention-Deployment'!$L:$L,'List Table'!$B$4)</f>
        <v>0</v>
      </c>
      <c r="CB4" s="145">
        <f>COUNTIFS('Retention-Deployment'!$E:$E,$G4,'Retention-Deployment'!$I:$I,"*3G*",'Retention-Deployment'!$L:$L,'List Table'!$B$5)</f>
        <v>0</v>
      </c>
      <c r="CC4" s="145">
        <f>COUNTIFS('Retention-Deployment'!$E:$E,$G4,'Retention-Deployment'!$I:$I,"*3G*",'Retention-Deployment'!$L:$L,'List Table'!$B$6)</f>
        <v>0</v>
      </c>
      <c r="CD4" s="145">
        <f>COUNTIFS('Retention-Deployment'!$E:$E,$G4,'Retention-Deployment'!$I:$I,"*3G*",'Retention-Deployment'!$L:$L,'List Table'!$B$7)</f>
        <v>0</v>
      </c>
      <c r="CE4" s="145">
        <f>COUNTIFS('Retention-Deployment'!$E:$E,$G4,'Retention-Deployment'!$I:$I,"*3G*",'Retention-Deployment'!$L:$L,'List Table'!$B$8)</f>
        <v>0</v>
      </c>
      <c r="CF4" s="145">
        <f>COUNTIFS('Retention-Deployment'!$E:$E,$G4,'Retention-Deployment'!$I:$I,"*3G*",'Retention-Deployment'!$L:$L,'List Table'!$B$9)</f>
        <v>0</v>
      </c>
      <c r="CG4" s="145">
        <f>COUNTIFS('Retention-Deployment'!$E:$E,$G4,'Retention-Deployment'!$I:$I,"*3G*",'Retention-Deployment'!$L:$L,'List Table'!$B$10)</f>
        <v>0</v>
      </c>
      <c r="CH4" s="145">
        <f>COUNTIFS('Retention-Deployment'!$E:$E,$G4,'Retention-Deployment'!$I:$I,"*3G*",'Retention-Deployment'!$L:$L,'List Table'!$B$11)</f>
        <v>0</v>
      </c>
      <c r="CI4" s="145">
        <f>COUNTIFS('Retention-Deployment'!$E:$E,$G4,'Retention-Deployment'!$I:$I,"*3G*",'Retention-Deployment'!$L:$L,'List Table'!$B$12)</f>
        <v>0</v>
      </c>
      <c r="CJ4" s="145">
        <f>COUNTIFS('Retention-Deployment'!$E:$E,$G4,'Retention-Deployment'!$I:$I,"*3G*",'Retention-Deployment'!$L:$L,'List Table'!$B$13)</f>
        <v>0</v>
      </c>
      <c r="CK4" s="145">
        <f>COUNTIFS('Retention-Deployment'!$E:$E,$G4,'Retention-Deployment'!$I:$I,"*3G*",'Retention-Deployment'!$L:$L,'List Table'!$B$14)</f>
        <v>0</v>
      </c>
      <c r="CL4" s="145">
        <f>COUNTIFS('Retention-Deployment'!$E:$E,$G4,'Retention-Deployment'!$I:$I,"*3G*",'Retention-Deployment'!$L:$L,'List Table'!$B$15)</f>
        <v>0</v>
      </c>
      <c r="CM4" s="145">
        <f>COUNTIFS('Retention-Deployment'!$E:$E,$G4,'Retention-Deployment'!$I:$I,"*4G*",'Retention-Deployment'!$L:$L,'List Table'!$B$2)</f>
        <v>0</v>
      </c>
      <c r="CN4" s="145">
        <f>COUNTIFS('Retention-Deployment'!$E:$E,$G4,'Retention-Deployment'!$I:$I,"*4G*",'Retention-Deployment'!$L:$L,'List Table'!$B$3)</f>
        <v>0</v>
      </c>
      <c r="CO4" s="145">
        <f>COUNTIFS('Retention-Deployment'!$E:$E,$G4,'Retention-Deployment'!$I:$I,"*4G*",'Retention-Deployment'!$L:$L,'List Table'!$B$4)</f>
        <v>0</v>
      </c>
      <c r="CP4" s="145">
        <f>COUNTIFS('Retention-Deployment'!$E:$E,$G4,'Retention-Deployment'!$I:$I,"*4G*",'Retention-Deployment'!$L:$L,'List Table'!$B$5)</f>
        <v>0</v>
      </c>
      <c r="CQ4" s="145">
        <f>COUNTIFS('Retention-Deployment'!$E:$E,$G4,'Retention-Deployment'!$I:$I,"*4G*",'Retention-Deployment'!$L:$L,'List Table'!$B$6)</f>
        <v>0</v>
      </c>
      <c r="CR4" s="145">
        <f>COUNTIFS('Retention-Deployment'!$E:$E,$G4,'Retention-Deployment'!$I:$I,"*4G*",'Retention-Deployment'!$L:$L,'List Table'!$B$7)</f>
        <v>0</v>
      </c>
      <c r="CS4" s="145">
        <f>COUNTIFS('Retention-Deployment'!$E:$E,$G4,'Retention-Deployment'!$I:$I,"*4G*",'Retention-Deployment'!$L:$L,'List Table'!$B$8)</f>
        <v>0</v>
      </c>
      <c r="CT4" s="145">
        <f>COUNTIFS('Retention-Deployment'!$E:$E,$G4,'Retention-Deployment'!$I:$I,"*4G*",'Retention-Deployment'!$L:$L,'List Table'!$B$9)</f>
        <v>0</v>
      </c>
      <c r="CU4" s="145">
        <f>COUNTIFS('Retention-Deployment'!$E:$E,$G4,'Retention-Deployment'!$I:$I,"*4G*",'Retention-Deployment'!$L:$L,'List Table'!$B$10)</f>
        <v>0</v>
      </c>
      <c r="CV4" s="145">
        <f>COUNTIFS('Retention-Deployment'!$E:$E,$G4,'Retention-Deployment'!$I:$I,"*4G*",'Retention-Deployment'!$L:$L,'List Table'!$B$11)</f>
        <v>0</v>
      </c>
      <c r="CW4" s="145">
        <f>COUNTIFS('Retention-Deployment'!$E:$E,$G4,'Retention-Deployment'!$I:$I,"*4G*",'Retention-Deployment'!$L:$L,'List Table'!$B$12)</f>
        <v>0</v>
      </c>
      <c r="CX4" s="145">
        <f>COUNTIFS('Retention-Deployment'!$E:$E,$G4,'Retention-Deployment'!$I:$I,"*4G*",'Retention-Deployment'!$L:$L,'List Table'!$B$13)</f>
        <v>0</v>
      </c>
      <c r="CY4" s="145">
        <f>COUNTIFS('Retention-Deployment'!$E:$E,$G4,'Retention-Deployment'!$I:$I,"*4G*",'Retention-Deployment'!$L:$L,'List Table'!$B$14)</f>
        <v>0</v>
      </c>
      <c r="CZ4" s="145">
        <f>COUNTIFS('Retention-Deployment'!$E:$E,$G4,'Retention-Deployment'!$I:$I,"*4G*",'Retention-Deployment'!$L:$L,'List Table'!$B$15)</f>
        <v>0</v>
      </c>
      <c r="DA4" s="136"/>
      <c r="DB4" s="146">
        <f>COUNTIFS(Licensing!$F:$F,$G4,Licensing!$J:$J,"*2G*")</f>
        <v>1</v>
      </c>
      <c r="DC4" s="146">
        <f>COUNTIFS(Licensing!$F:$F,$G4,Licensing!$J:$J,"*3G*")</f>
        <v>2</v>
      </c>
      <c r="DD4" s="146">
        <f>COUNTIFS(Licensing!$F:$F,$G4,Licensing!$J:$J,"*4G*")</f>
        <v>2</v>
      </c>
      <c r="DE4" s="136"/>
      <c r="DF4" s="378">
        <f>COUNTIFS(Deactivated!$F:$F,$G4,Deactivated!$J:$J,"*2G*")</f>
        <v>0</v>
      </c>
      <c r="DG4" s="378">
        <f>COUNTIFS(Deactivated!$F:$F,$G4,Deactivated!$J:$J,"*3G*")</f>
        <v>0</v>
      </c>
      <c r="DH4" s="378">
        <f>COUNTIFS(Deactivated!$F:$F,$G4,Deactivated!$J:$J,"*4G*")</f>
        <v>0</v>
      </c>
      <c r="DI4" s="136"/>
      <c r="DJ4" s="147" t="str">
        <f t="shared" ref="DJ4:DJ53" si="6">$G4</f>
        <v>AITOLOAKARNANIA</v>
      </c>
      <c r="DK4" s="148">
        <f>H4+BH4+DB4+DF4</f>
        <v>1</v>
      </c>
      <c r="DL4" s="148">
        <f t="shared" ref="DL4:DL67" si="7">I4+BI4+DC4+DG4</f>
        <v>2</v>
      </c>
      <c r="DM4" s="148">
        <f t="shared" ref="DM4:DM67" si="8">J4+BJ4+DD4+DH4</f>
        <v>2</v>
      </c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</row>
    <row r="5" spans="1:129" ht="15.95" customHeight="1" x14ac:dyDescent="0.25">
      <c r="A5" s="186" t="s">
        <v>292</v>
      </c>
      <c r="B5" s="160">
        <v>53</v>
      </c>
      <c r="C5" s="160">
        <v>54</v>
      </c>
      <c r="D5" s="160">
        <v>45</v>
      </c>
      <c r="E5" s="169">
        <v>37.556401000000001</v>
      </c>
      <c r="F5" s="169">
        <v>22.892471</v>
      </c>
      <c r="G5" s="165" t="s">
        <v>99</v>
      </c>
      <c r="H5" s="144">
        <f t="shared" si="0"/>
        <v>0</v>
      </c>
      <c r="I5" s="144">
        <f t="shared" si="1"/>
        <v>0</v>
      </c>
      <c r="J5" s="144">
        <f t="shared" si="2"/>
        <v>0</v>
      </c>
      <c r="K5" s="144">
        <f>COUNTIFS(Operational!$E:$E,$G5,Operational!$I:$I,"*2G*",Operational!$L:$L,'List Table'!$D$2)</f>
        <v>0</v>
      </c>
      <c r="L5" s="144">
        <f>COUNTIFS(Operational!$E:$E,$G5,Operational!$I:$I,"*2G*",Operational!$L:$L,'List Table'!$D$3)</f>
        <v>0</v>
      </c>
      <c r="M5" s="144">
        <f>COUNTIFS(Operational!$E:$E,$G5,Operational!$I:$I,"*2G*",Operational!$L:$L,'List Table'!$D$4)</f>
        <v>0</v>
      </c>
      <c r="N5" s="144">
        <f>COUNTIFS(Operational!$E:$E,$G5,Operational!$I:$I,"*2G*",Operational!$L:$L,'List Table'!$D$5)</f>
        <v>0</v>
      </c>
      <c r="O5" s="144">
        <f>COUNTIFS(Operational!$E:$E,$G5,Operational!$I:$I,"*2G*",Operational!$L:$L,'List Table'!$D$6)</f>
        <v>0</v>
      </c>
      <c r="P5" s="144">
        <f>COUNTIFS(Operational!$E:$E,$G5,Operational!$I:$I,"*2G*",Operational!$L:$L,'List Table'!$D$7)</f>
        <v>0</v>
      </c>
      <c r="Q5" s="144">
        <f>COUNTIFS(Operational!$E:$E,$G5,Operational!$I:$I,"*2G*",Operational!$L:$L,'List Table'!$D$8)</f>
        <v>0</v>
      </c>
      <c r="R5" s="144">
        <f>COUNTIFS(Operational!$E:$E,$G5,Operational!$I:$I,"*2G*",Operational!$L:$L,'List Table'!$D$9)</f>
        <v>0</v>
      </c>
      <c r="S5" s="144">
        <f>COUNTIFS(Operational!$E:$E,$G5,Operational!$I:$I,"*2G*",Operational!$L:$L,'List Table'!$D$10)</f>
        <v>0</v>
      </c>
      <c r="T5" s="144">
        <f>COUNTIFS(Operational!$E:$E,$G5,Operational!$I:$I,"*2G*",Operational!$L:$L,'List Table'!$D$11)</f>
        <v>0</v>
      </c>
      <c r="U5" s="144">
        <f>COUNTIFS(Operational!$E:$E,$G5,Operational!$I:$I,"*2G*",Operational!$L:$L,'List Table'!$D$12)</f>
        <v>0</v>
      </c>
      <c r="V5" s="144">
        <f>COUNTIFS(Operational!$E:$E,$G5,Operational!$I:$I,"*2G*",Operational!$L:$L,'List Table'!$D$13)</f>
        <v>0</v>
      </c>
      <c r="W5" s="144">
        <f>COUNTIFS(Operational!$E:$E,$G5,Operational!$I:$I,"*2G*",Operational!$L:$L,'List Table'!$D$14)</f>
        <v>0</v>
      </c>
      <c r="X5" s="144">
        <f>COUNTIFS(Operational!$E:$E,$G5,Operational!$I:$I,"*2G*",Operational!$L:$L,'List Table'!$D$15)</f>
        <v>0</v>
      </c>
      <c r="Y5" s="144">
        <f>COUNTIFS(Operational!$E:$E,$G5,Operational!$I:$I,"*2G*",Operational!$L:$L,'List Table'!$D$16)</f>
        <v>0</v>
      </c>
      <c r="Z5" s="144">
        <f>COUNTIFS(Operational!$E:$E,$G5,Operational!$I:$I,"*2G*",Operational!$L:$L,'List Table'!$D$17)</f>
        <v>0</v>
      </c>
      <c r="AA5" s="144">
        <f>COUNTIFS(Operational!$E:$E,$G5,Operational!$I:$I,"*3G*",Operational!$L:$L,'List Table'!$D$2)</f>
        <v>0</v>
      </c>
      <c r="AB5" s="144">
        <f>COUNTIFS(Operational!$E:$E,$G5,Operational!$I:$I,"*3G*",Operational!$L:$L,'List Table'!$D$3)</f>
        <v>0</v>
      </c>
      <c r="AC5" s="144">
        <f>COUNTIFS(Operational!$E:$E,$G5,Operational!$I:$I,"*3G*",Operational!$L:$L,'List Table'!$D$4)</f>
        <v>0</v>
      </c>
      <c r="AD5" s="144">
        <f>COUNTIFS(Operational!$E:$E,$G5,Operational!$I:$I,"*3G*",Operational!$L:$L,'List Table'!$D$5)</f>
        <v>0</v>
      </c>
      <c r="AE5" s="144">
        <f>COUNTIFS(Operational!$E:$E,$G5,Operational!$I:$I,"*3G*",Operational!$L:$L,'List Table'!$D$6)</f>
        <v>0</v>
      </c>
      <c r="AF5" s="144">
        <f>COUNTIFS(Operational!$E:$E,$G5,Operational!$I:$I,"*3G*",Operational!$L:$L,'List Table'!$D$7)</f>
        <v>0</v>
      </c>
      <c r="AG5" s="144">
        <f>COUNTIFS(Operational!$E:$E,$G5,Operational!$I:$I,"*3G*",Operational!$L:$L,'List Table'!$D$8)</f>
        <v>0</v>
      </c>
      <c r="AH5" s="144">
        <f>COUNTIFS(Operational!$E:$E,$G5,Operational!$I:$I,"*3G*",Operational!$L:$L,'List Table'!$D$9)</f>
        <v>0</v>
      </c>
      <c r="AI5" s="144">
        <f>COUNTIFS(Operational!$E:$E,$G5,Operational!$I:$I,"*3G*",Operational!$L:$L,'List Table'!$D$10)</f>
        <v>0</v>
      </c>
      <c r="AJ5" s="144">
        <f>COUNTIFS(Operational!$E:$E,$G5,Operational!$I:$I,"*3G*",Operational!$L:$L,'List Table'!$D$11)</f>
        <v>0</v>
      </c>
      <c r="AK5" s="144">
        <f>COUNTIFS(Operational!$E:$E,$G5,Operational!$I:$I,"*3G*",Operational!$L:$L,'List Table'!$D$12)</f>
        <v>0</v>
      </c>
      <c r="AL5" s="144">
        <f>COUNTIFS(Operational!$E:$E,$G5,Operational!$I:$I,"*3G*",Operational!$L:$L,'List Table'!$D$13)</f>
        <v>0</v>
      </c>
      <c r="AM5" s="144">
        <f>COUNTIFS(Operational!$E:$E,$G5,Operational!$I:$I,"*3G*",Operational!$L:$L,'List Table'!$D$14)</f>
        <v>0</v>
      </c>
      <c r="AN5" s="144">
        <f>COUNTIFS(Operational!$E:$E,$G5,Operational!$I:$I,"*3G*",Operational!$L:$L,'List Table'!$D$15)</f>
        <v>0</v>
      </c>
      <c r="AO5" s="144">
        <f>COUNTIFS(Operational!$E:$E,$G5,Operational!$I:$I,"*3G*",Operational!$L:$L,'List Table'!$D$16)</f>
        <v>0</v>
      </c>
      <c r="AP5" s="144">
        <f>COUNTIFS(Operational!$E:$E,$G5,Operational!$I:$I,"*3G*",Operational!$L:$L,'List Table'!$D$17)</f>
        <v>0</v>
      </c>
      <c r="AQ5" s="144">
        <f>COUNTIFS(Operational!$E:$E,$G5,Operational!$I:$I,"*4G*",Operational!$L:$L,'List Table'!$D$2)</f>
        <v>0</v>
      </c>
      <c r="AR5" s="144">
        <f>COUNTIFS(Operational!$E:$E,$G5,Operational!$I:$I,"*4G*",Operational!$L:$L,'List Table'!$D$3)</f>
        <v>0</v>
      </c>
      <c r="AS5" s="144">
        <f>COUNTIFS(Operational!$E:$E,$G5,Operational!$I:$I,"*4G*",Operational!$L:$L,'List Table'!$D$4)</f>
        <v>0</v>
      </c>
      <c r="AT5" s="144">
        <f>COUNTIFS(Operational!$E:$E,$G5,Operational!$I:$I,"*4G*",Operational!$L:$L,'List Table'!$D$5)</f>
        <v>0</v>
      </c>
      <c r="AU5" s="144">
        <f>COUNTIFS(Operational!$E:$E,$G5,Operational!$I:$I,"*4G*",Operational!$L:$L,'List Table'!$D$6)</f>
        <v>0</v>
      </c>
      <c r="AV5" s="144">
        <f>COUNTIFS(Operational!$E:$E,$G5,Operational!$I:$I,"*4G*",Operational!$L:$L,'List Table'!$D$7)</f>
        <v>0</v>
      </c>
      <c r="AW5" s="144">
        <f>COUNTIFS(Operational!$E:$E,$G5,Operational!$I:$I,"*4G*",Operational!$L:$L,'List Table'!$D$8)</f>
        <v>0</v>
      </c>
      <c r="AX5" s="144">
        <f>COUNTIFS(Operational!$E:$E,$G5,Operational!$I:$I,"*4G*",Operational!$L:$L,'List Table'!$D$9)</f>
        <v>0</v>
      </c>
      <c r="AY5" s="144">
        <f>COUNTIFS(Operational!$E:$E,$G5,Operational!$I:$I,"*4G*",Operational!$L:$L,'List Table'!$D$10)</f>
        <v>0</v>
      </c>
      <c r="AZ5" s="144">
        <f>COUNTIFS(Operational!$E:$E,$G5,Operational!$I:$I,"*4G*",Operational!$L:$L,'List Table'!$D$11)</f>
        <v>0</v>
      </c>
      <c r="BA5" s="144">
        <f>COUNTIFS(Operational!$E:$E,$G5,Operational!$I:$I,"*4G*",Operational!$L:$L,'List Table'!$D$12)</f>
        <v>0</v>
      </c>
      <c r="BB5" s="144">
        <f>COUNTIFS(Operational!$E:$E,$G5,Operational!$I:$I,"*4G*",Operational!$L:$L,'List Table'!$D$13)</f>
        <v>0</v>
      </c>
      <c r="BC5" s="144">
        <f>COUNTIFS(Operational!$E:$E,$G5,Operational!$I:$I,"*4G*",Operational!$L:$L,'List Table'!$D$14)</f>
        <v>0</v>
      </c>
      <c r="BD5" s="144">
        <f>COUNTIFS(Operational!$E:$E,$G5,Operational!$I:$I,"*4G*",Operational!$L:$L,'List Table'!$D$15)</f>
        <v>0</v>
      </c>
      <c r="BE5" s="144">
        <f>COUNTIFS(Operational!$E:$E,$G5,Operational!$I:$I,"*4G*",Operational!$L:$L,'List Table'!$D$16)</f>
        <v>0</v>
      </c>
      <c r="BF5" s="144">
        <f>COUNTIFS(Operational!$E:$E,$G5,Operational!$I:$I,"*4G*",Operational!$L:$L,'List Table'!$D$17)</f>
        <v>0</v>
      </c>
      <c r="BG5" s="152"/>
      <c r="BH5" s="145">
        <f t="shared" si="3"/>
        <v>0</v>
      </c>
      <c r="BI5" s="145">
        <f t="shared" si="4"/>
        <v>0</v>
      </c>
      <c r="BJ5" s="145">
        <f t="shared" si="5"/>
        <v>0</v>
      </c>
      <c r="BK5" s="145">
        <f>COUNTIFS('Retention-Deployment'!$E:$E,$G5,'Retention-Deployment'!$I:$I,"*2G*",'Retention-Deployment'!$L:$L,'List Table'!$B$2)</f>
        <v>0</v>
      </c>
      <c r="BL5" s="145">
        <f>COUNTIFS('Retention-Deployment'!$E:$E,$G5,'Retention-Deployment'!$I:$I,"*2G*",'Retention-Deployment'!$L:$L,'List Table'!$B$3)</f>
        <v>0</v>
      </c>
      <c r="BM5" s="145">
        <f>COUNTIFS('Retention-Deployment'!$E:$E,$G5,'Retention-Deployment'!$I:$I,"*2G*",'Retention-Deployment'!$L:$L,'List Table'!$B$4)</f>
        <v>0</v>
      </c>
      <c r="BN5" s="145">
        <f>COUNTIFS('Retention-Deployment'!$E:$E,$G5,'Retention-Deployment'!$I:$I,"*2G*",'Retention-Deployment'!$L:$L,'List Table'!$B$5)</f>
        <v>0</v>
      </c>
      <c r="BO5" s="145">
        <f>COUNTIFS('Retention-Deployment'!$E:$E,$G5,'Retention-Deployment'!$I:$I,"*2G*",'Retention-Deployment'!$L:$L,'List Table'!$B$6)</f>
        <v>0</v>
      </c>
      <c r="BP5" s="145">
        <f>COUNTIFS('Retention-Deployment'!$E:$E,$G5,'Retention-Deployment'!$I:$I,"*2G*",'Retention-Deployment'!$L:$L,'List Table'!$B$7)</f>
        <v>0</v>
      </c>
      <c r="BQ5" s="145">
        <f>COUNTIFS('Retention-Deployment'!$E:$E,$G5,'Retention-Deployment'!$I:$I,"*2G*",'Retention-Deployment'!$L:$L,'List Table'!$B$8)</f>
        <v>0</v>
      </c>
      <c r="BR5" s="145">
        <f>COUNTIFS('Retention-Deployment'!$E:$E,$G5,'Retention-Deployment'!$I:$I,"*2G*",'Retention-Deployment'!$L:$L,'List Table'!$B$9)</f>
        <v>0</v>
      </c>
      <c r="BS5" s="145">
        <f>COUNTIFS('Retention-Deployment'!$E:$E,$G5,'Retention-Deployment'!$I:$I,"*2G*",'Retention-Deployment'!$L:$L,'List Table'!$B$10)</f>
        <v>0</v>
      </c>
      <c r="BT5" s="145">
        <f>COUNTIFS('Retention-Deployment'!$E:$E,$G5,'Retention-Deployment'!$I:$I,"*2G*",'Retention-Deployment'!$L:$L,'List Table'!$B$11)</f>
        <v>0</v>
      </c>
      <c r="BU5" s="145">
        <f>COUNTIFS('Retention-Deployment'!$E:$E,$G5,'Retention-Deployment'!$I:$I,"*2G*",'Retention-Deployment'!$L:$L,'List Table'!$B$12)</f>
        <v>0</v>
      </c>
      <c r="BV5" s="145">
        <f>COUNTIFS('Retention-Deployment'!$E:$E,$G5,'Retention-Deployment'!$I:$I,"*2G*",'Retention-Deployment'!$L:$L,'List Table'!$B$13)</f>
        <v>0</v>
      </c>
      <c r="BW5" s="145">
        <f>COUNTIFS('Retention-Deployment'!$E:$E,$G5,'Retention-Deployment'!$I:$I,"*2G*",'Retention-Deployment'!$L:$L,'List Table'!$B$14)</f>
        <v>0</v>
      </c>
      <c r="BX5" s="145">
        <f>COUNTIFS('Retention-Deployment'!$E:$E,$G5,'Retention-Deployment'!$I:$I,"*2G*",'Retention-Deployment'!$L:$L,'List Table'!$B$15)</f>
        <v>0</v>
      </c>
      <c r="BY5" s="145">
        <f>COUNTIFS('Retention-Deployment'!$E:$E,$G5,'Retention-Deployment'!$I:$I,"*3G*",'Retention-Deployment'!$L:$L,'List Table'!$B$2)</f>
        <v>0</v>
      </c>
      <c r="BZ5" s="145">
        <f>COUNTIFS('Retention-Deployment'!$E:$E,$G5,'Retention-Deployment'!$I:$I,"*3G*",'Retention-Deployment'!$L:$L,'List Table'!$B$3)</f>
        <v>0</v>
      </c>
      <c r="CA5" s="145">
        <f>COUNTIFS('Retention-Deployment'!$E:$E,$G5,'Retention-Deployment'!$I:$I,"*3G*",'Retention-Deployment'!$L:$L,'List Table'!$B$4)</f>
        <v>0</v>
      </c>
      <c r="CB5" s="145">
        <f>COUNTIFS('Retention-Deployment'!$E:$E,$G5,'Retention-Deployment'!$I:$I,"*3G*",'Retention-Deployment'!$L:$L,'List Table'!$B$5)</f>
        <v>0</v>
      </c>
      <c r="CC5" s="145">
        <f>COUNTIFS('Retention-Deployment'!$E:$E,$G5,'Retention-Deployment'!$I:$I,"*3G*",'Retention-Deployment'!$L:$L,'List Table'!$B$6)</f>
        <v>0</v>
      </c>
      <c r="CD5" s="145">
        <f>COUNTIFS('Retention-Deployment'!$E:$E,$G5,'Retention-Deployment'!$I:$I,"*3G*",'Retention-Deployment'!$L:$L,'List Table'!$B$7)</f>
        <v>0</v>
      </c>
      <c r="CE5" s="145">
        <f>COUNTIFS('Retention-Deployment'!$E:$E,$G5,'Retention-Deployment'!$I:$I,"*3G*",'Retention-Deployment'!$L:$L,'List Table'!$B$8)</f>
        <v>0</v>
      </c>
      <c r="CF5" s="145">
        <f>COUNTIFS('Retention-Deployment'!$E:$E,$G5,'Retention-Deployment'!$I:$I,"*3G*",'Retention-Deployment'!$L:$L,'List Table'!$B$9)</f>
        <v>0</v>
      </c>
      <c r="CG5" s="145">
        <f>COUNTIFS('Retention-Deployment'!$E:$E,$G5,'Retention-Deployment'!$I:$I,"*3G*",'Retention-Deployment'!$L:$L,'List Table'!$B$10)</f>
        <v>0</v>
      </c>
      <c r="CH5" s="145">
        <f>COUNTIFS('Retention-Deployment'!$E:$E,$G5,'Retention-Deployment'!$I:$I,"*3G*",'Retention-Deployment'!$L:$L,'List Table'!$B$11)</f>
        <v>0</v>
      </c>
      <c r="CI5" s="145">
        <f>COUNTIFS('Retention-Deployment'!$E:$E,$G5,'Retention-Deployment'!$I:$I,"*3G*",'Retention-Deployment'!$L:$L,'List Table'!$B$12)</f>
        <v>0</v>
      </c>
      <c r="CJ5" s="145">
        <f>COUNTIFS('Retention-Deployment'!$E:$E,$G5,'Retention-Deployment'!$I:$I,"*3G*",'Retention-Deployment'!$L:$L,'List Table'!$B$13)</f>
        <v>0</v>
      </c>
      <c r="CK5" s="145">
        <f>COUNTIFS('Retention-Deployment'!$E:$E,$G5,'Retention-Deployment'!$I:$I,"*3G*",'Retention-Deployment'!$L:$L,'List Table'!$B$14)</f>
        <v>0</v>
      </c>
      <c r="CL5" s="145">
        <f>COUNTIFS('Retention-Deployment'!$E:$E,$G5,'Retention-Deployment'!$I:$I,"*3G*",'Retention-Deployment'!$L:$L,'List Table'!$B$15)</f>
        <v>0</v>
      </c>
      <c r="CM5" s="145">
        <f>COUNTIFS('Retention-Deployment'!$E:$E,$G5,'Retention-Deployment'!$I:$I,"*4G*",'Retention-Deployment'!$L:$L,'List Table'!$B$2)</f>
        <v>0</v>
      </c>
      <c r="CN5" s="145">
        <f>COUNTIFS('Retention-Deployment'!$E:$E,$G5,'Retention-Deployment'!$I:$I,"*4G*",'Retention-Deployment'!$L:$L,'List Table'!$B$3)</f>
        <v>0</v>
      </c>
      <c r="CO5" s="145">
        <f>COUNTIFS('Retention-Deployment'!$E:$E,$G5,'Retention-Deployment'!$I:$I,"*4G*",'Retention-Deployment'!$L:$L,'List Table'!$B$4)</f>
        <v>0</v>
      </c>
      <c r="CP5" s="145">
        <f>COUNTIFS('Retention-Deployment'!$E:$E,$G5,'Retention-Deployment'!$I:$I,"*4G*",'Retention-Deployment'!$L:$L,'List Table'!$B$5)</f>
        <v>0</v>
      </c>
      <c r="CQ5" s="145">
        <f>COUNTIFS('Retention-Deployment'!$E:$E,$G5,'Retention-Deployment'!$I:$I,"*4G*",'Retention-Deployment'!$L:$L,'List Table'!$B$6)</f>
        <v>0</v>
      </c>
      <c r="CR5" s="145">
        <f>COUNTIFS('Retention-Deployment'!$E:$E,$G5,'Retention-Deployment'!$I:$I,"*4G*",'Retention-Deployment'!$L:$L,'List Table'!$B$7)</f>
        <v>0</v>
      </c>
      <c r="CS5" s="145">
        <f>COUNTIFS('Retention-Deployment'!$E:$E,$G5,'Retention-Deployment'!$I:$I,"*4G*",'Retention-Deployment'!$L:$L,'List Table'!$B$8)</f>
        <v>0</v>
      </c>
      <c r="CT5" s="145">
        <f>COUNTIFS('Retention-Deployment'!$E:$E,$G5,'Retention-Deployment'!$I:$I,"*4G*",'Retention-Deployment'!$L:$L,'List Table'!$B$9)</f>
        <v>0</v>
      </c>
      <c r="CU5" s="145">
        <f>COUNTIFS('Retention-Deployment'!$E:$E,$G5,'Retention-Deployment'!$I:$I,"*4G*",'Retention-Deployment'!$L:$L,'List Table'!$B$10)</f>
        <v>0</v>
      </c>
      <c r="CV5" s="145">
        <f>COUNTIFS('Retention-Deployment'!$E:$E,$G5,'Retention-Deployment'!$I:$I,"*4G*",'Retention-Deployment'!$L:$L,'List Table'!$B$11)</f>
        <v>0</v>
      </c>
      <c r="CW5" s="145">
        <f>COUNTIFS('Retention-Deployment'!$E:$E,$G5,'Retention-Deployment'!$I:$I,"*4G*",'Retention-Deployment'!$L:$L,'List Table'!$B$12)</f>
        <v>0</v>
      </c>
      <c r="CX5" s="145">
        <f>COUNTIFS('Retention-Deployment'!$E:$E,$G5,'Retention-Deployment'!$I:$I,"*4G*",'Retention-Deployment'!$L:$L,'List Table'!$B$13)</f>
        <v>0</v>
      </c>
      <c r="CY5" s="145">
        <f>COUNTIFS('Retention-Deployment'!$E:$E,$G5,'Retention-Deployment'!$I:$I,"*4G*",'Retention-Deployment'!$L:$L,'List Table'!$B$14)</f>
        <v>0</v>
      </c>
      <c r="CZ5" s="145">
        <f>COUNTIFS('Retention-Deployment'!$E:$E,$G5,'Retention-Deployment'!$I:$I,"*4G*",'Retention-Deployment'!$L:$L,'List Table'!$B$15)</f>
        <v>0</v>
      </c>
      <c r="DA5" s="136"/>
      <c r="DB5" s="146">
        <f>COUNTIFS(Licensing!$F:$F,$G5,Licensing!$J:$J,"*2G*")</f>
        <v>0</v>
      </c>
      <c r="DC5" s="146">
        <f>COUNTIFS(Licensing!$F:$F,$G5,Licensing!$J:$J,"*3G*")</f>
        <v>0</v>
      </c>
      <c r="DD5" s="146">
        <f>COUNTIFS(Licensing!$F:$F,$G5,Licensing!$J:$J,"*4G*")</f>
        <v>0</v>
      </c>
      <c r="DE5" s="136"/>
      <c r="DF5" s="378">
        <f>COUNTIFS(Deactivated!$F:$F,$G5,Deactivated!$J:$J,"*2G*")</f>
        <v>0</v>
      </c>
      <c r="DG5" s="378">
        <f>COUNTIFS(Deactivated!$F:$F,$G5,Deactivated!$J:$J,"*3G*")</f>
        <v>0</v>
      </c>
      <c r="DH5" s="378">
        <f>COUNTIFS(Deactivated!$F:$F,$G5,Deactivated!$J:$J,"*4G*")</f>
        <v>0</v>
      </c>
      <c r="DI5" s="136"/>
      <c r="DJ5" s="147" t="str">
        <f t="shared" si="6"/>
        <v>ARGOLIDA</v>
      </c>
      <c r="DK5" s="137">
        <f t="shared" ref="DK5:DK68" si="9">H5+BH5+DB5+DF5</f>
        <v>0</v>
      </c>
      <c r="DL5" s="148">
        <f t="shared" si="7"/>
        <v>0</v>
      </c>
      <c r="DM5" s="148">
        <f t="shared" si="8"/>
        <v>0</v>
      </c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</row>
    <row r="6" spans="1:129" ht="15.95" customHeight="1" x14ac:dyDescent="0.25">
      <c r="A6" s="186" t="s">
        <v>292</v>
      </c>
      <c r="B6" s="160">
        <v>58</v>
      </c>
      <c r="C6" s="160">
        <v>57</v>
      </c>
      <c r="D6" s="160">
        <v>52</v>
      </c>
      <c r="E6" s="169">
        <v>37.480392000000002</v>
      </c>
      <c r="F6" s="169">
        <v>22.2286</v>
      </c>
      <c r="G6" s="165" t="s">
        <v>100</v>
      </c>
      <c r="H6" s="144">
        <f t="shared" si="0"/>
        <v>0</v>
      </c>
      <c r="I6" s="144">
        <f t="shared" si="1"/>
        <v>0</v>
      </c>
      <c r="J6" s="144">
        <f t="shared" si="2"/>
        <v>0</v>
      </c>
      <c r="K6" s="144">
        <f>COUNTIFS(Operational!$E:$E,$G6,Operational!$I:$I,"*2G*",Operational!$L:$L,'List Table'!$D$2)</f>
        <v>0</v>
      </c>
      <c r="L6" s="144">
        <f>COUNTIFS(Operational!$E:$E,$G6,Operational!$I:$I,"*2G*",Operational!$L:$L,'List Table'!$D$3)</f>
        <v>0</v>
      </c>
      <c r="M6" s="144">
        <f>COUNTIFS(Operational!$E:$E,$G6,Operational!$I:$I,"*2G*",Operational!$L:$L,'List Table'!$D$4)</f>
        <v>0</v>
      </c>
      <c r="N6" s="144">
        <f>COUNTIFS(Operational!$E:$E,$G6,Operational!$I:$I,"*2G*",Operational!$L:$L,'List Table'!$D$5)</f>
        <v>0</v>
      </c>
      <c r="O6" s="144">
        <f>COUNTIFS(Operational!$E:$E,$G6,Operational!$I:$I,"*2G*",Operational!$L:$L,'List Table'!$D$6)</f>
        <v>0</v>
      </c>
      <c r="P6" s="144">
        <f>COUNTIFS(Operational!$E:$E,$G6,Operational!$I:$I,"*2G*",Operational!$L:$L,'List Table'!$D$7)</f>
        <v>0</v>
      </c>
      <c r="Q6" s="144">
        <f>COUNTIFS(Operational!$E:$E,$G6,Operational!$I:$I,"*2G*",Operational!$L:$L,'List Table'!$D$8)</f>
        <v>0</v>
      </c>
      <c r="R6" s="144">
        <f>COUNTIFS(Operational!$E:$E,$G6,Operational!$I:$I,"*2G*",Operational!$L:$L,'List Table'!$D$9)</f>
        <v>0</v>
      </c>
      <c r="S6" s="144">
        <f>COUNTIFS(Operational!$E:$E,$G6,Operational!$I:$I,"*2G*",Operational!$L:$L,'List Table'!$D$10)</f>
        <v>0</v>
      </c>
      <c r="T6" s="144">
        <f>COUNTIFS(Operational!$E:$E,$G6,Operational!$I:$I,"*2G*",Operational!$L:$L,'List Table'!$D$11)</f>
        <v>0</v>
      </c>
      <c r="U6" s="144">
        <f>COUNTIFS(Operational!$E:$E,$G6,Operational!$I:$I,"*2G*",Operational!$L:$L,'List Table'!$D$12)</f>
        <v>0</v>
      </c>
      <c r="V6" s="144">
        <f>COUNTIFS(Operational!$E:$E,$G6,Operational!$I:$I,"*2G*",Operational!$L:$L,'List Table'!$D$13)</f>
        <v>0</v>
      </c>
      <c r="W6" s="144">
        <f>COUNTIFS(Operational!$E:$E,$G6,Operational!$I:$I,"*2G*",Operational!$L:$L,'List Table'!$D$14)</f>
        <v>0</v>
      </c>
      <c r="X6" s="144">
        <f>COUNTIFS(Operational!$E:$E,$G6,Operational!$I:$I,"*2G*",Operational!$L:$L,'List Table'!$D$15)</f>
        <v>0</v>
      </c>
      <c r="Y6" s="144">
        <f>COUNTIFS(Operational!$E:$E,$G6,Operational!$I:$I,"*2G*",Operational!$L:$L,'List Table'!$D$16)</f>
        <v>0</v>
      </c>
      <c r="Z6" s="144">
        <f>COUNTIFS(Operational!$E:$E,$G6,Operational!$I:$I,"*2G*",Operational!$L:$L,'List Table'!$D$17)</f>
        <v>0</v>
      </c>
      <c r="AA6" s="144">
        <f>COUNTIFS(Operational!$E:$E,$G6,Operational!$I:$I,"*3G*",Operational!$L:$L,'List Table'!$D$2)</f>
        <v>0</v>
      </c>
      <c r="AB6" s="144">
        <f>COUNTIFS(Operational!$E:$E,$G6,Operational!$I:$I,"*3G*",Operational!$L:$L,'List Table'!$D$3)</f>
        <v>0</v>
      </c>
      <c r="AC6" s="144">
        <f>COUNTIFS(Operational!$E:$E,$G6,Operational!$I:$I,"*3G*",Operational!$L:$L,'List Table'!$D$4)</f>
        <v>0</v>
      </c>
      <c r="AD6" s="144">
        <f>COUNTIFS(Operational!$E:$E,$G6,Operational!$I:$I,"*3G*",Operational!$L:$L,'List Table'!$D$5)</f>
        <v>0</v>
      </c>
      <c r="AE6" s="144">
        <f>COUNTIFS(Operational!$E:$E,$G6,Operational!$I:$I,"*3G*",Operational!$L:$L,'List Table'!$D$6)</f>
        <v>0</v>
      </c>
      <c r="AF6" s="144">
        <f>COUNTIFS(Operational!$E:$E,$G6,Operational!$I:$I,"*3G*",Operational!$L:$L,'List Table'!$D$7)</f>
        <v>0</v>
      </c>
      <c r="AG6" s="144">
        <f>COUNTIFS(Operational!$E:$E,$G6,Operational!$I:$I,"*3G*",Operational!$L:$L,'List Table'!$D$8)</f>
        <v>0</v>
      </c>
      <c r="AH6" s="144">
        <f>COUNTIFS(Operational!$E:$E,$G6,Operational!$I:$I,"*3G*",Operational!$L:$L,'List Table'!$D$9)</f>
        <v>0</v>
      </c>
      <c r="AI6" s="144">
        <f>COUNTIFS(Operational!$E:$E,$G6,Operational!$I:$I,"*3G*",Operational!$L:$L,'List Table'!$D$10)</f>
        <v>0</v>
      </c>
      <c r="AJ6" s="144">
        <f>COUNTIFS(Operational!$E:$E,$G6,Operational!$I:$I,"*3G*",Operational!$L:$L,'List Table'!$D$11)</f>
        <v>0</v>
      </c>
      <c r="AK6" s="144">
        <f>COUNTIFS(Operational!$E:$E,$G6,Operational!$I:$I,"*3G*",Operational!$L:$L,'List Table'!$D$12)</f>
        <v>0</v>
      </c>
      <c r="AL6" s="144">
        <f>COUNTIFS(Operational!$E:$E,$G6,Operational!$I:$I,"*3G*",Operational!$L:$L,'List Table'!$D$13)</f>
        <v>0</v>
      </c>
      <c r="AM6" s="144">
        <f>COUNTIFS(Operational!$E:$E,$G6,Operational!$I:$I,"*3G*",Operational!$L:$L,'List Table'!$D$14)</f>
        <v>0</v>
      </c>
      <c r="AN6" s="144">
        <f>COUNTIFS(Operational!$E:$E,$G6,Operational!$I:$I,"*3G*",Operational!$L:$L,'List Table'!$D$15)</f>
        <v>0</v>
      </c>
      <c r="AO6" s="144">
        <f>COUNTIFS(Operational!$E:$E,$G6,Operational!$I:$I,"*3G*",Operational!$L:$L,'List Table'!$D$16)</f>
        <v>0</v>
      </c>
      <c r="AP6" s="144">
        <f>COUNTIFS(Operational!$E:$E,$G6,Operational!$I:$I,"*3G*",Operational!$L:$L,'List Table'!$D$17)</f>
        <v>0</v>
      </c>
      <c r="AQ6" s="144">
        <f>COUNTIFS(Operational!$E:$E,$G6,Operational!$I:$I,"*4G*",Operational!$L:$L,'List Table'!$D$2)</f>
        <v>0</v>
      </c>
      <c r="AR6" s="144">
        <f>COUNTIFS(Operational!$E:$E,$G6,Operational!$I:$I,"*4G*",Operational!$L:$L,'List Table'!$D$3)</f>
        <v>0</v>
      </c>
      <c r="AS6" s="144">
        <f>COUNTIFS(Operational!$E:$E,$G6,Operational!$I:$I,"*4G*",Operational!$L:$L,'List Table'!$D$4)</f>
        <v>0</v>
      </c>
      <c r="AT6" s="144">
        <f>COUNTIFS(Operational!$E:$E,$G6,Operational!$I:$I,"*4G*",Operational!$L:$L,'List Table'!$D$5)</f>
        <v>0</v>
      </c>
      <c r="AU6" s="144">
        <f>COUNTIFS(Operational!$E:$E,$G6,Operational!$I:$I,"*4G*",Operational!$L:$L,'List Table'!$D$6)</f>
        <v>0</v>
      </c>
      <c r="AV6" s="144">
        <f>COUNTIFS(Operational!$E:$E,$G6,Operational!$I:$I,"*4G*",Operational!$L:$L,'List Table'!$D$7)</f>
        <v>0</v>
      </c>
      <c r="AW6" s="144">
        <f>COUNTIFS(Operational!$E:$E,$G6,Operational!$I:$I,"*4G*",Operational!$L:$L,'List Table'!$D$8)</f>
        <v>0</v>
      </c>
      <c r="AX6" s="144">
        <f>COUNTIFS(Operational!$E:$E,$G6,Operational!$I:$I,"*4G*",Operational!$L:$L,'List Table'!$D$9)</f>
        <v>0</v>
      </c>
      <c r="AY6" s="144">
        <f>COUNTIFS(Operational!$E:$E,$G6,Operational!$I:$I,"*4G*",Operational!$L:$L,'List Table'!$D$10)</f>
        <v>0</v>
      </c>
      <c r="AZ6" s="144">
        <f>COUNTIFS(Operational!$E:$E,$G6,Operational!$I:$I,"*4G*",Operational!$L:$L,'List Table'!$D$11)</f>
        <v>0</v>
      </c>
      <c r="BA6" s="144">
        <f>COUNTIFS(Operational!$E:$E,$G6,Operational!$I:$I,"*4G*",Operational!$L:$L,'List Table'!$D$12)</f>
        <v>0</v>
      </c>
      <c r="BB6" s="144">
        <f>COUNTIFS(Operational!$E:$E,$G6,Operational!$I:$I,"*4G*",Operational!$L:$L,'List Table'!$D$13)</f>
        <v>0</v>
      </c>
      <c r="BC6" s="144">
        <f>COUNTIFS(Operational!$E:$E,$G6,Operational!$I:$I,"*4G*",Operational!$L:$L,'List Table'!$D$14)</f>
        <v>0</v>
      </c>
      <c r="BD6" s="144">
        <f>COUNTIFS(Operational!$E:$E,$G6,Operational!$I:$I,"*4G*",Operational!$L:$L,'List Table'!$D$15)</f>
        <v>0</v>
      </c>
      <c r="BE6" s="144">
        <f>COUNTIFS(Operational!$E:$E,$G6,Operational!$I:$I,"*4G*",Operational!$L:$L,'List Table'!$D$16)</f>
        <v>0</v>
      </c>
      <c r="BF6" s="144">
        <f>COUNTIFS(Operational!$E:$E,$G6,Operational!$I:$I,"*4G*",Operational!$L:$L,'List Table'!$D$17)</f>
        <v>0</v>
      </c>
      <c r="BG6" s="152"/>
      <c r="BH6" s="145">
        <f t="shared" si="3"/>
        <v>0</v>
      </c>
      <c r="BI6" s="145">
        <f t="shared" si="4"/>
        <v>0</v>
      </c>
      <c r="BJ6" s="145">
        <f t="shared" si="5"/>
        <v>0</v>
      </c>
      <c r="BK6" s="145">
        <f>COUNTIFS('Retention-Deployment'!$E:$E,$G6,'Retention-Deployment'!$I:$I,"*2G*",'Retention-Deployment'!$L:$L,'List Table'!$B$2)</f>
        <v>0</v>
      </c>
      <c r="BL6" s="145">
        <f>COUNTIFS('Retention-Deployment'!$E:$E,$G6,'Retention-Deployment'!$I:$I,"*2G*",'Retention-Deployment'!$L:$L,'List Table'!$B$3)</f>
        <v>0</v>
      </c>
      <c r="BM6" s="145">
        <f>COUNTIFS('Retention-Deployment'!$E:$E,$G6,'Retention-Deployment'!$I:$I,"*2G*",'Retention-Deployment'!$L:$L,'List Table'!$B$4)</f>
        <v>0</v>
      </c>
      <c r="BN6" s="145">
        <f>COUNTIFS('Retention-Deployment'!$E:$E,$G6,'Retention-Deployment'!$I:$I,"*2G*",'Retention-Deployment'!$L:$L,'List Table'!$B$5)</f>
        <v>0</v>
      </c>
      <c r="BO6" s="145">
        <f>COUNTIFS('Retention-Deployment'!$E:$E,$G6,'Retention-Deployment'!$I:$I,"*2G*",'Retention-Deployment'!$L:$L,'List Table'!$B$6)</f>
        <v>0</v>
      </c>
      <c r="BP6" s="145">
        <f>COUNTIFS('Retention-Deployment'!$E:$E,$G6,'Retention-Deployment'!$I:$I,"*2G*",'Retention-Deployment'!$L:$L,'List Table'!$B$7)</f>
        <v>0</v>
      </c>
      <c r="BQ6" s="145">
        <f>COUNTIFS('Retention-Deployment'!$E:$E,$G6,'Retention-Deployment'!$I:$I,"*2G*",'Retention-Deployment'!$L:$L,'List Table'!$B$8)</f>
        <v>0</v>
      </c>
      <c r="BR6" s="145">
        <f>COUNTIFS('Retention-Deployment'!$E:$E,$G6,'Retention-Deployment'!$I:$I,"*2G*",'Retention-Deployment'!$L:$L,'List Table'!$B$9)</f>
        <v>0</v>
      </c>
      <c r="BS6" s="145">
        <f>COUNTIFS('Retention-Deployment'!$E:$E,$G6,'Retention-Deployment'!$I:$I,"*2G*",'Retention-Deployment'!$L:$L,'List Table'!$B$10)</f>
        <v>0</v>
      </c>
      <c r="BT6" s="145">
        <f>COUNTIFS('Retention-Deployment'!$E:$E,$G6,'Retention-Deployment'!$I:$I,"*2G*",'Retention-Deployment'!$L:$L,'List Table'!$B$11)</f>
        <v>0</v>
      </c>
      <c r="BU6" s="145">
        <f>COUNTIFS('Retention-Deployment'!$E:$E,$G6,'Retention-Deployment'!$I:$I,"*2G*",'Retention-Deployment'!$L:$L,'List Table'!$B$12)</f>
        <v>0</v>
      </c>
      <c r="BV6" s="145">
        <f>COUNTIFS('Retention-Deployment'!$E:$E,$G6,'Retention-Deployment'!$I:$I,"*2G*",'Retention-Deployment'!$L:$L,'List Table'!$B$13)</f>
        <v>0</v>
      </c>
      <c r="BW6" s="145">
        <f>COUNTIFS('Retention-Deployment'!$E:$E,$G6,'Retention-Deployment'!$I:$I,"*2G*",'Retention-Deployment'!$L:$L,'List Table'!$B$14)</f>
        <v>0</v>
      </c>
      <c r="BX6" s="145">
        <f>COUNTIFS('Retention-Deployment'!$E:$E,$G6,'Retention-Deployment'!$I:$I,"*2G*",'Retention-Deployment'!$L:$L,'List Table'!$B$15)</f>
        <v>0</v>
      </c>
      <c r="BY6" s="145">
        <f>COUNTIFS('Retention-Deployment'!$E:$E,$G6,'Retention-Deployment'!$I:$I,"*3G*",'Retention-Deployment'!$L:$L,'List Table'!$B$2)</f>
        <v>0</v>
      </c>
      <c r="BZ6" s="145">
        <f>COUNTIFS('Retention-Deployment'!$E:$E,$G6,'Retention-Deployment'!$I:$I,"*3G*",'Retention-Deployment'!$L:$L,'List Table'!$B$3)</f>
        <v>0</v>
      </c>
      <c r="CA6" s="145">
        <f>COUNTIFS('Retention-Deployment'!$E:$E,$G6,'Retention-Deployment'!$I:$I,"*3G*",'Retention-Deployment'!$L:$L,'List Table'!$B$4)</f>
        <v>0</v>
      </c>
      <c r="CB6" s="145">
        <f>COUNTIFS('Retention-Deployment'!$E:$E,$G6,'Retention-Deployment'!$I:$I,"*3G*",'Retention-Deployment'!$L:$L,'List Table'!$B$5)</f>
        <v>0</v>
      </c>
      <c r="CC6" s="145">
        <f>COUNTIFS('Retention-Deployment'!$E:$E,$G6,'Retention-Deployment'!$I:$I,"*3G*",'Retention-Deployment'!$L:$L,'List Table'!$B$6)</f>
        <v>0</v>
      </c>
      <c r="CD6" s="145">
        <f>COUNTIFS('Retention-Deployment'!$E:$E,$G6,'Retention-Deployment'!$I:$I,"*3G*",'Retention-Deployment'!$L:$L,'List Table'!$B$7)</f>
        <v>0</v>
      </c>
      <c r="CE6" s="145">
        <f>COUNTIFS('Retention-Deployment'!$E:$E,$G6,'Retention-Deployment'!$I:$I,"*3G*",'Retention-Deployment'!$L:$L,'List Table'!$B$8)</f>
        <v>0</v>
      </c>
      <c r="CF6" s="145">
        <f>COUNTIFS('Retention-Deployment'!$E:$E,$G6,'Retention-Deployment'!$I:$I,"*3G*",'Retention-Deployment'!$L:$L,'List Table'!$B$9)</f>
        <v>0</v>
      </c>
      <c r="CG6" s="145">
        <f>COUNTIFS('Retention-Deployment'!$E:$E,$G6,'Retention-Deployment'!$I:$I,"*3G*",'Retention-Deployment'!$L:$L,'List Table'!$B$10)</f>
        <v>0</v>
      </c>
      <c r="CH6" s="145">
        <f>COUNTIFS('Retention-Deployment'!$E:$E,$G6,'Retention-Deployment'!$I:$I,"*3G*",'Retention-Deployment'!$L:$L,'List Table'!$B$11)</f>
        <v>0</v>
      </c>
      <c r="CI6" s="145">
        <f>COUNTIFS('Retention-Deployment'!$E:$E,$G6,'Retention-Deployment'!$I:$I,"*3G*",'Retention-Deployment'!$L:$L,'List Table'!$B$12)</f>
        <v>0</v>
      </c>
      <c r="CJ6" s="145">
        <f>COUNTIFS('Retention-Deployment'!$E:$E,$G6,'Retention-Deployment'!$I:$I,"*3G*",'Retention-Deployment'!$L:$L,'List Table'!$B$13)</f>
        <v>0</v>
      </c>
      <c r="CK6" s="145">
        <f>COUNTIFS('Retention-Deployment'!$E:$E,$G6,'Retention-Deployment'!$I:$I,"*3G*",'Retention-Deployment'!$L:$L,'List Table'!$B$14)</f>
        <v>0</v>
      </c>
      <c r="CL6" s="145">
        <f>COUNTIFS('Retention-Deployment'!$E:$E,$G6,'Retention-Deployment'!$I:$I,"*3G*",'Retention-Deployment'!$L:$L,'List Table'!$B$15)</f>
        <v>0</v>
      </c>
      <c r="CM6" s="145">
        <f>COUNTIFS('Retention-Deployment'!$E:$E,$G6,'Retention-Deployment'!$I:$I,"*4G*",'Retention-Deployment'!$L:$L,'List Table'!$B$2)</f>
        <v>0</v>
      </c>
      <c r="CN6" s="145">
        <f>COUNTIFS('Retention-Deployment'!$E:$E,$G6,'Retention-Deployment'!$I:$I,"*4G*",'Retention-Deployment'!$L:$L,'List Table'!$B$3)</f>
        <v>0</v>
      </c>
      <c r="CO6" s="145">
        <f>COUNTIFS('Retention-Deployment'!$E:$E,$G6,'Retention-Deployment'!$I:$I,"*4G*",'Retention-Deployment'!$L:$L,'List Table'!$B$4)</f>
        <v>0</v>
      </c>
      <c r="CP6" s="145">
        <f>COUNTIFS('Retention-Deployment'!$E:$E,$G6,'Retention-Deployment'!$I:$I,"*4G*",'Retention-Deployment'!$L:$L,'List Table'!$B$5)</f>
        <v>0</v>
      </c>
      <c r="CQ6" s="145">
        <f>COUNTIFS('Retention-Deployment'!$E:$E,$G6,'Retention-Deployment'!$I:$I,"*4G*",'Retention-Deployment'!$L:$L,'List Table'!$B$6)</f>
        <v>0</v>
      </c>
      <c r="CR6" s="145">
        <f>COUNTIFS('Retention-Deployment'!$E:$E,$G6,'Retention-Deployment'!$I:$I,"*4G*",'Retention-Deployment'!$L:$L,'List Table'!$B$7)</f>
        <v>0</v>
      </c>
      <c r="CS6" s="145">
        <f>COUNTIFS('Retention-Deployment'!$E:$E,$G6,'Retention-Deployment'!$I:$I,"*4G*",'Retention-Deployment'!$L:$L,'List Table'!$B$8)</f>
        <v>0</v>
      </c>
      <c r="CT6" s="145">
        <f>COUNTIFS('Retention-Deployment'!$E:$E,$G6,'Retention-Deployment'!$I:$I,"*4G*",'Retention-Deployment'!$L:$L,'List Table'!$B$9)</f>
        <v>0</v>
      </c>
      <c r="CU6" s="145">
        <f>COUNTIFS('Retention-Deployment'!$E:$E,$G6,'Retention-Deployment'!$I:$I,"*4G*",'Retention-Deployment'!$L:$L,'List Table'!$B$10)</f>
        <v>0</v>
      </c>
      <c r="CV6" s="145">
        <f>COUNTIFS('Retention-Deployment'!$E:$E,$G6,'Retention-Deployment'!$I:$I,"*4G*",'Retention-Deployment'!$L:$L,'List Table'!$B$11)</f>
        <v>0</v>
      </c>
      <c r="CW6" s="145">
        <f>COUNTIFS('Retention-Deployment'!$E:$E,$G6,'Retention-Deployment'!$I:$I,"*4G*",'Retention-Deployment'!$L:$L,'List Table'!$B$12)</f>
        <v>0</v>
      </c>
      <c r="CX6" s="145">
        <f>COUNTIFS('Retention-Deployment'!$E:$E,$G6,'Retention-Deployment'!$I:$I,"*4G*",'Retention-Deployment'!$L:$L,'List Table'!$B$13)</f>
        <v>0</v>
      </c>
      <c r="CY6" s="145">
        <f>COUNTIFS('Retention-Deployment'!$E:$E,$G6,'Retention-Deployment'!$I:$I,"*4G*",'Retention-Deployment'!$L:$L,'List Table'!$B$14)</f>
        <v>0</v>
      </c>
      <c r="CZ6" s="145">
        <f>COUNTIFS('Retention-Deployment'!$E:$E,$G6,'Retention-Deployment'!$I:$I,"*4G*",'Retention-Deployment'!$L:$L,'List Table'!$B$15)</f>
        <v>0</v>
      </c>
      <c r="DA6" s="136"/>
      <c r="DB6" s="146">
        <f>COUNTIFS(Licensing!$F:$F,$G6,Licensing!$J:$J,"*2G*")</f>
        <v>0</v>
      </c>
      <c r="DC6" s="146">
        <f>COUNTIFS(Licensing!$F:$F,$G6,Licensing!$J:$J,"*3G*")</f>
        <v>0</v>
      </c>
      <c r="DD6" s="146">
        <f>COUNTIFS(Licensing!$F:$F,$G6,Licensing!$J:$J,"*4G*")</f>
        <v>0</v>
      </c>
      <c r="DE6" s="136"/>
      <c r="DF6" s="378">
        <f>COUNTIFS(Deactivated!$F:$F,$G6,Deactivated!$J:$J,"*2G*")</f>
        <v>0</v>
      </c>
      <c r="DG6" s="378">
        <f>COUNTIFS(Deactivated!$F:$F,$G6,Deactivated!$J:$J,"*3G*")</f>
        <v>0</v>
      </c>
      <c r="DH6" s="378">
        <f>COUNTIFS(Deactivated!$F:$F,$G6,Deactivated!$J:$J,"*4G*")</f>
        <v>0</v>
      </c>
      <c r="DI6" s="136"/>
      <c r="DJ6" s="147" t="str">
        <f t="shared" si="6"/>
        <v>ARKADIA</v>
      </c>
      <c r="DK6" s="137">
        <f t="shared" si="9"/>
        <v>0</v>
      </c>
      <c r="DL6" s="148">
        <f t="shared" si="7"/>
        <v>0</v>
      </c>
      <c r="DM6" s="148">
        <f t="shared" si="8"/>
        <v>0</v>
      </c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</row>
    <row r="7" spans="1:129" ht="15.95" customHeight="1" x14ac:dyDescent="0.25">
      <c r="A7" s="186" t="s">
        <v>292</v>
      </c>
      <c r="B7" s="160">
        <v>15</v>
      </c>
      <c r="C7" s="160">
        <v>14</v>
      </c>
      <c r="D7" s="160">
        <v>13</v>
      </c>
      <c r="E7" s="169">
        <v>39.152327</v>
      </c>
      <c r="F7" s="169">
        <v>20.992961000000001</v>
      </c>
      <c r="G7" s="165" t="s">
        <v>101</v>
      </c>
      <c r="H7" s="144">
        <f t="shared" si="0"/>
        <v>0</v>
      </c>
      <c r="I7" s="144">
        <f t="shared" si="1"/>
        <v>0</v>
      </c>
      <c r="J7" s="144">
        <f t="shared" si="2"/>
        <v>0</v>
      </c>
      <c r="K7" s="144">
        <f>COUNTIFS(Operational!$E:$E,$G7,Operational!$I:$I,"*2G*",Operational!$L:$L,'List Table'!$D$2)</f>
        <v>0</v>
      </c>
      <c r="L7" s="144">
        <f>COUNTIFS(Operational!$E:$E,$G7,Operational!$I:$I,"*2G*",Operational!$L:$L,'List Table'!$D$3)</f>
        <v>0</v>
      </c>
      <c r="M7" s="144">
        <f>COUNTIFS(Operational!$E:$E,$G7,Operational!$I:$I,"*2G*",Operational!$L:$L,'List Table'!$D$4)</f>
        <v>0</v>
      </c>
      <c r="N7" s="144">
        <f>COUNTIFS(Operational!$E:$E,$G7,Operational!$I:$I,"*2G*",Operational!$L:$L,'List Table'!$D$5)</f>
        <v>0</v>
      </c>
      <c r="O7" s="144">
        <f>COUNTIFS(Operational!$E:$E,$G7,Operational!$I:$I,"*2G*",Operational!$L:$L,'List Table'!$D$6)</f>
        <v>0</v>
      </c>
      <c r="P7" s="144">
        <f>COUNTIFS(Operational!$E:$E,$G7,Operational!$I:$I,"*2G*",Operational!$L:$L,'List Table'!$D$7)</f>
        <v>0</v>
      </c>
      <c r="Q7" s="144">
        <f>COUNTIFS(Operational!$E:$E,$G7,Operational!$I:$I,"*2G*",Operational!$L:$L,'List Table'!$D$8)</f>
        <v>0</v>
      </c>
      <c r="R7" s="144">
        <f>COUNTIFS(Operational!$E:$E,$G7,Operational!$I:$I,"*2G*",Operational!$L:$L,'List Table'!$D$9)</f>
        <v>0</v>
      </c>
      <c r="S7" s="144">
        <f>COUNTIFS(Operational!$E:$E,$G7,Operational!$I:$I,"*2G*",Operational!$L:$L,'List Table'!$D$10)</f>
        <v>0</v>
      </c>
      <c r="T7" s="144">
        <f>COUNTIFS(Operational!$E:$E,$G7,Operational!$I:$I,"*2G*",Operational!$L:$L,'List Table'!$D$11)</f>
        <v>0</v>
      </c>
      <c r="U7" s="144">
        <f>COUNTIFS(Operational!$E:$E,$G7,Operational!$I:$I,"*2G*",Operational!$L:$L,'List Table'!$D$12)</f>
        <v>0</v>
      </c>
      <c r="V7" s="144">
        <f>COUNTIFS(Operational!$E:$E,$G7,Operational!$I:$I,"*2G*",Operational!$L:$L,'List Table'!$D$13)</f>
        <v>0</v>
      </c>
      <c r="W7" s="144">
        <f>COUNTIFS(Operational!$E:$E,$G7,Operational!$I:$I,"*2G*",Operational!$L:$L,'List Table'!$D$14)</f>
        <v>0</v>
      </c>
      <c r="X7" s="144">
        <f>COUNTIFS(Operational!$E:$E,$G7,Operational!$I:$I,"*2G*",Operational!$L:$L,'List Table'!$D$15)</f>
        <v>0</v>
      </c>
      <c r="Y7" s="144">
        <f>COUNTIFS(Operational!$E:$E,$G7,Operational!$I:$I,"*2G*",Operational!$L:$L,'List Table'!$D$16)</f>
        <v>0</v>
      </c>
      <c r="Z7" s="144">
        <f>COUNTIFS(Operational!$E:$E,$G7,Operational!$I:$I,"*2G*",Operational!$L:$L,'List Table'!$D$17)</f>
        <v>0</v>
      </c>
      <c r="AA7" s="144">
        <f>COUNTIFS(Operational!$E:$E,$G7,Operational!$I:$I,"*3G*",Operational!$L:$L,'List Table'!$D$2)</f>
        <v>0</v>
      </c>
      <c r="AB7" s="144">
        <f>COUNTIFS(Operational!$E:$E,$G7,Operational!$I:$I,"*3G*",Operational!$L:$L,'List Table'!$D$3)</f>
        <v>0</v>
      </c>
      <c r="AC7" s="144">
        <f>COUNTIFS(Operational!$E:$E,$G7,Operational!$I:$I,"*3G*",Operational!$L:$L,'List Table'!$D$4)</f>
        <v>0</v>
      </c>
      <c r="AD7" s="144">
        <f>COUNTIFS(Operational!$E:$E,$G7,Operational!$I:$I,"*3G*",Operational!$L:$L,'List Table'!$D$5)</f>
        <v>0</v>
      </c>
      <c r="AE7" s="144">
        <f>COUNTIFS(Operational!$E:$E,$G7,Operational!$I:$I,"*3G*",Operational!$L:$L,'List Table'!$D$6)</f>
        <v>0</v>
      </c>
      <c r="AF7" s="144">
        <f>COUNTIFS(Operational!$E:$E,$G7,Operational!$I:$I,"*3G*",Operational!$L:$L,'List Table'!$D$7)</f>
        <v>0</v>
      </c>
      <c r="AG7" s="144">
        <f>COUNTIFS(Operational!$E:$E,$G7,Operational!$I:$I,"*3G*",Operational!$L:$L,'List Table'!$D$8)</f>
        <v>0</v>
      </c>
      <c r="AH7" s="144">
        <f>COUNTIFS(Operational!$E:$E,$G7,Operational!$I:$I,"*3G*",Operational!$L:$L,'List Table'!$D$9)</f>
        <v>0</v>
      </c>
      <c r="AI7" s="144">
        <f>COUNTIFS(Operational!$E:$E,$G7,Operational!$I:$I,"*3G*",Operational!$L:$L,'List Table'!$D$10)</f>
        <v>0</v>
      </c>
      <c r="AJ7" s="144">
        <f>COUNTIFS(Operational!$E:$E,$G7,Operational!$I:$I,"*3G*",Operational!$L:$L,'List Table'!$D$11)</f>
        <v>0</v>
      </c>
      <c r="AK7" s="144">
        <f>COUNTIFS(Operational!$E:$E,$G7,Operational!$I:$I,"*3G*",Operational!$L:$L,'List Table'!$D$12)</f>
        <v>0</v>
      </c>
      <c r="AL7" s="144">
        <f>COUNTIFS(Operational!$E:$E,$G7,Operational!$I:$I,"*3G*",Operational!$L:$L,'List Table'!$D$13)</f>
        <v>0</v>
      </c>
      <c r="AM7" s="144">
        <f>COUNTIFS(Operational!$E:$E,$G7,Operational!$I:$I,"*3G*",Operational!$L:$L,'List Table'!$D$14)</f>
        <v>0</v>
      </c>
      <c r="AN7" s="144">
        <f>COUNTIFS(Operational!$E:$E,$G7,Operational!$I:$I,"*3G*",Operational!$L:$L,'List Table'!$D$15)</f>
        <v>0</v>
      </c>
      <c r="AO7" s="144">
        <f>COUNTIFS(Operational!$E:$E,$G7,Operational!$I:$I,"*3G*",Operational!$L:$L,'List Table'!$D$16)</f>
        <v>0</v>
      </c>
      <c r="AP7" s="144">
        <f>COUNTIFS(Operational!$E:$E,$G7,Operational!$I:$I,"*3G*",Operational!$L:$L,'List Table'!$D$17)</f>
        <v>0</v>
      </c>
      <c r="AQ7" s="144">
        <f>COUNTIFS(Operational!$E:$E,$G7,Operational!$I:$I,"*4G*",Operational!$L:$L,'List Table'!$D$2)</f>
        <v>0</v>
      </c>
      <c r="AR7" s="144">
        <f>COUNTIFS(Operational!$E:$E,$G7,Operational!$I:$I,"*4G*",Operational!$L:$L,'List Table'!$D$3)</f>
        <v>0</v>
      </c>
      <c r="AS7" s="144">
        <f>COUNTIFS(Operational!$E:$E,$G7,Operational!$I:$I,"*4G*",Operational!$L:$L,'List Table'!$D$4)</f>
        <v>0</v>
      </c>
      <c r="AT7" s="144">
        <f>COUNTIFS(Operational!$E:$E,$G7,Operational!$I:$I,"*4G*",Operational!$L:$L,'List Table'!$D$5)</f>
        <v>0</v>
      </c>
      <c r="AU7" s="144">
        <f>COUNTIFS(Operational!$E:$E,$G7,Operational!$I:$I,"*4G*",Operational!$L:$L,'List Table'!$D$6)</f>
        <v>0</v>
      </c>
      <c r="AV7" s="144">
        <f>COUNTIFS(Operational!$E:$E,$G7,Operational!$I:$I,"*4G*",Operational!$L:$L,'List Table'!$D$7)</f>
        <v>0</v>
      </c>
      <c r="AW7" s="144">
        <f>COUNTIFS(Operational!$E:$E,$G7,Operational!$I:$I,"*4G*",Operational!$L:$L,'List Table'!$D$8)</f>
        <v>0</v>
      </c>
      <c r="AX7" s="144">
        <f>COUNTIFS(Operational!$E:$E,$G7,Operational!$I:$I,"*4G*",Operational!$L:$L,'List Table'!$D$9)</f>
        <v>0</v>
      </c>
      <c r="AY7" s="144">
        <f>COUNTIFS(Operational!$E:$E,$G7,Operational!$I:$I,"*4G*",Operational!$L:$L,'List Table'!$D$10)</f>
        <v>0</v>
      </c>
      <c r="AZ7" s="144">
        <f>COUNTIFS(Operational!$E:$E,$G7,Operational!$I:$I,"*4G*",Operational!$L:$L,'List Table'!$D$11)</f>
        <v>0</v>
      </c>
      <c r="BA7" s="144">
        <f>COUNTIFS(Operational!$E:$E,$G7,Operational!$I:$I,"*4G*",Operational!$L:$L,'List Table'!$D$12)</f>
        <v>0</v>
      </c>
      <c r="BB7" s="144">
        <f>COUNTIFS(Operational!$E:$E,$G7,Operational!$I:$I,"*4G*",Operational!$L:$L,'List Table'!$D$13)</f>
        <v>0</v>
      </c>
      <c r="BC7" s="144">
        <f>COUNTIFS(Operational!$E:$E,$G7,Operational!$I:$I,"*4G*",Operational!$L:$L,'List Table'!$D$14)</f>
        <v>0</v>
      </c>
      <c r="BD7" s="144">
        <f>COUNTIFS(Operational!$E:$E,$G7,Operational!$I:$I,"*4G*",Operational!$L:$L,'List Table'!$D$15)</f>
        <v>0</v>
      </c>
      <c r="BE7" s="144">
        <f>COUNTIFS(Operational!$E:$E,$G7,Operational!$I:$I,"*4G*",Operational!$L:$L,'List Table'!$D$16)</f>
        <v>0</v>
      </c>
      <c r="BF7" s="144">
        <f>COUNTIFS(Operational!$E:$E,$G7,Operational!$I:$I,"*4G*",Operational!$L:$L,'List Table'!$D$17)</f>
        <v>0</v>
      </c>
      <c r="BG7" s="152"/>
      <c r="BH7" s="145">
        <f t="shared" si="3"/>
        <v>0</v>
      </c>
      <c r="BI7" s="145">
        <f t="shared" si="4"/>
        <v>0</v>
      </c>
      <c r="BJ7" s="145">
        <f t="shared" si="5"/>
        <v>0</v>
      </c>
      <c r="BK7" s="145">
        <f>COUNTIFS('Retention-Deployment'!$E:$E,$G7,'Retention-Deployment'!$I:$I,"*2G*",'Retention-Deployment'!$L:$L,'List Table'!$B$2)</f>
        <v>0</v>
      </c>
      <c r="BL7" s="145">
        <f>COUNTIFS('Retention-Deployment'!$E:$E,$G7,'Retention-Deployment'!$I:$I,"*2G*",'Retention-Deployment'!$L:$L,'List Table'!$B$3)</f>
        <v>0</v>
      </c>
      <c r="BM7" s="145">
        <f>COUNTIFS('Retention-Deployment'!$E:$E,$G7,'Retention-Deployment'!$I:$I,"*2G*",'Retention-Deployment'!$L:$L,'List Table'!$B$4)</f>
        <v>0</v>
      </c>
      <c r="BN7" s="145">
        <f>COUNTIFS('Retention-Deployment'!$E:$E,$G7,'Retention-Deployment'!$I:$I,"*2G*",'Retention-Deployment'!$L:$L,'List Table'!$B$5)</f>
        <v>0</v>
      </c>
      <c r="BO7" s="145">
        <f>COUNTIFS('Retention-Deployment'!$E:$E,$G7,'Retention-Deployment'!$I:$I,"*2G*",'Retention-Deployment'!$L:$L,'List Table'!$B$6)</f>
        <v>0</v>
      </c>
      <c r="BP7" s="145">
        <f>COUNTIFS('Retention-Deployment'!$E:$E,$G7,'Retention-Deployment'!$I:$I,"*2G*",'Retention-Deployment'!$L:$L,'List Table'!$B$7)</f>
        <v>0</v>
      </c>
      <c r="BQ7" s="145">
        <f>COUNTIFS('Retention-Deployment'!$E:$E,$G7,'Retention-Deployment'!$I:$I,"*2G*",'Retention-Deployment'!$L:$L,'List Table'!$B$8)</f>
        <v>0</v>
      </c>
      <c r="BR7" s="145">
        <f>COUNTIFS('Retention-Deployment'!$E:$E,$G7,'Retention-Deployment'!$I:$I,"*2G*",'Retention-Deployment'!$L:$L,'List Table'!$B$9)</f>
        <v>0</v>
      </c>
      <c r="BS7" s="145">
        <f>COUNTIFS('Retention-Deployment'!$E:$E,$G7,'Retention-Deployment'!$I:$I,"*2G*",'Retention-Deployment'!$L:$L,'List Table'!$B$10)</f>
        <v>0</v>
      </c>
      <c r="BT7" s="145">
        <f>COUNTIFS('Retention-Deployment'!$E:$E,$G7,'Retention-Deployment'!$I:$I,"*2G*",'Retention-Deployment'!$L:$L,'List Table'!$B$11)</f>
        <v>0</v>
      </c>
      <c r="BU7" s="145">
        <f>COUNTIFS('Retention-Deployment'!$E:$E,$G7,'Retention-Deployment'!$I:$I,"*2G*",'Retention-Deployment'!$L:$L,'List Table'!$B$12)</f>
        <v>0</v>
      </c>
      <c r="BV7" s="145">
        <f>COUNTIFS('Retention-Deployment'!$E:$E,$G7,'Retention-Deployment'!$I:$I,"*2G*",'Retention-Deployment'!$L:$L,'List Table'!$B$13)</f>
        <v>0</v>
      </c>
      <c r="BW7" s="145">
        <f>COUNTIFS('Retention-Deployment'!$E:$E,$G7,'Retention-Deployment'!$I:$I,"*2G*",'Retention-Deployment'!$L:$L,'List Table'!$B$14)</f>
        <v>0</v>
      </c>
      <c r="BX7" s="145">
        <f>COUNTIFS('Retention-Deployment'!$E:$E,$G7,'Retention-Deployment'!$I:$I,"*2G*",'Retention-Deployment'!$L:$L,'List Table'!$B$15)</f>
        <v>0</v>
      </c>
      <c r="BY7" s="145">
        <f>COUNTIFS('Retention-Deployment'!$E:$E,$G7,'Retention-Deployment'!$I:$I,"*3G*",'Retention-Deployment'!$L:$L,'List Table'!$B$2)</f>
        <v>0</v>
      </c>
      <c r="BZ7" s="145">
        <f>COUNTIFS('Retention-Deployment'!$E:$E,$G7,'Retention-Deployment'!$I:$I,"*3G*",'Retention-Deployment'!$L:$L,'List Table'!$B$3)</f>
        <v>0</v>
      </c>
      <c r="CA7" s="145">
        <f>COUNTIFS('Retention-Deployment'!$E:$E,$G7,'Retention-Deployment'!$I:$I,"*3G*",'Retention-Deployment'!$L:$L,'List Table'!$B$4)</f>
        <v>0</v>
      </c>
      <c r="CB7" s="145">
        <f>COUNTIFS('Retention-Deployment'!$E:$E,$G7,'Retention-Deployment'!$I:$I,"*3G*",'Retention-Deployment'!$L:$L,'List Table'!$B$5)</f>
        <v>0</v>
      </c>
      <c r="CC7" s="145">
        <f>COUNTIFS('Retention-Deployment'!$E:$E,$G7,'Retention-Deployment'!$I:$I,"*3G*",'Retention-Deployment'!$L:$L,'List Table'!$B$6)</f>
        <v>0</v>
      </c>
      <c r="CD7" s="145">
        <f>COUNTIFS('Retention-Deployment'!$E:$E,$G7,'Retention-Deployment'!$I:$I,"*3G*",'Retention-Deployment'!$L:$L,'List Table'!$B$7)</f>
        <v>0</v>
      </c>
      <c r="CE7" s="145">
        <f>COUNTIFS('Retention-Deployment'!$E:$E,$G7,'Retention-Deployment'!$I:$I,"*3G*",'Retention-Deployment'!$L:$L,'List Table'!$B$8)</f>
        <v>0</v>
      </c>
      <c r="CF7" s="145">
        <f>COUNTIFS('Retention-Deployment'!$E:$E,$G7,'Retention-Deployment'!$I:$I,"*3G*",'Retention-Deployment'!$L:$L,'List Table'!$B$9)</f>
        <v>0</v>
      </c>
      <c r="CG7" s="145">
        <f>COUNTIFS('Retention-Deployment'!$E:$E,$G7,'Retention-Deployment'!$I:$I,"*3G*",'Retention-Deployment'!$L:$L,'List Table'!$B$10)</f>
        <v>0</v>
      </c>
      <c r="CH7" s="145">
        <f>COUNTIFS('Retention-Deployment'!$E:$E,$G7,'Retention-Deployment'!$I:$I,"*3G*",'Retention-Deployment'!$L:$L,'List Table'!$B$11)</f>
        <v>0</v>
      </c>
      <c r="CI7" s="145">
        <f>COUNTIFS('Retention-Deployment'!$E:$E,$G7,'Retention-Deployment'!$I:$I,"*3G*",'Retention-Deployment'!$L:$L,'List Table'!$B$12)</f>
        <v>0</v>
      </c>
      <c r="CJ7" s="145">
        <f>COUNTIFS('Retention-Deployment'!$E:$E,$G7,'Retention-Deployment'!$I:$I,"*3G*",'Retention-Deployment'!$L:$L,'List Table'!$B$13)</f>
        <v>0</v>
      </c>
      <c r="CK7" s="145">
        <f>COUNTIFS('Retention-Deployment'!$E:$E,$G7,'Retention-Deployment'!$I:$I,"*3G*",'Retention-Deployment'!$L:$L,'List Table'!$B$14)</f>
        <v>0</v>
      </c>
      <c r="CL7" s="145">
        <f>COUNTIFS('Retention-Deployment'!$E:$E,$G7,'Retention-Deployment'!$I:$I,"*3G*",'Retention-Deployment'!$L:$L,'List Table'!$B$15)</f>
        <v>0</v>
      </c>
      <c r="CM7" s="145">
        <f>COUNTIFS('Retention-Deployment'!$E:$E,$G7,'Retention-Deployment'!$I:$I,"*4G*",'Retention-Deployment'!$L:$L,'List Table'!$B$2)</f>
        <v>0</v>
      </c>
      <c r="CN7" s="145">
        <f>COUNTIFS('Retention-Deployment'!$E:$E,$G7,'Retention-Deployment'!$I:$I,"*4G*",'Retention-Deployment'!$L:$L,'List Table'!$B$3)</f>
        <v>0</v>
      </c>
      <c r="CO7" s="145">
        <f>COUNTIFS('Retention-Deployment'!$E:$E,$G7,'Retention-Deployment'!$I:$I,"*4G*",'Retention-Deployment'!$L:$L,'List Table'!$B$4)</f>
        <v>0</v>
      </c>
      <c r="CP7" s="145">
        <f>COUNTIFS('Retention-Deployment'!$E:$E,$G7,'Retention-Deployment'!$I:$I,"*4G*",'Retention-Deployment'!$L:$L,'List Table'!$B$5)</f>
        <v>0</v>
      </c>
      <c r="CQ7" s="145">
        <f>COUNTIFS('Retention-Deployment'!$E:$E,$G7,'Retention-Deployment'!$I:$I,"*4G*",'Retention-Deployment'!$L:$L,'List Table'!$B$6)</f>
        <v>0</v>
      </c>
      <c r="CR7" s="145">
        <f>COUNTIFS('Retention-Deployment'!$E:$E,$G7,'Retention-Deployment'!$I:$I,"*4G*",'Retention-Deployment'!$L:$L,'List Table'!$B$7)</f>
        <v>0</v>
      </c>
      <c r="CS7" s="145">
        <f>COUNTIFS('Retention-Deployment'!$E:$E,$G7,'Retention-Deployment'!$I:$I,"*4G*",'Retention-Deployment'!$L:$L,'List Table'!$B$8)</f>
        <v>0</v>
      </c>
      <c r="CT7" s="145">
        <f>COUNTIFS('Retention-Deployment'!$E:$E,$G7,'Retention-Deployment'!$I:$I,"*4G*",'Retention-Deployment'!$L:$L,'List Table'!$B$9)</f>
        <v>0</v>
      </c>
      <c r="CU7" s="145">
        <f>COUNTIFS('Retention-Deployment'!$E:$E,$G7,'Retention-Deployment'!$I:$I,"*4G*",'Retention-Deployment'!$L:$L,'List Table'!$B$10)</f>
        <v>0</v>
      </c>
      <c r="CV7" s="145">
        <f>COUNTIFS('Retention-Deployment'!$E:$E,$G7,'Retention-Deployment'!$I:$I,"*4G*",'Retention-Deployment'!$L:$L,'List Table'!$B$11)</f>
        <v>0</v>
      </c>
      <c r="CW7" s="145">
        <f>COUNTIFS('Retention-Deployment'!$E:$E,$G7,'Retention-Deployment'!$I:$I,"*4G*",'Retention-Deployment'!$L:$L,'List Table'!$B$12)</f>
        <v>0</v>
      </c>
      <c r="CX7" s="145">
        <f>COUNTIFS('Retention-Deployment'!$E:$E,$G7,'Retention-Deployment'!$I:$I,"*4G*",'Retention-Deployment'!$L:$L,'List Table'!$B$13)</f>
        <v>0</v>
      </c>
      <c r="CY7" s="145">
        <f>COUNTIFS('Retention-Deployment'!$E:$E,$G7,'Retention-Deployment'!$I:$I,"*4G*",'Retention-Deployment'!$L:$L,'List Table'!$B$14)</f>
        <v>0</v>
      </c>
      <c r="CZ7" s="145">
        <f>COUNTIFS('Retention-Deployment'!$E:$E,$G7,'Retention-Deployment'!$I:$I,"*4G*",'Retention-Deployment'!$L:$L,'List Table'!$B$15)</f>
        <v>0</v>
      </c>
      <c r="DA7" s="136"/>
      <c r="DB7" s="146">
        <f>COUNTIFS(Licensing!$F:$F,$G7,Licensing!$J:$J,"*2G*")</f>
        <v>0</v>
      </c>
      <c r="DC7" s="146">
        <f>COUNTIFS(Licensing!$F:$F,$G7,Licensing!$J:$J,"*3G*")</f>
        <v>0</v>
      </c>
      <c r="DD7" s="146">
        <f>COUNTIFS(Licensing!$F:$F,$G7,Licensing!$J:$J,"*4G*")</f>
        <v>0</v>
      </c>
      <c r="DE7" s="136"/>
      <c r="DF7" s="378">
        <f>COUNTIFS(Deactivated!$F:$F,$G7,Deactivated!$J:$J,"*2G*")</f>
        <v>0</v>
      </c>
      <c r="DG7" s="378">
        <f>COUNTIFS(Deactivated!$F:$F,$G7,Deactivated!$J:$J,"*3G*")</f>
        <v>0</v>
      </c>
      <c r="DH7" s="378">
        <f>COUNTIFS(Deactivated!$F:$F,$G7,Deactivated!$J:$J,"*4G*")</f>
        <v>0</v>
      </c>
      <c r="DI7" s="136"/>
      <c r="DJ7" s="147" t="str">
        <f t="shared" si="6"/>
        <v>ARTA</v>
      </c>
      <c r="DK7" s="137">
        <f t="shared" si="9"/>
        <v>0</v>
      </c>
      <c r="DL7" s="148">
        <f t="shared" si="7"/>
        <v>0</v>
      </c>
      <c r="DM7" s="148">
        <f t="shared" si="8"/>
        <v>0</v>
      </c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</row>
    <row r="8" spans="1:129" ht="15.95" customHeight="1" x14ac:dyDescent="0.25">
      <c r="A8" s="186" t="s">
        <v>292</v>
      </c>
      <c r="B8" s="160">
        <v>1068</v>
      </c>
      <c r="C8" s="160">
        <v>826</v>
      </c>
      <c r="D8" s="160">
        <v>659</v>
      </c>
      <c r="E8" s="169">
        <v>38.025115999999997</v>
      </c>
      <c r="F8" s="169">
        <v>23.803308000000001</v>
      </c>
      <c r="G8" s="165" t="s">
        <v>78</v>
      </c>
      <c r="H8" s="144">
        <f t="shared" si="0"/>
        <v>4</v>
      </c>
      <c r="I8" s="144">
        <f t="shared" si="1"/>
        <v>2</v>
      </c>
      <c r="J8" s="144">
        <f t="shared" si="2"/>
        <v>1</v>
      </c>
      <c r="K8" s="144">
        <f>COUNTIFS(Operational!$E:$E,$G8,Operational!$I:$I,"*2G*",Operational!$L:$L,'List Table'!$D$2)</f>
        <v>0</v>
      </c>
      <c r="L8" s="144">
        <f>COUNTIFS(Operational!$E:$E,$G8,Operational!$I:$I,"*2G*",Operational!$L:$L,'List Table'!$D$3)</f>
        <v>0</v>
      </c>
      <c r="M8" s="144">
        <f>COUNTIFS(Operational!$E:$E,$G8,Operational!$I:$I,"*2G*",Operational!$L:$L,'List Table'!$D$4)</f>
        <v>0</v>
      </c>
      <c r="N8" s="144">
        <f>COUNTIFS(Operational!$E:$E,$G8,Operational!$I:$I,"*2G*",Operational!$L:$L,'List Table'!$D$5)</f>
        <v>0</v>
      </c>
      <c r="O8" s="144">
        <f>COUNTIFS(Operational!$E:$E,$G8,Operational!$I:$I,"*2G*",Operational!$L:$L,'List Table'!$D$6)</f>
        <v>0</v>
      </c>
      <c r="P8" s="144">
        <f>COUNTIFS(Operational!$E:$E,$G8,Operational!$I:$I,"*2G*",Operational!$L:$L,'List Table'!$D$7)</f>
        <v>1</v>
      </c>
      <c r="Q8" s="144">
        <f>COUNTIFS(Operational!$E:$E,$G8,Operational!$I:$I,"*2G*",Operational!$L:$L,'List Table'!$D$8)</f>
        <v>0</v>
      </c>
      <c r="R8" s="144">
        <f>COUNTIFS(Operational!$E:$E,$G8,Operational!$I:$I,"*2G*",Operational!$L:$L,'List Table'!$D$9)</f>
        <v>1</v>
      </c>
      <c r="S8" s="144">
        <f>COUNTIFS(Operational!$E:$E,$G8,Operational!$I:$I,"*2G*",Operational!$L:$L,'List Table'!$D$10)</f>
        <v>1</v>
      </c>
      <c r="T8" s="144">
        <f>COUNTIFS(Operational!$E:$E,$G8,Operational!$I:$I,"*2G*",Operational!$L:$L,'List Table'!$D$11)</f>
        <v>0</v>
      </c>
      <c r="U8" s="144">
        <f>COUNTIFS(Operational!$E:$E,$G8,Operational!$I:$I,"*2G*",Operational!$L:$L,'List Table'!$D$12)</f>
        <v>0</v>
      </c>
      <c r="V8" s="144">
        <f>COUNTIFS(Operational!$E:$E,$G8,Operational!$I:$I,"*2G*",Operational!$L:$L,'List Table'!$D$13)</f>
        <v>1</v>
      </c>
      <c r="W8" s="144">
        <f>COUNTIFS(Operational!$E:$E,$G8,Operational!$I:$I,"*2G*",Operational!$L:$L,'List Table'!$D$14)</f>
        <v>0</v>
      </c>
      <c r="X8" s="144">
        <f>COUNTIFS(Operational!$E:$E,$G8,Operational!$I:$I,"*2G*",Operational!$L:$L,'List Table'!$D$15)</f>
        <v>0</v>
      </c>
      <c r="Y8" s="144">
        <f>COUNTIFS(Operational!$E:$E,$G8,Operational!$I:$I,"*2G*",Operational!$L:$L,'List Table'!$D$16)</f>
        <v>0</v>
      </c>
      <c r="Z8" s="144">
        <f>COUNTIFS(Operational!$E:$E,$G8,Operational!$I:$I,"*2G*",Operational!$L:$L,'List Table'!$D$17)</f>
        <v>0</v>
      </c>
      <c r="AA8" s="144">
        <f>COUNTIFS(Operational!$E:$E,$G8,Operational!$I:$I,"*3G*",Operational!$L:$L,'List Table'!$D$2)</f>
        <v>0</v>
      </c>
      <c r="AB8" s="144">
        <f>COUNTIFS(Operational!$E:$E,$G8,Operational!$I:$I,"*3G*",Operational!$L:$L,'List Table'!$D$3)</f>
        <v>0</v>
      </c>
      <c r="AC8" s="144">
        <f>COUNTIFS(Operational!$E:$E,$G8,Operational!$I:$I,"*3G*",Operational!$L:$L,'List Table'!$D$4)</f>
        <v>0</v>
      </c>
      <c r="AD8" s="144">
        <f>COUNTIFS(Operational!$E:$E,$G8,Operational!$I:$I,"*3G*",Operational!$L:$L,'List Table'!$D$5)</f>
        <v>0</v>
      </c>
      <c r="AE8" s="144">
        <f>COUNTIFS(Operational!$E:$E,$G8,Operational!$I:$I,"*3G*",Operational!$L:$L,'List Table'!$D$6)</f>
        <v>0</v>
      </c>
      <c r="AF8" s="144">
        <f>COUNTIFS(Operational!$E:$E,$G8,Operational!$I:$I,"*3G*",Operational!$L:$L,'List Table'!$D$7)</f>
        <v>1</v>
      </c>
      <c r="AG8" s="144">
        <f>COUNTIFS(Operational!$E:$E,$G8,Operational!$I:$I,"*3G*",Operational!$L:$L,'List Table'!$D$8)</f>
        <v>0</v>
      </c>
      <c r="AH8" s="144">
        <f>COUNTIFS(Operational!$E:$E,$G8,Operational!$I:$I,"*3G*",Operational!$L:$L,'List Table'!$D$9)</f>
        <v>0</v>
      </c>
      <c r="AI8" s="144">
        <f>COUNTIFS(Operational!$E:$E,$G8,Operational!$I:$I,"*3G*",Operational!$L:$L,'List Table'!$D$10)</f>
        <v>1</v>
      </c>
      <c r="AJ8" s="144">
        <f>COUNTIFS(Operational!$E:$E,$G8,Operational!$I:$I,"*3G*",Operational!$L:$L,'List Table'!$D$11)</f>
        <v>0</v>
      </c>
      <c r="AK8" s="144">
        <f>COUNTIFS(Operational!$E:$E,$G8,Operational!$I:$I,"*3G*",Operational!$L:$L,'List Table'!$D$12)</f>
        <v>0</v>
      </c>
      <c r="AL8" s="144">
        <f>COUNTIFS(Operational!$E:$E,$G8,Operational!$I:$I,"*3G*",Operational!$L:$L,'List Table'!$D$13)</f>
        <v>0</v>
      </c>
      <c r="AM8" s="144">
        <f>COUNTIFS(Operational!$E:$E,$G8,Operational!$I:$I,"*3G*",Operational!$L:$L,'List Table'!$D$14)</f>
        <v>0</v>
      </c>
      <c r="AN8" s="144">
        <f>COUNTIFS(Operational!$E:$E,$G8,Operational!$I:$I,"*3G*",Operational!$L:$L,'List Table'!$D$15)</f>
        <v>0</v>
      </c>
      <c r="AO8" s="144">
        <f>COUNTIFS(Operational!$E:$E,$G8,Operational!$I:$I,"*3G*",Operational!$L:$L,'List Table'!$D$16)</f>
        <v>0</v>
      </c>
      <c r="AP8" s="144">
        <f>COUNTIFS(Operational!$E:$E,$G8,Operational!$I:$I,"*3G*",Operational!$L:$L,'List Table'!$D$17)</f>
        <v>0</v>
      </c>
      <c r="AQ8" s="144">
        <f>COUNTIFS(Operational!$E:$E,$G8,Operational!$I:$I,"*4G*",Operational!$L:$L,'List Table'!$D$2)</f>
        <v>0</v>
      </c>
      <c r="AR8" s="144">
        <f>COUNTIFS(Operational!$E:$E,$G8,Operational!$I:$I,"*4G*",Operational!$L:$L,'List Table'!$D$3)</f>
        <v>0</v>
      </c>
      <c r="AS8" s="144">
        <f>COUNTIFS(Operational!$E:$E,$G8,Operational!$I:$I,"*4G*",Operational!$L:$L,'List Table'!$D$4)</f>
        <v>0</v>
      </c>
      <c r="AT8" s="144">
        <f>COUNTIFS(Operational!$E:$E,$G8,Operational!$I:$I,"*4G*",Operational!$L:$L,'List Table'!$D$5)</f>
        <v>0</v>
      </c>
      <c r="AU8" s="144">
        <f>COUNTIFS(Operational!$E:$E,$G8,Operational!$I:$I,"*4G*",Operational!$L:$L,'List Table'!$D$6)</f>
        <v>0</v>
      </c>
      <c r="AV8" s="144">
        <f>COUNTIFS(Operational!$E:$E,$G8,Operational!$I:$I,"*4G*",Operational!$L:$L,'List Table'!$D$7)</f>
        <v>1</v>
      </c>
      <c r="AW8" s="144">
        <f>COUNTIFS(Operational!$E:$E,$G8,Operational!$I:$I,"*4G*",Operational!$L:$L,'List Table'!$D$8)</f>
        <v>0</v>
      </c>
      <c r="AX8" s="144">
        <f>COUNTIFS(Operational!$E:$E,$G8,Operational!$I:$I,"*4G*",Operational!$L:$L,'List Table'!$D$9)</f>
        <v>0</v>
      </c>
      <c r="AY8" s="144">
        <f>COUNTIFS(Operational!$E:$E,$G8,Operational!$I:$I,"*4G*",Operational!$L:$L,'List Table'!$D$10)</f>
        <v>0</v>
      </c>
      <c r="AZ8" s="144">
        <f>COUNTIFS(Operational!$E:$E,$G8,Operational!$I:$I,"*4G*",Operational!$L:$L,'List Table'!$D$11)</f>
        <v>0</v>
      </c>
      <c r="BA8" s="144">
        <f>COUNTIFS(Operational!$E:$E,$G8,Operational!$I:$I,"*4G*",Operational!$L:$L,'List Table'!$D$12)</f>
        <v>0</v>
      </c>
      <c r="BB8" s="144">
        <f>COUNTIFS(Operational!$E:$E,$G8,Operational!$I:$I,"*4G*",Operational!$L:$L,'List Table'!$D$13)</f>
        <v>0</v>
      </c>
      <c r="BC8" s="144">
        <f>COUNTIFS(Operational!$E:$E,$G8,Operational!$I:$I,"*4G*",Operational!$L:$L,'List Table'!$D$14)</f>
        <v>0</v>
      </c>
      <c r="BD8" s="144">
        <f>COUNTIFS(Operational!$E:$E,$G8,Operational!$I:$I,"*4G*",Operational!$L:$L,'List Table'!$D$15)</f>
        <v>0</v>
      </c>
      <c r="BE8" s="144">
        <f>COUNTIFS(Operational!$E:$E,$G8,Operational!$I:$I,"*4G*",Operational!$L:$L,'List Table'!$D$16)</f>
        <v>0</v>
      </c>
      <c r="BF8" s="144">
        <f>COUNTIFS(Operational!$E:$E,$G8,Operational!$I:$I,"*4G*",Operational!$L:$L,'List Table'!$D$17)</f>
        <v>0</v>
      </c>
      <c r="BG8" s="152"/>
      <c r="BH8" s="145">
        <f t="shared" si="3"/>
        <v>5</v>
      </c>
      <c r="BI8" s="145">
        <f t="shared" si="4"/>
        <v>3</v>
      </c>
      <c r="BJ8" s="145">
        <f t="shared" si="5"/>
        <v>2</v>
      </c>
      <c r="BK8" s="145">
        <f>COUNTIFS('Retention-Deployment'!$E:$E,$G8,'Retention-Deployment'!$I:$I,"*2G*",'Retention-Deployment'!$L:$L,'List Table'!$B$2)</f>
        <v>0</v>
      </c>
      <c r="BL8" s="145">
        <f>COUNTIFS('Retention-Deployment'!$E:$E,$G8,'Retention-Deployment'!$I:$I,"*2G*",'Retention-Deployment'!$L:$L,'List Table'!$B$3)</f>
        <v>2</v>
      </c>
      <c r="BM8" s="145">
        <f>COUNTIFS('Retention-Deployment'!$E:$E,$G8,'Retention-Deployment'!$I:$I,"*2G*",'Retention-Deployment'!$L:$L,'List Table'!$B$4)</f>
        <v>0</v>
      </c>
      <c r="BN8" s="145">
        <f>COUNTIFS('Retention-Deployment'!$E:$E,$G8,'Retention-Deployment'!$I:$I,"*2G*",'Retention-Deployment'!$L:$L,'List Table'!$B$5)</f>
        <v>0</v>
      </c>
      <c r="BO8" s="145">
        <f>COUNTIFS('Retention-Deployment'!$E:$E,$G8,'Retention-Deployment'!$I:$I,"*2G*",'Retention-Deployment'!$L:$L,'List Table'!$B$6)</f>
        <v>0</v>
      </c>
      <c r="BP8" s="145">
        <f>COUNTIFS('Retention-Deployment'!$E:$E,$G8,'Retention-Deployment'!$I:$I,"*2G*",'Retention-Deployment'!$L:$L,'List Table'!$B$7)</f>
        <v>1</v>
      </c>
      <c r="BQ8" s="145">
        <f>COUNTIFS('Retention-Deployment'!$E:$E,$G8,'Retention-Deployment'!$I:$I,"*2G*",'Retention-Deployment'!$L:$L,'List Table'!$B$8)</f>
        <v>1</v>
      </c>
      <c r="BR8" s="145">
        <f>COUNTIFS('Retention-Deployment'!$E:$E,$G8,'Retention-Deployment'!$I:$I,"*2G*",'Retention-Deployment'!$L:$L,'List Table'!$B$9)</f>
        <v>1</v>
      </c>
      <c r="BS8" s="145">
        <f>COUNTIFS('Retention-Deployment'!$E:$E,$G8,'Retention-Deployment'!$I:$I,"*2G*",'Retention-Deployment'!$L:$L,'List Table'!$B$10)</f>
        <v>0</v>
      </c>
      <c r="BT8" s="145">
        <f>COUNTIFS('Retention-Deployment'!$E:$E,$G8,'Retention-Deployment'!$I:$I,"*2G*",'Retention-Deployment'!$L:$L,'List Table'!$B$11)</f>
        <v>0</v>
      </c>
      <c r="BU8" s="145">
        <f>COUNTIFS('Retention-Deployment'!$E:$E,$G8,'Retention-Deployment'!$I:$I,"*2G*",'Retention-Deployment'!$L:$L,'List Table'!$B$12)</f>
        <v>0</v>
      </c>
      <c r="BV8" s="145">
        <f>COUNTIFS('Retention-Deployment'!$E:$E,$G8,'Retention-Deployment'!$I:$I,"*2G*",'Retention-Deployment'!$L:$L,'List Table'!$B$13)</f>
        <v>0</v>
      </c>
      <c r="BW8" s="145">
        <f>COUNTIFS('Retention-Deployment'!$E:$E,$G8,'Retention-Deployment'!$I:$I,"*2G*",'Retention-Deployment'!$L:$L,'List Table'!$B$14)</f>
        <v>0</v>
      </c>
      <c r="BX8" s="145">
        <f>COUNTIFS('Retention-Deployment'!$E:$E,$G8,'Retention-Deployment'!$I:$I,"*2G*",'Retention-Deployment'!$L:$L,'List Table'!$B$15)</f>
        <v>0</v>
      </c>
      <c r="BY8" s="145">
        <f>COUNTIFS('Retention-Deployment'!$E:$E,$G8,'Retention-Deployment'!$I:$I,"*3G*",'Retention-Deployment'!$L:$L,'List Table'!$B$2)</f>
        <v>0</v>
      </c>
      <c r="BZ8" s="145">
        <f>COUNTIFS('Retention-Deployment'!$E:$E,$G8,'Retention-Deployment'!$I:$I,"*3G*",'Retention-Deployment'!$L:$L,'List Table'!$B$3)</f>
        <v>0</v>
      </c>
      <c r="CA8" s="145">
        <f>COUNTIFS('Retention-Deployment'!$E:$E,$G8,'Retention-Deployment'!$I:$I,"*3G*",'Retention-Deployment'!$L:$L,'List Table'!$B$4)</f>
        <v>0</v>
      </c>
      <c r="CB8" s="145">
        <f>COUNTIFS('Retention-Deployment'!$E:$E,$G8,'Retention-Deployment'!$I:$I,"*3G*",'Retention-Deployment'!$L:$L,'List Table'!$B$5)</f>
        <v>0</v>
      </c>
      <c r="CC8" s="145">
        <f>COUNTIFS('Retention-Deployment'!$E:$E,$G8,'Retention-Deployment'!$I:$I,"*3G*",'Retention-Deployment'!$L:$L,'List Table'!$B$6)</f>
        <v>0</v>
      </c>
      <c r="CD8" s="145">
        <f>COUNTIFS('Retention-Deployment'!$E:$E,$G8,'Retention-Deployment'!$I:$I,"*3G*",'Retention-Deployment'!$L:$L,'List Table'!$B$7)</f>
        <v>1</v>
      </c>
      <c r="CE8" s="145">
        <f>COUNTIFS('Retention-Deployment'!$E:$E,$G8,'Retention-Deployment'!$I:$I,"*3G*",'Retention-Deployment'!$L:$L,'List Table'!$B$8)</f>
        <v>1</v>
      </c>
      <c r="CF8" s="145">
        <f>COUNTIFS('Retention-Deployment'!$E:$E,$G8,'Retention-Deployment'!$I:$I,"*3G*",'Retention-Deployment'!$L:$L,'List Table'!$B$9)</f>
        <v>1</v>
      </c>
      <c r="CG8" s="145">
        <f>COUNTIFS('Retention-Deployment'!$E:$E,$G8,'Retention-Deployment'!$I:$I,"*3G*",'Retention-Deployment'!$L:$L,'List Table'!$B$10)</f>
        <v>0</v>
      </c>
      <c r="CH8" s="145">
        <f>COUNTIFS('Retention-Deployment'!$E:$E,$G8,'Retention-Deployment'!$I:$I,"*3G*",'Retention-Deployment'!$L:$L,'List Table'!$B$11)</f>
        <v>0</v>
      </c>
      <c r="CI8" s="145">
        <f>COUNTIFS('Retention-Deployment'!$E:$E,$G8,'Retention-Deployment'!$I:$I,"*3G*",'Retention-Deployment'!$L:$L,'List Table'!$B$12)</f>
        <v>0</v>
      </c>
      <c r="CJ8" s="145">
        <f>COUNTIFS('Retention-Deployment'!$E:$E,$G8,'Retention-Deployment'!$I:$I,"*3G*",'Retention-Deployment'!$L:$L,'List Table'!$B$13)</f>
        <v>0</v>
      </c>
      <c r="CK8" s="145">
        <f>COUNTIFS('Retention-Deployment'!$E:$E,$G8,'Retention-Deployment'!$I:$I,"*3G*",'Retention-Deployment'!$L:$L,'List Table'!$B$14)</f>
        <v>0</v>
      </c>
      <c r="CL8" s="145">
        <f>COUNTIFS('Retention-Deployment'!$E:$E,$G8,'Retention-Deployment'!$I:$I,"*3G*",'Retention-Deployment'!$L:$L,'List Table'!$B$15)</f>
        <v>0</v>
      </c>
      <c r="CM8" s="145">
        <f>COUNTIFS('Retention-Deployment'!$E:$E,$G8,'Retention-Deployment'!$I:$I,"*4G*",'Retention-Deployment'!$L:$L,'List Table'!$B$2)</f>
        <v>0</v>
      </c>
      <c r="CN8" s="145">
        <f>COUNTIFS('Retention-Deployment'!$E:$E,$G8,'Retention-Deployment'!$I:$I,"*4G*",'Retention-Deployment'!$L:$L,'List Table'!$B$3)</f>
        <v>0</v>
      </c>
      <c r="CO8" s="145">
        <f>COUNTIFS('Retention-Deployment'!$E:$E,$G8,'Retention-Deployment'!$I:$I,"*4G*",'Retention-Deployment'!$L:$L,'List Table'!$B$4)</f>
        <v>0</v>
      </c>
      <c r="CP8" s="145">
        <f>COUNTIFS('Retention-Deployment'!$E:$E,$G8,'Retention-Deployment'!$I:$I,"*4G*",'Retention-Deployment'!$L:$L,'List Table'!$B$5)</f>
        <v>0</v>
      </c>
      <c r="CQ8" s="145">
        <f>COUNTIFS('Retention-Deployment'!$E:$E,$G8,'Retention-Deployment'!$I:$I,"*4G*",'Retention-Deployment'!$L:$L,'List Table'!$B$6)</f>
        <v>0</v>
      </c>
      <c r="CR8" s="145">
        <f>COUNTIFS('Retention-Deployment'!$E:$E,$G8,'Retention-Deployment'!$I:$I,"*4G*",'Retention-Deployment'!$L:$L,'List Table'!$B$7)</f>
        <v>1</v>
      </c>
      <c r="CS8" s="145">
        <f>COUNTIFS('Retention-Deployment'!$E:$E,$G8,'Retention-Deployment'!$I:$I,"*4G*",'Retention-Deployment'!$L:$L,'List Table'!$B$8)</f>
        <v>0</v>
      </c>
      <c r="CT8" s="145">
        <f>COUNTIFS('Retention-Deployment'!$E:$E,$G8,'Retention-Deployment'!$I:$I,"*4G*",'Retention-Deployment'!$L:$L,'List Table'!$B$9)</f>
        <v>1</v>
      </c>
      <c r="CU8" s="145">
        <f>COUNTIFS('Retention-Deployment'!$E:$E,$G8,'Retention-Deployment'!$I:$I,"*4G*",'Retention-Deployment'!$L:$L,'List Table'!$B$10)</f>
        <v>0</v>
      </c>
      <c r="CV8" s="145">
        <f>COUNTIFS('Retention-Deployment'!$E:$E,$G8,'Retention-Deployment'!$I:$I,"*4G*",'Retention-Deployment'!$L:$L,'List Table'!$B$11)</f>
        <v>0</v>
      </c>
      <c r="CW8" s="145">
        <f>COUNTIFS('Retention-Deployment'!$E:$E,$G8,'Retention-Deployment'!$I:$I,"*4G*",'Retention-Deployment'!$L:$L,'List Table'!$B$12)</f>
        <v>0</v>
      </c>
      <c r="CX8" s="145">
        <f>COUNTIFS('Retention-Deployment'!$E:$E,$G8,'Retention-Deployment'!$I:$I,"*4G*",'Retention-Deployment'!$L:$L,'List Table'!$B$13)</f>
        <v>0</v>
      </c>
      <c r="CY8" s="145">
        <f>COUNTIFS('Retention-Deployment'!$E:$E,$G8,'Retention-Deployment'!$I:$I,"*4G*",'Retention-Deployment'!$L:$L,'List Table'!$B$14)</f>
        <v>0</v>
      </c>
      <c r="CZ8" s="145">
        <f>COUNTIFS('Retention-Deployment'!$E:$E,$G8,'Retention-Deployment'!$I:$I,"*4G*",'Retention-Deployment'!$L:$L,'List Table'!$B$15)</f>
        <v>0</v>
      </c>
      <c r="DA8" s="136"/>
      <c r="DB8" s="146">
        <f>COUNTIFS(Licensing!$F:$F,$G8,Licensing!$J:$J,"*2G*")</f>
        <v>11</v>
      </c>
      <c r="DC8" s="146">
        <f>COUNTIFS(Licensing!$F:$F,$G8,Licensing!$J:$J,"*3G*")</f>
        <v>9</v>
      </c>
      <c r="DD8" s="146">
        <f>COUNTIFS(Licensing!$F:$F,$G8,Licensing!$J:$J,"*4G*")</f>
        <v>14</v>
      </c>
      <c r="DE8" s="136"/>
      <c r="DF8" s="378">
        <f>COUNTIFS(Deactivated!$F:$F,$G8,Deactivated!$J:$J,"*2G*")</f>
        <v>0</v>
      </c>
      <c r="DG8" s="378">
        <f>COUNTIFS(Deactivated!$F:$F,$G8,Deactivated!$J:$J,"*3G*")</f>
        <v>0</v>
      </c>
      <c r="DH8" s="378">
        <f>COUNTIFS(Deactivated!$F:$F,$G8,Deactivated!$J:$J,"*4G*")</f>
        <v>0</v>
      </c>
      <c r="DI8" s="136"/>
      <c r="DJ8" s="147" t="str">
        <f t="shared" si="6"/>
        <v>ATTIKI</v>
      </c>
      <c r="DK8" s="137">
        <f t="shared" si="9"/>
        <v>20</v>
      </c>
      <c r="DL8" s="148">
        <f t="shared" si="7"/>
        <v>14</v>
      </c>
      <c r="DM8" s="148">
        <f t="shared" si="8"/>
        <v>17</v>
      </c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</row>
    <row r="9" spans="1:129" ht="15.95" customHeight="1" x14ac:dyDescent="0.25">
      <c r="A9" s="186" t="s">
        <v>292</v>
      </c>
      <c r="B9" s="160">
        <v>85</v>
      </c>
      <c r="C9" s="160">
        <v>80</v>
      </c>
      <c r="D9" s="160">
        <v>79</v>
      </c>
      <c r="E9" s="169">
        <v>40.387098999999999</v>
      </c>
      <c r="F9" s="169">
        <v>23.495691000000001</v>
      </c>
      <c r="G9" s="165" t="s">
        <v>102</v>
      </c>
      <c r="H9" s="144">
        <f t="shared" si="0"/>
        <v>1</v>
      </c>
      <c r="I9" s="144">
        <f t="shared" si="1"/>
        <v>1</v>
      </c>
      <c r="J9" s="144">
        <f t="shared" si="2"/>
        <v>0</v>
      </c>
      <c r="K9" s="144">
        <f>COUNTIFS(Operational!$E:$E,$G9,Operational!$I:$I,"*2G*",Operational!$L:$L,'List Table'!$D$2)</f>
        <v>0</v>
      </c>
      <c r="L9" s="144">
        <f>COUNTIFS(Operational!$E:$E,$G9,Operational!$I:$I,"*2G*",Operational!$L:$L,'List Table'!$D$3)</f>
        <v>0</v>
      </c>
      <c r="M9" s="144">
        <f>COUNTIFS(Operational!$E:$E,$G9,Operational!$I:$I,"*2G*",Operational!$L:$L,'List Table'!$D$4)</f>
        <v>0</v>
      </c>
      <c r="N9" s="144">
        <f>COUNTIFS(Operational!$E:$E,$G9,Operational!$I:$I,"*2G*",Operational!$L:$L,'List Table'!$D$5)</f>
        <v>0</v>
      </c>
      <c r="O9" s="144">
        <f>COUNTIFS(Operational!$E:$E,$G9,Operational!$I:$I,"*2G*",Operational!$L:$L,'List Table'!$D$6)</f>
        <v>1</v>
      </c>
      <c r="P9" s="144">
        <f>COUNTIFS(Operational!$E:$E,$G9,Operational!$I:$I,"*2G*",Operational!$L:$L,'List Table'!$D$7)</f>
        <v>0</v>
      </c>
      <c r="Q9" s="144">
        <f>COUNTIFS(Operational!$E:$E,$G9,Operational!$I:$I,"*2G*",Operational!$L:$L,'List Table'!$D$8)</f>
        <v>0</v>
      </c>
      <c r="R9" s="144">
        <f>COUNTIFS(Operational!$E:$E,$G9,Operational!$I:$I,"*2G*",Operational!$L:$L,'List Table'!$D$9)</f>
        <v>0</v>
      </c>
      <c r="S9" s="144">
        <f>COUNTIFS(Operational!$E:$E,$G9,Operational!$I:$I,"*2G*",Operational!$L:$L,'List Table'!$D$10)</f>
        <v>0</v>
      </c>
      <c r="T9" s="144">
        <f>COUNTIFS(Operational!$E:$E,$G9,Operational!$I:$I,"*2G*",Operational!$L:$L,'List Table'!$D$11)</f>
        <v>0</v>
      </c>
      <c r="U9" s="144">
        <f>COUNTIFS(Operational!$E:$E,$G9,Operational!$I:$I,"*2G*",Operational!$L:$L,'List Table'!$D$12)</f>
        <v>0</v>
      </c>
      <c r="V9" s="144">
        <f>COUNTIFS(Operational!$E:$E,$G9,Operational!$I:$I,"*2G*",Operational!$L:$L,'List Table'!$D$13)</f>
        <v>0</v>
      </c>
      <c r="W9" s="144">
        <f>COUNTIFS(Operational!$E:$E,$G9,Operational!$I:$I,"*2G*",Operational!$L:$L,'List Table'!$D$14)</f>
        <v>0</v>
      </c>
      <c r="X9" s="144">
        <f>COUNTIFS(Operational!$E:$E,$G9,Operational!$I:$I,"*2G*",Operational!$L:$L,'List Table'!$D$15)</f>
        <v>0</v>
      </c>
      <c r="Y9" s="144">
        <f>COUNTIFS(Operational!$E:$E,$G9,Operational!$I:$I,"*2G*",Operational!$L:$L,'List Table'!$D$16)</f>
        <v>0</v>
      </c>
      <c r="Z9" s="144">
        <f>COUNTIFS(Operational!$E:$E,$G9,Operational!$I:$I,"*2G*",Operational!$L:$L,'List Table'!$D$17)</f>
        <v>0</v>
      </c>
      <c r="AA9" s="144">
        <f>COUNTIFS(Operational!$E:$E,$G9,Operational!$I:$I,"*3G*",Operational!$L:$L,'List Table'!$D$2)</f>
        <v>0</v>
      </c>
      <c r="AB9" s="144">
        <f>COUNTIFS(Operational!$E:$E,$G9,Operational!$I:$I,"*3G*",Operational!$L:$L,'List Table'!$D$3)</f>
        <v>0</v>
      </c>
      <c r="AC9" s="144">
        <f>COUNTIFS(Operational!$E:$E,$G9,Operational!$I:$I,"*3G*",Operational!$L:$L,'List Table'!$D$4)</f>
        <v>0</v>
      </c>
      <c r="AD9" s="144">
        <f>COUNTIFS(Operational!$E:$E,$G9,Operational!$I:$I,"*3G*",Operational!$L:$L,'List Table'!$D$5)</f>
        <v>0</v>
      </c>
      <c r="AE9" s="144">
        <f>COUNTIFS(Operational!$E:$E,$G9,Operational!$I:$I,"*3G*",Operational!$L:$L,'List Table'!$D$6)</f>
        <v>1</v>
      </c>
      <c r="AF9" s="144">
        <f>COUNTIFS(Operational!$E:$E,$G9,Operational!$I:$I,"*3G*",Operational!$L:$L,'List Table'!$D$7)</f>
        <v>0</v>
      </c>
      <c r="AG9" s="144">
        <f>COUNTIFS(Operational!$E:$E,$G9,Operational!$I:$I,"*3G*",Operational!$L:$L,'List Table'!$D$8)</f>
        <v>0</v>
      </c>
      <c r="AH9" s="144">
        <f>COUNTIFS(Operational!$E:$E,$G9,Operational!$I:$I,"*3G*",Operational!$L:$L,'List Table'!$D$9)</f>
        <v>0</v>
      </c>
      <c r="AI9" s="144">
        <f>COUNTIFS(Operational!$E:$E,$G9,Operational!$I:$I,"*3G*",Operational!$L:$L,'List Table'!$D$10)</f>
        <v>0</v>
      </c>
      <c r="AJ9" s="144">
        <f>COUNTIFS(Operational!$E:$E,$G9,Operational!$I:$I,"*3G*",Operational!$L:$L,'List Table'!$D$11)</f>
        <v>0</v>
      </c>
      <c r="AK9" s="144">
        <f>COUNTIFS(Operational!$E:$E,$G9,Operational!$I:$I,"*3G*",Operational!$L:$L,'List Table'!$D$12)</f>
        <v>0</v>
      </c>
      <c r="AL9" s="144">
        <f>COUNTIFS(Operational!$E:$E,$G9,Operational!$I:$I,"*3G*",Operational!$L:$L,'List Table'!$D$13)</f>
        <v>0</v>
      </c>
      <c r="AM9" s="144">
        <f>COUNTIFS(Operational!$E:$E,$G9,Operational!$I:$I,"*3G*",Operational!$L:$L,'List Table'!$D$14)</f>
        <v>0</v>
      </c>
      <c r="AN9" s="144">
        <f>COUNTIFS(Operational!$E:$E,$G9,Operational!$I:$I,"*3G*",Operational!$L:$L,'List Table'!$D$15)</f>
        <v>0</v>
      </c>
      <c r="AO9" s="144">
        <f>COUNTIFS(Operational!$E:$E,$G9,Operational!$I:$I,"*3G*",Operational!$L:$L,'List Table'!$D$16)</f>
        <v>0</v>
      </c>
      <c r="AP9" s="144">
        <f>COUNTIFS(Operational!$E:$E,$G9,Operational!$I:$I,"*3G*",Operational!$L:$L,'List Table'!$D$17)</f>
        <v>0</v>
      </c>
      <c r="AQ9" s="144">
        <f>COUNTIFS(Operational!$E:$E,$G9,Operational!$I:$I,"*4G*",Operational!$L:$L,'List Table'!$D$2)</f>
        <v>0</v>
      </c>
      <c r="AR9" s="144">
        <f>COUNTIFS(Operational!$E:$E,$G9,Operational!$I:$I,"*4G*",Operational!$L:$L,'List Table'!$D$3)</f>
        <v>0</v>
      </c>
      <c r="AS9" s="144">
        <f>COUNTIFS(Operational!$E:$E,$G9,Operational!$I:$I,"*4G*",Operational!$L:$L,'List Table'!$D$4)</f>
        <v>0</v>
      </c>
      <c r="AT9" s="144">
        <f>COUNTIFS(Operational!$E:$E,$G9,Operational!$I:$I,"*4G*",Operational!$L:$L,'List Table'!$D$5)</f>
        <v>0</v>
      </c>
      <c r="AU9" s="144">
        <f>COUNTIFS(Operational!$E:$E,$G9,Operational!$I:$I,"*4G*",Operational!$L:$L,'List Table'!$D$6)</f>
        <v>0</v>
      </c>
      <c r="AV9" s="144">
        <f>COUNTIFS(Operational!$E:$E,$G9,Operational!$I:$I,"*4G*",Operational!$L:$L,'List Table'!$D$7)</f>
        <v>0</v>
      </c>
      <c r="AW9" s="144">
        <f>COUNTIFS(Operational!$E:$E,$G9,Operational!$I:$I,"*4G*",Operational!$L:$L,'List Table'!$D$8)</f>
        <v>0</v>
      </c>
      <c r="AX9" s="144">
        <f>COUNTIFS(Operational!$E:$E,$G9,Operational!$I:$I,"*4G*",Operational!$L:$L,'List Table'!$D$9)</f>
        <v>0</v>
      </c>
      <c r="AY9" s="144">
        <f>COUNTIFS(Operational!$E:$E,$G9,Operational!$I:$I,"*4G*",Operational!$L:$L,'List Table'!$D$10)</f>
        <v>0</v>
      </c>
      <c r="AZ9" s="144">
        <f>COUNTIFS(Operational!$E:$E,$G9,Operational!$I:$I,"*4G*",Operational!$L:$L,'List Table'!$D$11)</f>
        <v>0</v>
      </c>
      <c r="BA9" s="144">
        <f>COUNTIFS(Operational!$E:$E,$G9,Operational!$I:$I,"*4G*",Operational!$L:$L,'List Table'!$D$12)</f>
        <v>0</v>
      </c>
      <c r="BB9" s="144">
        <f>COUNTIFS(Operational!$E:$E,$G9,Operational!$I:$I,"*4G*",Operational!$L:$L,'List Table'!$D$13)</f>
        <v>0</v>
      </c>
      <c r="BC9" s="144">
        <f>COUNTIFS(Operational!$E:$E,$G9,Operational!$I:$I,"*4G*",Operational!$L:$L,'List Table'!$D$14)</f>
        <v>0</v>
      </c>
      <c r="BD9" s="144">
        <f>COUNTIFS(Operational!$E:$E,$G9,Operational!$I:$I,"*4G*",Operational!$L:$L,'List Table'!$D$15)</f>
        <v>0</v>
      </c>
      <c r="BE9" s="144">
        <f>COUNTIFS(Operational!$E:$E,$G9,Operational!$I:$I,"*4G*",Operational!$L:$L,'List Table'!$D$16)</f>
        <v>0</v>
      </c>
      <c r="BF9" s="144">
        <f>COUNTIFS(Operational!$E:$E,$G9,Operational!$I:$I,"*4G*",Operational!$L:$L,'List Table'!$D$17)</f>
        <v>0</v>
      </c>
      <c r="BG9" s="152"/>
      <c r="BH9" s="145">
        <f t="shared" si="3"/>
        <v>0</v>
      </c>
      <c r="BI9" s="145">
        <f t="shared" si="4"/>
        <v>0</v>
      </c>
      <c r="BJ9" s="145">
        <f t="shared" si="5"/>
        <v>0</v>
      </c>
      <c r="BK9" s="145">
        <f>COUNTIFS('Retention-Deployment'!$E:$E,$G9,'Retention-Deployment'!$I:$I,"*2G*",'Retention-Deployment'!$L:$L,'List Table'!$B$2)</f>
        <v>0</v>
      </c>
      <c r="BL9" s="145">
        <f>COUNTIFS('Retention-Deployment'!$E:$E,$G9,'Retention-Deployment'!$I:$I,"*2G*",'Retention-Deployment'!$L:$L,'List Table'!$B$3)</f>
        <v>0</v>
      </c>
      <c r="BM9" s="145">
        <f>COUNTIFS('Retention-Deployment'!$E:$E,$G9,'Retention-Deployment'!$I:$I,"*2G*",'Retention-Deployment'!$L:$L,'List Table'!$B$4)</f>
        <v>0</v>
      </c>
      <c r="BN9" s="145">
        <f>COUNTIFS('Retention-Deployment'!$E:$E,$G9,'Retention-Deployment'!$I:$I,"*2G*",'Retention-Deployment'!$L:$L,'List Table'!$B$5)</f>
        <v>0</v>
      </c>
      <c r="BO9" s="145">
        <f>COUNTIFS('Retention-Deployment'!$E:$E,$G9,'Retention-Deployment'!$I:$I,"*2G*",'Retention-Deployment'!$L:$L,'List Table'!$B$6)</f>
        <v>0</v>
      </c>
      <c r="BP9" s="145">
        <f>COUNTIFS('Retention-Deployment'!$E:$E,$G9,'Retention-Deployment'!$I:$I,"*2G*",'Retention-Deployment'!$L:$L,'List Table'!$B$7)</f>
        <v>0</v>
      </c>
      <c r="BQ9" s="145">
        <f>COUNTIFS('Retention-Deployment'!$E:$E,$G9,'Retention-Deployment'!$I:$I,"*2G*",'Retention-Deployment'!$L:$L,'List Table'!$B$8)</f>
        <v>0</v>
      </c>
      <c r="BR9" s="145">
        <f>COUNTIFS('Retention-Deployment'!$E:$E,$G9,'Retention-Deployment'!$I:$I,"*2G*",'Retention-Deployment'!$L:$L,'List Table'!$B$9)</f>
        <v>0</v>
      </c>
      <c r="BS9" s="145">
        <f>COUNTIFS('Retention-Deployment'!$E:$E,$G9,'Retention-Deployment'!$I:$I,"*2G*",'Retention-Deployment'!$L:$L,'List Table'!$B$10)</f>
        <v>0</v>
      </c>
      <c r="BT9" s="145">
        <f>COUNTIFS('Retention-Deployment'!$E:$E,$G9,'Retention-Deployment'!$I:$I,"*2G*",'Retention-Deployment'!$L:$L,'List Table'!$B$11)</f>
        <v>0</v>
      </c>
      <c r="BU9" s="145">
        <f>COUNTIFS('Retention-Deployment'!$E:$E,$G9,'Retention-Deployment'!$I:$I,"*2G*",'Retention-Deployment'!$L:$L,'List Table'!$B$12)</f>
        <v>0</v>
      </c>
      <c r="BV9" s="145">
        <f>COUNTIFS('Retention-Deployment'!$E:$E,$G9,'Retention-Deployment'!$I:$I,"*2G*",'Retention-Deployment'!$L:$L,'List Table'!$B$13)</f>
        <v>0</v>
      </c>
      <c r="BW9" s="145">
        <f>COUNTIFS('Retention-Deployment'!$E:$E,$G9,'Retention-Deployment'!$I:$I,"*2G*",'Retention-Deployment'!$L:$L,'List Table'!$B$14)</f>
        <v>0</v>
      </c>
      <c r="BX9" s="145">
        <f>COUNTIFS('Retention-Deployment'!$E:$E,$G9,'Retention-Deployment'!$I:$I,"*2G*",'Retention-Deployment'!$L:$L,'List Table'!$B$15)</f>
        <v>0</v>
      </c>
      <c r="BY9" s="145">
        <f>COUNTIFS('Retention-Deployment'!$E:$E,$G9,'Retention-Deployment'!$I:$I,"*3G*",'Retention-Deployment'!$L:$L,'List Table'!$B$2)</f>
        <v>0</v>
      </c>
      <c r="BZ9" s="145">
        <f>COUNTIFS('Retention-Deployment'!$E:$E,$G9,'Retention-Deployment'!$I:$I,"*3G*",'Retention-Deployment'!$L:$L,'List Table'!$B$3)</f>
        <v>0</v>
      </c>
      <c r="CA9" s="145">
        <f>COUNTIFS('Retention-Deployment'!$E:$E,$G9,'Retention-Deployment'!$I:$I,"*3G*",'Retention-Deployment'!$L:$L,'List Table'!$B$4)</f>
        <v>0</v>
      </c>
      <c r="CB9" s="145">
        <f>COUNTIFS('Retention-Deployment'!$E:$E,$G9,'Retention-Deployment'!$I:$I,"*3G*",'Retention-Deployment'!$L:$L,'List Table'!$B$5)</f>
        <v>0</v>
      </c>
      <c r="CC9" s="145">
        <f>COUNTIFS('Retention-Deployment'!$E:$E,$G9,'Retention-Deployment'!$I:$I,"*3G*",'Retention-Deployment'!$L:$L,'List Table'!$B$6)</f>
        <v>0</v>
      </c>
      <c r="CD9" s="145">
        <f>COUNTIFS('Retention-Deployment'!$E:$E,$G9,'Retention-Deployment'!$I:$I,"*3G*",'Retention-Deployment'!$L:$L,'List Table'!$B$7)</f>
        <v>0</v>
      </c>
      <c r="CE9" s="145">
        <f>COUNTIFS('Retention-Deployment'!$E:$E,$G9,'Retention-Deployment'!$I:$I,"*3G*",'Retention-Deployment'!$L:$L,'List Table'!$B$8)</f>
        <v>0</v>
      </c>
      <c r="CF9" s="145">
        <f>COUNTIFS('Retention-Deployment'!$E:$E,$G9,'Retention-Deployment'!$I:$I,"*3G*",'Retention-Deployment'!$L:$L,'List Table'!$B$9)</f>
        <v>0</v>
      </c>
      <c r="CG9" s="145">
        <f>COUNTIFS('Retention-Deployment'!$E:$E,$G9,'Retention-Deployment'!$I:$I,"*3G*",'Retention-Deployment'!$L:$L,'List Table'!$B$10)</f>
        <v>0</v>
      </c>
      <c r="CH9" s="145">
        <f>COUNTIFS('Retention-Deployment'!$E:$E,$G9,'Retention-Deployment'!$I:$I,"*3G*",'Retention-Deployment'!$L:$L,'List Table'!$B$11)</f>
        <v>0</v>
      </c>
      <c r="CI9" s="145">
        <f>COUNTIFS('Retention-Deployment'!$E:$E,$G9,'Retention-Deployment'!$I:$I,"*3G*",'Retention-Deployment'!$L:$L,'List Table'!$B$12)</f>
        <v>0</v>
      </c>
      <c r="CJ9" s="145">
        <f>COUNTIFS('Retention-Deployment'!$E:$E,$G9,'Retention-Deployment'!$I:$I,"*3G*",'Retention-Deployment'!$L:$L,'List Table'!$B$13)</f>
        <v>0</v>
      </c>
      <c r="CK9" s="145">
        <f>COUNTIFS('Retention-Deployment'!$E:$E,$G9,'Retention-Deployment'!$I:$I,"*3G*",'Retention-Deployment'!$L:$L,'List Table'!$B$14)</f>
        <v>0</v>
      </c>
      <c r="CL9" s="145">
        <f>COUNTIFS('Retention-Deployment'!$E:$E,$G9,'Retention-Deployment'!$I:$I,"*3G*",'Retention-Deployment'!$L:$L,'List Table'!$B$15)</f>
        <v>0</v>
      </c>
      <c r="CM9" s="145">
        <f>COUNTIFS('Retention-Deployment'!$E:$E,$G9,'Retention-Deployment'!$I:$I,"*4G*",'Retention-Deployment'!$L:$L,'List Table'!$B$2)</f>
        <v>0</v>
      </c>
      <c r="CN9" s="145">
        <f>COUNTIFS('Retention-Deployment'!$E:$E,$G9,'Retention-Deployment'!$I:$I,"*4G*",'Retention-Deployment'!$L:$L,'List Table'!$B$3)</f>
        <v>0</v>
      </c>
      <c r="CO9" s="145">
        <f>COUNTIFS('Retention-Deployment'!$E:$E,$G9,'Retention-Deployment'!$I:$I,"*4G*",'Retention-Deployment'!$L:$L,'List Table'!$B$4)</f>
        <v>0</v>
      </c>
      <c r="CP9" s="145">
        <f>COUNTIFS('Retention-Deployment'!$E:$E,$G9,'Retention-Deployment'!$I:$I,"*4G*",'Retention-Deployment'!$L:$L,'List Table'!$B$5)</f>
        <v>0</v>
      </c>
      <c r="CQ9" s="145">
        <f>COUNTIFS('Retention-Deployment'!$E:$E,$G9,'Retention-Deployment'!$I:$I,"*4G*",'Retention-Deployment'!$L:$L,'List Table'!$B$6)</f>
        <v>0</v>
      </c>
      <c r="CR9" s="145">
        <f>COUNTIFS('Retention-Deployment'!$E:$E,$G9,'Retention-Deployment'!$I:$I,"*4G*",'Retention-Deployment'!$L:$L,'List Table'!$B$7)</f>
        <v>0</v>
      </c>
      <c r="CS9" s="145">
        <f>COUNTIFS('Retention-Deployment'!$E:$E,$G9,'Retention-Deployment'!$I:$I,"*4G*",'Retention-Deployment'!$L:$L,'List Table'!$B$8)</f>
        <v>0</v>
      </c>
      <c r="CT9" s="145">
        <f>COUNTIFS('Retention-Deployment'!$E:$E,$G9,'Retention-Deployment'!$I:$I,"*4G*",'Retention-Deployment'!$L:$L,'List Table'!$B$9)</f>
        <v>0</v>
      </c>
      <c r="CU9" s="145">
        <f>COUNTIFS('Retention-Deployment'!$E:$E,$G9,'Retention-Deployment'!$I:$I,"*4G*",'Retention-Deployment'!$L:$L,'List Table'!$B$10)</f>
        <v>0</v>
      </c>
      <c r="CV9" s="145">
        <f>COUNTIFS('Retention-Deployment'!$E:$E,$G9,'Retention-Deployment'!$I:$I,"*4G*",'Retention-Deployment'!$L:$L,'List Table'!$B$11)</f>
        <v>0</v>
      </c>
      <c r="CW9" s="145">
        <f>COUNTIFS('Retention-Deployment'!$E:$E,$G9,'Retention-Deployment'!$I:$I,"*4G*",'Retention-Deployment'!$L:$L,'List Table'!$B$12)</f>
        <v>0</v>
      </c>
      <c r="CX9" s="145">
        <f>COUNTIFS('Retention-Deployment'!$E:$E,$G9,'Retention-Deployment'!$I:$I,"*4G*",'Retention-Deployment'!$L:$L,'List Table'!$B$13)</f>
        <v>0</v>
      </c>
      <c r="CY9" s="145">
        <f>COUNTIFS('Retention-Deployment'!$E:$E,$G9,'Retention-Deployment'!$I:$I,"*4G*",'Retention-Deployment'!$L:$L,'List Table'!$B$14)</f>
        <v>0</v>
      </c>
      <c r="CZ9" s="145">
        <f>COUNTIFS('Retention-Deployment'!$E:$E,$G9,'Retention-Deployment'!$I:$I,"*4G*",'Retention-Deployment'!$L:$L,'List Table'!$B$15)</f>
        <v>0</v>
      </c>
      <c r="DA9" s="136"/>
      <c r="DB9" s="146">
        <f>COUNTIFS(Licensing!$F:$F,$G9,Licensing!$J:$J,"*2G*")</f>
        <v>1</v>
      </c>
      <c r="DC9" s="146">
        <f>COUNTIFS(Licensing!$F:$F,$G9,Licensing!$J:$J,"*3G*")</f>
        <v>2</v>
      </c>
      <c r="DD9" s="146">
        <f>COUNTIFS(Licensing!$F:$F,$G9,Licensing!$J:$J,"*4G*")</f>
        <v>2</v>
      </c>
      <c r="DE9" s="136"/>
      <c r="DF9" s="378">
        <f>COUNTIFS(Deactivated!$F:$F,$G9,Deactivated!$J:$J,"*2G*")</f>
        <v>0</v>
      </c>
      <c r="DG9" s="378">
        <f>COUNTIFS(Deactivated!$F:$F,$G9,Deactivated!$J:$J,"*3G*")</f>
        <v>0</v>
      </c>
      <c r="DH9" s="378">
        <f>COUNTIFS(Deactivated!$F:$F,$G9,Deactivated!$J:$J,"*4G*")</f>
        <v>0</v>
      </c>
      <c r="DI9" s="136"/>
      <c r="DJ9" s="147" t="str">
        <f t="shared" si="6"/>
        <v>CHALKIDIKI</v>
      </c>
      <c r="DK9" s="137">
        <f t="shared" si="9"/>
        <v>2</v>
      </c>
      <c r="DL9" s="148">
        <f t="shared" si="7"/>
        <v>3</v>
      </c>
      <c r="DM9" s="148">
        <f t="shared" si="8"/>
        <v>2</v>
      </c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</row>
    <row r="10" spans="1:129" ht="15.95" customHeight="1" x14ac:dyDescent="0.25">
      <c r="A10" s="186" t="s">
        <v>292</v>
      </c>
      <c r="B10" s="160">
        <v>69</v>
      </c>
      <c r="C10" s="160">
        <v>68</v>
      </c>
      <c r="D10" s="160">
        <v>59</v>
      </c>
      <c r="E10" s="169">
        <v>35.507635000000001</v>
      </c>
      <c r="F10" s="169">
        <v>24.015826000000001</v>
      </c>
      <c r="G10" s="165" t="s">
        <v>103</v>
      </c>
      <c r="H10" s="144">
        <f t="shared" si="0"/>
        <v>1</v>
      </c>
      <c r="I10" s="144">
        <f t="shared" si="1"/>
        <v>1</v>
      </c>
      <c r="J10" s="144">
        <f t="shared" si="2"/>
        <v>1</v>
      </c>
      <c r="K10" s="144">
        <f>COUNTIFS(Operational!$E:$E,$G10,Operational!$I:$I,"*2G*",Operational!$L:$L,'List Table'!$D$2)</f>
        <v>0</v>
      </c>
      <c r="L10" s="144">
        <f>COUNTIFS(Operational!$E:$E,$G10,Operational!$I:$I,"*2G*",Operational!$L:$L,'List Table'!$D$3)</f>
        <v>0</v>
      </c>
      <c r="M10" s="144">
        <f>COUNTIFS(Operational!$E:$E,$G10,Operational!$I:$I,"*2G*",Operational!$L:$L,'List Table'!$D$4)</f>
        <v>0</v>
      </c>
      <c r="N10" s="144">
        <f>COUNTIFS(Operational!$E:$E,$G10,Operational!$I:$I,"*2G*",Operational!$L:$L,'List Table'!$D$5)</f>
        <v>0</v>
      </c>
      <c r="O10" s="144">
        <f>COUNTIFS(Operational!$E:$E,$G10,Operational!$I:$I,"*2G*",Operational!$L:$L,'List Table'!$D$6)</f>
        <v>0</v>
      </c>
      <c r="P10" s="144">
        <f>COUNTIFS(Operational!$E:$E,$G10,Operational!$I:$I,"*2G*",Operational!$L:$L,'List Table'!$D$7)</f>
        <v>0</v>
      </c>
      <c r="Q10" s="144">
        <f>COUNTIFS(Operational!$E:$E,$G10,Operational!$I:$I,"*2G*",Operational!$L:$L,'List Table'!$D$8)</f>
        <v>0</v>
      </c>
      <c r="R10" s="144">
        <f>COUNTIFS(Operational!$E:$E,$G10,Operational!$I:$I,"*2G*",Operational!$L:$L,'List Table'!$D$9)</f>
        <v>0</v>
      </c>
      <c r="S10" s="144">
        <f>COUNTIFS(Operational!$E:$E,$G10,Operational!$I:$I,"*2G*",Operational!$L:$L,'List Table'!$D$10)</f>
        <v>0</v>
      </c>
      <c r="T10" s="144">
        <f>COUNTIFS(Operational!$E:$E,$G10,Operational!$I:$I,"*2G*",Operational!$L:$L,'List Table'!$D$11)</f>
        <v>0</v>
      </c>
      <c r="U10" s="144">
        <f>COUNTIFS(Operational!$E:$E,$G10,Operational!$I:$I,"*2G*",Operational!$L:$L,'List Table'!$D$12)</f>
        <v>0</v>
      </c>
      <c r="V10" s="144">
        <f>COUNTIFS(Operational!$E:$E,$G10,Operational!$I:$I,"*2G*",Operational!$L:$L,'List Table'!$D$13)</f>
        <v>1</v>
      </c>
      <c r="W10" s="144">
        <f>COUNTIFS(Operational!$E:$E,$G10,Operational!$I:$I,"*2G*",Operational!$L:$L,'List Table'!$D$14)</f>
        <v>0</v>
      </c>
      <c r="X10" s="144">
        <f>COUNTIFS(Operational!$E:$E,$G10,Operational!$I:$I,"*2G*",Operational!$L:$L,'List Table'!$D$15)</f>
        <v>0</v>
      </c>
      <c r="Y10" s="144">
        <f>COUNTIFS(Operational!$E:$E,$G10,Operational!$I:$I,"*2G*",Operational!$L:$L,'List Table'!$D$16)</f>
        <v>0</v>
      </c>
      <c r="Z10" s="144">
        <f>COUNTIFS(Operational!$E:$E,$G10,Operational!$I:$I,"*2G*",Operational!$L:$L,'List Table'!$D$17)</f>
        <v>0</v>
      </c>
      <c r="AA10" s="144">
        <f>COUNTIFS(Operational!$E:$E,$G10,Operational!$I:$I,"*3G*",Operational!$L:$L,'List Table'!$D$2)</f>
        <v>0</v>
      </c>
      <c r="AB10" s="144">
        <f>COUNTIFS(Operational!$E:$E,$G10,Operational!$I:$I,"*3G*",Operational!$L:$L,'List Table'!$D$3)</f>
        <v>0</v>
      </c>
      <c r="AC10" s="144">
        <f>COUNTIFS(Operational!$E:$E,$G10,Operational!$I:$I,"*3G*",Operational!$L:$L,'List Table'!$D$4)</f>
        <v>0</v>
      </c>
      <c r="AD10" s="144">
        <f>COUNTIFS(Operational!$E:$E,$G10,Operational!$I:$I,"*3G*",Operational!$L:$L,'List Table'!$D$5)</f>
        <v>0</v>
      </c>
      <c r="AE10" s="144">
        <f>COUNTIFS(Operational!$E:$E,$G10,Operational!$I:$I,"*3G*",Operational!$L:$L,'List Table'!$D$6)</f>
        <v>0</v>
      </c>
      <c r="AF10" s="144">
        <f>COUNTIFS(Operational!$E:$E,$G10,Operational!$I:$I,"*3G*",Operational!$L:$L,'List Table'!$D$7)</f>
        <v>0</v>
      </c>
      <c r="AG10" s="144">
        <f>COUNTIFS(Operational!$E:$E,$G10,Operational!$I:$I,"*3G*",Operational!$L:$L,'List Table'!$D$8)</f>
        <v>0</v>
      </c>
      <c r="AH10" s="144">
        <f>COUNTIFS(Operational!$E:$E,$G10,Operational!$I:$I,"*3G*",Operational!$L:$L,'List Table'!$D$9)</f>
        <v>0</v>
      </c>
      <c r="AI10" s="144">
        <f>COUNTIFS(Operational!$E:$E,$G10,Operational!$I:$I,"*3G*",Operational!$L:$L,'List Table'!$D$10)</f>
        <v>0</v>
      </c>
      <c r="AJ10" s="144">
        <f>COUNTIFS(Operational!$E:$E,$G10,Operational!$I:$I,"*3G*",Operational!$L:$L,'List Table'!$D$11)</f>
        <v>0</v>
      </c>
      <c r="AK10" s="144">
        <f>COUNTIFS(Operational!$E:$E,$G10,Operational!$I:$I,"*3G*",Operational!$L:$L,'List Table'!$D$12)</f>
        <v>0</v>
      </c>
      <c r="AL10" s="144">
        <f>COUNTIFS(Operational!$E:$E,$G10,Operational!$I:$I,"*3G*",Operational!$L:$L,'List Table'!$D$13)</f>
        <v>1</v>
      </c>
      <c r="AM10" s="144">
        <f>COUNTIFS(Operational!$E:$E,$G10,Operational!$I:$I,"*3G*",Operational!$L:$L,'List Table'!$D$14)</f>
        <v>0</v>
      </c>
      <c r="AN10" s="144">
        <f>COUNTIFS(Operational!$E:$E,$G10,Operational!$I:$I,"*3G*",Operational!$L:$L,'List Table'!$D$15)</f>
        <v>0</v>
      </c>
      <c r="AO10" s="144">
        <f>COUNTIFS(Operational!$E:$E,$G10,Operational!$I:$I,"*3G*",Operational!$L:$L,'List Table'!$D$16)</f>
        <v>0</v>
      </c>
      <c r="AP10" s="144">
        <f>COUNTIFS(Operational!$E:$E,$G10,Operational!$I:$I,"*3G*",Operational!$L:$L,'List Table'!$D$17)</f>
        <v>0</v>
      </c>
      <c r="AQ10" s="144">
        <f>COUNTIFS(Operational!$E:$E,$G10,Operational!$I:$I,"*4G*",Operational!$L:$L,'List Table'!$D$2)</f>
        <v>0</v>
      </c>
      <c r="AR10" s="144">
        <f>COUNTIFS(Operational!$E:$E,$G10,Operational!$I:$I,"*4G*",Operational!$L:$L,'List Table'!$D$3)</f>
        <v>0</v>
      </c>
      <c r="AS10" s="144">
        <f>COUNTIFS(Operational!$E:$E,$G10,Operational!$I:$I,"*4G*",Operational!$L:$L,'List Table'!$D$4)</f>
        <v>0</v>
      </c>
      <c r="AT10" s="144">
        <f>COUNTIFS(Operational!$E:$E,$G10,Operational!$I:$I,"*4G*",Operational!$L:$L,'List Table'!$D$5)</f>
        <v>0</v>
      </c>
      <c r="AU10" s="144">
        <f>COUNTIFS(Operational!$E:$E,$G10,Operational!$I:$I,"*4G*",Operational!$L:$L,'List Table'!$D$6)</f>
        <v>0</v>
      </c>
      <c r="AV10" s="144">
        <f>COUNTIFS(Operational!$E:$E,$G10,Operational!$I:$I,"*4G*",Operational!$L:$L,'List Table'!$D$7)</f>
        <v>0</v>
      </c>
      <c r="AW10" s="144">
        <f>COUNTIFS(Operational!$E:$E,$G10,Operational!$I:$I,"*4G*",Operational!$L:$L,'List Table'!$D$8)</f>
        <v>0</v>
      </c>
      <c r="AX10" s="144">
        <f>COUNTIFS(Operational!$E:$E,$G10,Operational!$I:$I,"*4G*",Operational!$L:$L,'List Table'!$D$9)</f>
        <v>0</v>
      </c>
      <c r="AY10" s="144">
        <f>COUNTIFS(Operational!$E:$E,$G10,Operational!$I:$I,"*4G*",Operational!$L:$L,'List Table'!$D$10)</f>
        <v>0</v>
      </c>
      <c r="AZ10" s="144">
        <f>COUNTIFS(Operational!$E:$E,$G10,Operational!$I:$I,"*4G*",Operational!$L:$L,'List Table'!$D$11)</f>
        <v>0</v>
      </c>
      <c r="BA10" s="144">
        <f>COUNTIFS(Operational!$E:$E,$G10,Operational!$I:$I,"*4G*",Operational!$L:$L,'List Table'!$D$12)</f>
        <v>0</v>
      </c>
      <c r="BB10" s="144">
        <f>COUNTIFS(Operational!$E:$E,$G10,Operational!$I:$I,"*4G*",Operational!$L:$L,'List Table'!$D$13)</f>
        <v>1</v>
      </c>
      <c r="BC10" s="144">
        <f>COUNTIFS(Operational!$E:$E,$G10,Operational!$I:$I,"*4G*",Operational!$L:$L,'List Table'!$D$14)</f>
        <v>0</v>
      </c>
      <c r="BD10" s="144">
        <f>COUNTIFS(Operational!$E:$E,$G10,Operational!$I:$I,"*4G*",Operational!$L:$L,'List Table'!$D$15)</f>
        <v>0</v>
      </c>
      <c r="BE10" s="144">
        <f>COUNTIFS(Operational!$E:$E,$G10,Operational!$I:$I,"*4G*",Operational!$L:$L,'List Table'!$D$16)</f>
        <v>0</v>
      </c>
      <c r="BF10" s="144">
        <f>COUNTIFS(Operational!$E:$E,$G10,Operational!$I:$I,"*4G*",Operational!$L:$L,'List Table'!$D$17)</f>
        <v>0</v>
      </c>
      <c r="BG10" s="152"/>
      <c r="BH10" s="145">
        <f t="shared" si="3"/>
        <v>0</v>
      </c>
      <c r="BI10" s="145">
        <f t="shared" si="4"/>
        <v>0</v>
      </c>
      <c r="BJ10" s="145">
        <f t="shared" si="5"/>
        <v>0</v>
      </c>
      <c r="BK10" s="145">
        <f>COUNTIFS('Retention-Deployment'!$E:$E,$G10,'Retention-Deployment'!$I:$I,"*2G*",'Retention-Deployment'!$L:$L,'List Table'!$B$2)</f>
        <v>0</v>
      </c>
      <c r="BL10" s="145">
        <f>COUNTIFS('Retention-Deployment'!$E:$E,$G10,'Retention-Deployment'!$I:$I,"*2G*",'Retention-Deployment'!$L:$L,'List Table'!$B$3)</f>
        <v>0</v>
      </c>
      <c r="BM10" s="145">
        <f>COUNTIFS('Retention-Deployment'!$E:$E,$G10,'Retention-Deployment'!$I:$I,"*2G*",'Retention-Deployment'!$L:$L,'List Table'!$B$4)</f>
        <v>0</v>
      </c>
      <c r="BN10" s="145">
        <f>COUNTIFS('Retention-Deployment'!$E:$E,$G10,'Retention-Deployment'!$I:$I,"*2G*",'Retention-Deployment'!$L:$L,'List Table'!$B$5)</f>
        <v>0</v>
      </c>
      <c r="BO10" s="145">
        <f>COUNTIFS('Retention-Deployment'!$E:$E,$G10,'Retention-Deployment'!$I:$I,"*2G*",'Retention-Deployment'!$L:$L,'List Table'!$B$6)</f>
        <v>0</v>
      </c>
      <c r="BP10" s="145">
        <f>COUNTIFS('Retention-Deployment'!$E:$E,$G10,'Retention-Deployment'!$I:$I,"*2G*",'Retention-Deployment'!$L:$L,'List Table'!$B$7)</f>
        <v>0</v>
      </c>
      <c r="BQ10" s="145">
        <f>COUNTIFS('Retention-Deployment'!$E:$E,$G10,'Retention-Deployment'!$I:$I,"*2G*",'Retention-Deployment'!$L:$L,'List Table'!$B$8)</f>
        <v>0</v>
      </c>
      <c r="BR10" s="145">
        <f>COUNTIFS('Retention-Deployment'!$E:$E,$G10,'Retention-Deployment'!$I:$I,"*2G*",'Retention-Deployment'!$L:$L,'List Table'!$B$9)</f>
        <v>0</v>
      </c>
      <c r="BS10" s="145">
        <f>COUNTIFS('Retention-Deployment'!$E:$E,$G10,'Retention-Deployment'!$I:$I,"*2G*",'Retention-Deployment'!$L:$L,'List Table'!$B$10)</f>
        <v>0</v>
      </c>
      <c r="BT10" s="145">
        <f>COUNTIFS('Retention-Deployment'!$E:$E,$G10,'Retention-Deployment'!$I:$I,"*2G*",'Retention-Deployment'!$L:$L,'List Table'!$B$11)</f>
        <v>0</v>
      </c>
      <c r="BU10" s="145">
        <f>COUNTIFS('Retention-Deployment'!$E:$E,$G10,'Retention-Deployment'!$I:$I,"*2G*",'Retention-Deployment'!$L:$L,'List Table'!$B$12)</f>
        <v>0</v>
      </c>
      <c r="BV10" s="145">
        <f>COUNTIFS('Retention-Deployment'!$E:$E,$G10,'Retention-Deployment'!$I:$I,"*2G*",'Retention-Deployment'!$L:$L,'List Table'!$B$13)</f>
        <v>0</v>
      </c>
      <c r="BW10" s="145">
        <f>COUNTIFS('Retention-Deployment'!$E:$E,$G10,'Retention-Deployment'!$I:$I,"*2G*",'Retention-Deployment'!$L:$L,'List Table'!$B$14)</f>
        <v>0</v>
      </c>
      <c r="BX10" s="145">
        <f>COUNTIFS('Retention-Deployment'!$E:$E,$G10,'Retention-Deployment'!$I:$I,"*2G*",'Retention-Deployment'!$L:$L,'List Table'!$B$15)</f>
        <v>0</v>
      </c>
      <c r="BY10" s="145">
        <f>COUNTIFS('Retention-Deployment'!$E:$E,$G10,'Retention-Deployment'!$I:$I,"*3G*",'Retention-Deployment'!$L:$L,'List Table'!$B$2)</f>
        <v>0</v>
      </c>
      <c r="BZ10" s="145">
        <f>COUNTIFS('Retention-Deployment'!$E:$E,$G10,'Retention-Deployment'!$I:$I,"*3G*",'Retention-Deployment'!$L:$L,'List Table'!$B$3)</f>
        <v>0</v>
      </c>
      <c r="CA10" s="145">
        <f>COUNTIFS('Retention-Deployment'!$E:$E,$G10,'Retention-Deployment'!$I:$I,"*3G*",'Retention-Deployment'!$L:$L,'List Table'!$B$4)</f>
        <v>0</v>
      </c>
      <c r="CB10" s="145">
        <f>COUNTIFS('Retention-Deployment'!$E:$E,$G10,'Retention-Deployment'!$I:$I,"*3G*",'Retention-Deployment'!$L:$L,'List Table'!$B$5)</f>
        <v>0</v>
      </c>
      <c r="CC10" s="145">
        <f>COUNTIFS('Retention-Deployment'!$E:$E,$G10,'Retention-Deployment'!$I:$I,"*3G*",'Retention-Deployment'!$L:$L,'List Table'!$B$6)</f>
        <v>0</v>
      </c>
      <c r="CD10" s="145">
        <f>COUNTIFS('Retention-Deployment'!$E:$E,$G10,'Retention-Deployment'!$I:$I,"*3G*",'Retention-Deployment'!$L:$L,'List Table'!$B$7)</f>
        <v>0</v>
      </c>
      <c r="CE10" s="145">
        <f>COUNTIFS('Retention-Deployment'!$E:$E,$G10,'Retention-Deployment'!$I:$I,"*3G*",'Retention-Deployment'!$L:$L,'List Table'!$B$8)</f>
        <v>0</v>
      </c>
      <c r="CF10" s="145">
        <f>COUNTIFS('Retention-Deployment'!$E:$E,$G10,'Retention-Deployment'!$I:$I,"*3G*",'Retention-Deployment'!$L:$L,'List Table'!$B$9)</f>
        <v>0</v>
      </c>
      <c r="CG10" s="145">
        <f>COUNTIFS('Retention-Deployment'!$E:$E,$G10,'Retention-Deployment'!$I:$I,"*3G*",'Retention-Deployment'!$L:$L,'List Table'!$B$10)</f>
        <v>0</v>
      </c>
      <c r="CH10" s="145">
        <f>COUNTIFS('Retention-Deployment'!$E:$E,$G10,'Retention-Deployment'!$I:$I,"*3G*",'Retention-Deployment'!$L:$L,'List Table'!$B$11)</f>
        <v>0</v>
      </c>
      <c r="CI10" s="145">
        <f>COUNTIFS('Retention-Deployment'!$E:$E,$G10,'Retention-Deployment'!$I:$I,"*3G*",'Retention-Deployment'!$L:$L,'List Table'!$B$12)</f>
        <v>0</v>
      </c>
      <c r="CJ10" s="145">
        <f>COUNTIFS('Retention-Deployment'!$E:$E,$G10,'Retention-Deployment'!$I:$I,"*3G*",'Retention-Deployment'!$L:$L,'List Table'!$B$13)</f>
        <v>0</v>
      </c>
      <c r="CK10" s="145">
        <f>COUNTIFS('Retention-Deployment'!$E:$E,$G10,'Retention-Deployment'!$I:$I,"*3G*",'Retention-Deployment'!$L:$L,'List Table'!$B$14)</f>
        <v>0</v>
      </c>
      <c r="CL10" s="145">
        <f>COUNTIFS('Retention-Deployment'!$E:$E,$G10,'Retention-Deployment'!$I:$I,"*3G*",'Retention-Deployment'!$L:$L,'List Table'!$B$15)</f>
        <v>0</v>
      </c>
      <c r="CM10" s="145">
        <f>COUNTIFS('Retention-Deployment'!$E:$E,$G10,'Retention-Deployment'!$I:$I,"*4G*",'Retention-Deployment'!$L:$L,'List Table'!$B$2)</f>
        <v>0</v>
      </c>
      <c r="CN10" s="145">
        <f>COUNTIFS('Retention-Deployment'!$E:$E,$G10,'Retention-Deployment'!$I:$I,"*4G*",'Retention-Deployment'!$L:$L,'List Table'!$B$3)</f>
        <v>0</v>
      </c>
      <c r="CO10" s="145">
        <f>COUNTIFS('Retention-Deployment'!$E:$E,$G10,'Retention-Deployment'!$I:$I,"*4G*",'Retention-Deployment'!$L:$L,'List Table'!$B$4)</f>
        <v>0</v>
      </c>
      <c r="CP10" s="145">
        <f>COUNTIFS('Retention-Deployment'!$E:$E,$G10,'Retention-Deployment'!$I:$I,"*4G*",'Retention-Deployment'!$L:$L,'List Table'!$B$5)</f>
        <v>0</v>
      </c>
      <c r="CQ10" s="145">
        <f>COUNTIFS('Retention-Deployment'!$E:$E,$G10,'Retention-Deployment'!$I:$I,"*4G*",'Retention-Deployment'!$L:$L,'List Table'!$B$6)</f>
        <v>0</v>
      </c>
      <c r="CR10" s="145">
        <f>COUNTIFS('Retention-Deployment'!$E:$E,$G10,'Retention-Deployment'!$I:$I,"*4G*",'Retention-Deployment'!$L:$L,'List Table'!$B$7)</f>
        <v>0</v>
      </c>
      <c r="CS10" s="145">
        <f>COUNTIFS('Retention-Deployment'!$E:$E,$G10,'Retention-Deployment'!$I:$I,"*4G*",'Retention-Deployment'!$L:$L,'List Table'!$B$8)</f>
        <v>0</v>
      </c>
      <c r="CT10" s="145">
        <f>COUNTIFS('Retention-Deployment'!$E:$E,$G10,'Retention-Deployment'!$I:$I,"*4G*",'Retention-Deployment'!$L:$L,'List Table'!$B$9)</f>
        <v>0</v>
      </c>
      <c r="CU10" s="145">
        <f>COUNTIFS('Retention-Deployment'!$E:$E,$G10,'Retention-Deployment'!$I:$I,"*4G*",'Retention-Deployment'!$L:$L,'List Table'!$B$10)</f>
        <v>0</v>
      </c>
      <c r="CV10" s="145">
        <f>COUNTIFS('Retention-Deployment'!$E:$E,$G10,'Retention-Deployment'!$I:$I,"*4G*",'Retention-Deployment'!$L:$L,'List Table'!$B$11)</f>
        <v>0</v>
      </c>
      <c r="CW10" s="145">
        <f>COUNTIFS('Retention-Deployment'!$E:$E,$G10,'Retention-Deployment'!$I:$I,"*4G*",'Retention-Deployment'!$L:$L,'List Table'!$B$12)</f>
        <v>0</v>
      </c>
      <c r="CX10" s="145">
        <f>COUNTIFS('Retention-Deployment'!$E:$E,$G10,'Retention-Deployment'!$I:$I,"*4G*",'Retention-Deployment'!$L:$L,'List Table'!$B$13)</f>
        <v>0</v>
      </c>
      <c r="CY10" s="145">
        <f>COUNTIFS('Retention-Deployment'!$E:$E,$G10,'Retention-Deployment'!$I:$I,"*4G*",'Retention-Deployment'!$L:$L,'List Table'!$B$14)</f>
        <v>0</v>
      </c>
      <c r="CZ10" s="145">
        <f>COUNTIFS('Retention-Deployment'!$E:$E,$G10,'Retention-Deployment'!$I:$I,"*4G*",'Retention-Deployment'!$L:$L,'List Table'!$B$15)</f>
        <v>0</v>
      </c>
      <c r="DA10" s="136"/>
      <c r="DB10" s="146">
        <f>COUNTIFS(Licensing!$F:$F,$G10,Licensing!$J:$J,"*2G*")</f>
        <v>1</v>
      </c>
      <c r="DC10" s="146">
        <f>COUNTIFS(Licensing!$F:$F,$G10,Licensing!$J:$J,"*3G*")</f>
        <v>0</v>
      </c>
      <c r="DD10" s="146">
        <f>COUNTIFS(Licensing!$F:$F,$G10,Licensing!$J:$J,"*4G*")</f>
        <v>0</v>
      </c>
      <c r="DE10" s="136"/>
      <c r="DF10" s="378">
        <f>COUNTIFS(Deactivated!$F:$F,$G10,Deactivated!$J:$J,"*2G*")</f>
        <v>0</v>
      </c>
      <c r="DG10" s="378">
        <f>COUNTIFS(Deactivated!$F:$F,$G10,Deactivated!$J:$J,"*3G*")</f>
        <v>0</v>
      </c>
      <c r="DH10" s="378">
        <f>COUNTIFS(Deactivated!$F:$F,$G10,Deactivated!$J:$J,"*4G*")</f>
        <v>0</v>
      </c>
      <c r="DI10" s="136"/>
      <c r="DJ10" s="147" t="str">
        <f t="shared" si="6"/>
        <v>CHANIA</v>
      </c>
      <c r="DK10" s="137">
        <f t="shared" si="9"/>
        <v>2</v>
      </c>
      <c r="DL10" s="148">
        <f t="shared" si="7"/>
        <v>1</v>
      </c>
      <c r="DM10" s="148">
        <f t="shared" si="8"/>
        <v>1</v>
      </c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</row>
    <row r="11" spans="1:129" ht="15.95" customHeight="1" x14ac:dyDescent="0.25">
      <c r="A11" s="186" t="s">
        <v>292</v>
      </c>
      <c r="B11" s="160">
        <v>32</v>
      </c>
      <c r="C11" s="160">
        <v>31</v>
      </c>
      <c r="D11" s="160">
        <v>26</v>
      </c>
      <c r="E11" s="169">
        <v>38.323911000000003</v>
      </c>
      <c r="F11" s="169">
        <v>26.058537000000001</v>
      </c>
      <c r="G11" s="165" t="s">
        <v>104</v>
      </c>
      <c r="H11" s="144">
        <f t="shared" si="0"/>
        <v>0</v>
      </c>
      <c r="I11" s="144">
        <f t="shared" si="1"/>
        <v>0</v>
      </c>
      <c r="J11" s="144">
        <f t="shared" si="2"/>
        <v>0</v>
      </c>
      <c r="K11" s="144">
        <f>COUNTIFS(Operational!$E:$E,$G11,Operational!$I:$I,"*2G*",Operational!$L:$L,'List Table'!$D$2)</f>
        <v>0</v>
      </c>
      <c r="L11" s="144">
        <f>COUNTIFS(Operational!$E:$E,$G11,Operational!$I:$I,"*2G*",Operational!$L:$L,'List Table'!$D$3)</f>
        <v>0</v>
      </c>
      <c r="M11" s="144">
        <f>COUNTIFS(Operational!$E:$E,$G11,Operational!$I:$I,"*2G*",Operational!$L:$L,'List Table'!$D$4)</f>
        <v>0</v>
      </c>
      <c r="N11" s="144">
        <f>COUNTIFS(Operational!$E:$E,$G11,Operational!$I:$I,"*2G*",Operational!$L:$L,'List Table'!$D$5)</f>
        <v>0</v>
      </c>
      <c r="O11" s="144">
        <f>COUNTIFS(Operational!$E:$E,$G11,Operational!$I:$I,"*2G*",Operational!$L:$L,'List Table'!$D$6)</f>
        <v>0</v>
      </c>
      <c r="P11" s="144">
        <f>COUNTIFS(Operational!$E:$E,$G11,Operational!$I:$I,"*2G*",Operational!$L:$L,'List Table'!$D$7)</f>
        <v>0</v>
      </c>
      <c r="Q11" s="144">
        <f>COUNTIFS(Operational!$E:$E,$G11,Operational!$I:$I,"*2G*",Operational!$L:$L,'List Table'!$D$8)</f>
        <v>0</v>
      </c>
      <c r="R11" s="144">
        <f>COUNTIFS(Operational!$E:$E,$G11,Operational!$I:$I,"*2G*",Operational!$L:$L,'List Table'!$D$9)</f>
        <v>0</v>
      </c>
      <c r="S11" s="144">
        <f>COUNTIFS(Operational!$E:$E,$G11,Operational!$I:$I,"*2G*",Operational!$L:$L,'List Table'!$D$10)</f>
        <v>0</v>
      </c>
      <c r="T11" s="144">
        <f>COUNTIFS(Operational!$E:$E,$G11,Operational!$I:$I,"*2G*",Operational!$L:$L,'List Table'!$D$11)</f>
        <v>0</v>
      </c>
      <c r="U11" s="144">
        <f>COUNTIFS(Operational!$E:$E,$G11,Operational!$I:$I,"*2G*",Operational!$L:$L,'List Table'!$D$12)</f>
        <v>0</v>
      </c>
      <c r="V11" s="144">
        <f>COUNTIFS(Operational!$E:$E,$G11,Operational!$I:$I,"*2G*",Operational!$L:$L,'List Table'!$D$13)</f>
        <v>0</v>
      </c>
      <c r="W11" s="144">
        <f>COUNTIFS(Operational!$E:$E,$G11,Operational!$I:$I,"*2G*",Operational!$L:$L,'List Table'!$D$14)</f>
        <v>0</v>
      </c>
      <c r="X11" s="144">
        <f>COUNTIFS(Operational!$E:$E,$G11,Operational!$I:$I,"*2G*",Operational!$L:$L,'List Table'!$D$15)</f>
        <v>0</v>
      </c>
      <c r="Y11" s="144">
        <f>COUNTIFS(Operational!$E:$E,$G11,Operational!$I:$I,"*2G*",Operational!$L:$L,'List Table'!$D$16)</f>
        <v>0</v>
      </c>
      <c r="Z11" s="144">
        <f>COUNTIFS(Operational!$E:$E,$G11,Operational!$I:$I,"*2G*",Operational!$L:$L,'List Table'!$D$17)</f>
        <v>0</v>
      </c>
      <c r="AA11" s="144">
        <f>COUNTIFS(Operational!$E:$E,$G11,Operational!$I:$I,"*3G*",Operational!$L:$L,'List Table'!$D$2)</f>
        <v>0</v>
      </c>
      <c r="AB11" s="144">
        <f>COUNTIFS(Operational!$E:$E,$G11,Operational!$I:$I,"*3G*",Operational!$L:$L,'List Table'!$D$3)</f>
        <v>0</v>
      </c>
      <c r="AC11" s="144">
        <f>COUNTIFS(Operational!$E:$E,$G11,Operational!$I:$I,"*3G*",Operational!$L:$L,'List Table'!$D$4)</f>
        <v>0</v>
      </c>
      <c r="AD11" s="144">
        <f>COUNTIFS(Operational!$E:$E,$G11,Operational!$I:$I,"*3G*",Operational!$L:$L,'List Table'!$D$5)</f>
        <v>0</v>
      </c>
      <c r="AE11" s="144">
        <f>COUNTIFS(Operational!$E:$E,$G11,Operational!$I:$I,"*3G*",Operational!$L:$L,'List Table'!$D$6)</f>
        <v>0</v>
      </c>
      <c r="AF11" s="144">
        <f>COUNTIFS(Operational!$E:$E,$G11,Operational!$I:$I,"*3G*",Operational!$L:$L,'List Table'!$D$7)</f>
        <v>0</v>
      </c>
      <c r="AG11" s="144">
        <f>COUNTIFS(Operational!$E:$E,$G11,Operational!$I:$I,"*3G*",Operational!$L:$L,'List Table'!$D$8)</f>
        <v>0</v>
      </c>
      <c r="AH11" s="144">
        <f>COUNTIFS(Operational!$E:$E,$G11,Operational!$I:$I,"*3G*",Operational!$L:$L,'List Table'!$D$9)</f>
        <v>0</v>
      </c>
      <c r="AI11" s="144">
        <f>COUNTIFS(Operational!$E:$E,$G11,Operational!$I:$I,"*3G*",Operational!$L:$L,'List Table'!$D$10)</f>
        <v>0</v>
      </c>
      <c r="AJ11" s="144">
        <f>COUNTIFS(Operational!$E:$E,$G11,Operational!$I:$I,"*3G*",Operational!$L:$L,'List Table'!$D$11)</f>
        <v>0</v>
      </c>
      <c r="AK11" s="144">
        <f>COUNTIFS(Operational!$E:$E,$G11,Operational!$I:$I,"*3G*",Operational!$L:$L,'List Table'!$D$12)</f>
        <v>0</v>
      </c>
      <c r="AL11" s="144">
        <f>COUNTIFS(Operational!$E:$E,$G11,Operational!$I:$I,"*3G*",Operational!$L:$L,'List Table'!$D$13)</f>
        <v>0</v>
      </c>
      <c r="AM11" s="144">
        <f>COUNTIFS(Operational!$E:$E,$G11,Operational!$I:$I,"*3G*",Operational!$L:$L,'List Table'!$D$14)</f>
        <v>0</v>
      </c>
      <c r="AN11" s="144">
        <f>COUNTIFS(Operational!$E:$E,$G11,Operational!$I:$I,"*3G*",Operational!$L:$L,'List Table'!$D$15)</f>
        <v>0</v>
      </c>
      <c r="AO11" s="144">
        <f>COUNTIFS(Operational!$E:$E,$G11,Operational!$I:$I,"*3G*",Operational!$L:$L,'List Table'!$D$16)</f>
        <v>0</v>
      </c>
      <c r="AP11" s="144">
        <f>COUNTIFS(Operational!$E:$E,$G11,Operational!$I:$I,"*3G*",Operational!$L:$L,'List Table'!$D$17)</f>
        <v>0</v>
      </c>
      <c r="AQ11" s="144">
        <f>COUNTIFS(Operational!$E:$E,$G11,Operational!$I:$I,"*4G*",Operational!$L:$L,'List Table'!$D$2)</f>
        <v>0</v>
      </c>
      <c r="AR11" s="144">
        <f>COUNTIFS(Operational!$E:$E,$G11,Operational!$I:$I,"*4G*",Operational!$L:$L,'List Table'!$D$3)</f>
        <v>0</v>
      </c>
      <c r="AS11" s="144">
        <f>COUNTIFS(Operational!$E:$E,$G11,Operational!$I:$I,"*4G*",Operational!$L:$L,'List Table'!$D$4)</f>
        <v>0</v>
      </c>
      <c r="AT11" s="144">
        <f>COUNTIFS(Operational!$E:$E,$G11,Operational!$I:$I,"*4G*",Operational!$L:$L,'List Table'!$D$5)</f>
        <v>0</v>
      </c>
      <c r="AU11" s="144">
        <f>COUNTIFS(Operational!$E:$E,$G11,Operational!$I:$I,"*4G*",Operational!$L:$L,'List Table'!$D$6)</f>
        <v>0</v>
      </c>
      <c r="AV11" s="144">
        <f>COUNTIFS(Operational!$E:$E,$G11,Operational!$I:$I,"*4G*",Operational!$L:$L,'List Table'!$D$7)</f>
        <v>0</v>
      </c>
      <c r="AW11" s="144">
        <f>COUNTIFS(Operational!$E:$E,$G11,Operational!$I:$I,"*4G*",Operational!$L:$L,'List Table'!$D$8)</f>
        <v>0</v>
      </c>
      <c r="AX11" s="144">
        <f>COUNTIFS(Operational!$E:$E,$G11,Operational!$I:$I,"*4G*",Operational!$L:$L,'List Table'!$D$9)</f>
        <v>0</v>
      </c>
      <c r="AY11" s="144">
        <f>COUNTIFS(Operational!$E:$E,$G11,Operational!$I:$I,"*4G*",Operational!$L:$L,'List Table'!$D$10)</f>
        <v>0</v>
      </c>
      <c r="AZ11" s="144">
        <f>COUNTIFS(Operational!$E:$E,$G11,Operational!$I:$I,"*4G*",Operational!$L:$L,'List Table'!$D$11)</f>
        <v>0</v>
      </c>
      <c r="BA11" s="144">
        <f>COUNTIFS(Operational!$E:$E,$G11,Operational!$I:$I,"*4G*",Operational!$L:$L,'List Table'!$D$12)</f>
        <v>0</v>
      </c>
      <c r="BB11" s="144">
        <f>COUNTIFS(Operational!$E:$E,$G11,Operational!$I:$I,"*4G*",Operational!$L:$L,'List Table'!$D$13)</f>
        <v>0</v>
      </c>
      <c r="BC11" s="144">
        <f>COUNTIFS(Operational!$E:$E,$G11,Operational!$I:$I,"*4G*",Operational!$L:$L,'List Table'!$D$14)</f>
        <v>0</v>
      </c>
      <c r="BD11" s="144">
        <f>COUNTIFS(Operational!$E:$E,$G11,Operational!$I:$I,"*4G*",Operational!$L:$L,'List Table'!$D$15)</f>
        <v>0</v>
      </c>
      <c r="BE11" s="144">
        <f>COUNTIFS(Operational!$E:$E,$G11,Operational!$I:$I,"*4G*",Operational!$L:$L,'List Table'!$D$16)</f>
        <v>0</v>
      </c>
      <c r="BF11" s="144">
        <f>COUNTIFS(Operational!$E:$E,$G11,Operational!$I:$I,"*4G*",Operational!$L:$L,'List Table'!$D$17)</f>
        <v>0</v>
      </c>
      <c r="BG11" s="152"/>
      <c r="BH11" s="145">
        <f t="shared" si="3"/>
        <v>0</v>
      </c>
      <c r="BI11" s="145">
        <f t="shared" si="4"/>
        <v>0</v>
      </c>
      <c r="BJ11" s="145">
        <f t="shared" si="5"/>
        <v>0</v>
      </c>
      <c r="BK11" s="145">
        <f>COUNTIFS('Retention-Deployment'!$E:$E,$G11,'Retention-Deployment'!$I:$I,"*2G*",'Retention-Deployment'!$L:$L,'List Table'!$B$2)</f>
        <v>0</v>
      </c>
      <c r="BL11" s="145">
        <f>COUNTIFS('Retention-Deployment'!$E:$E,$G11,'Retention-Deployment'!$I:$I,"*2G*",'Retention-Deployment'!$L:$L,'List Table'!$B$3)</f>
        <v>0</v>
      </c>
      <c r="BM11" s="145">
        <f>COUNTIFS('Retention-Deployment'!$E:$E,$G11,'Retention-Deployment'!$I:$I,"*2G*",'Retention-Deployment'!$L:$L,'List Table'!$B$4)</f>
        <v>0</v>
      </c>
      <c r="BN11" s="145">
        <f>COUNTIFS('Retention-Deployment'!$E:$E,$G11,'Retention-Deployment'!$I:$I,"*2G*",'Retention-Deployment'!$L:$L,'List Table'!$B$5)</f>
        <v>0</v>
      </c>
      <c r="BO11" s="145">
        <f>COUNTIFS('Retention-Deployment'!$E:$E,$G11,'Retention-Deployment'!$I:$I,"*2G*",'Retention-Deployment'!$L:$L,'List Table'!$B$6)</f>
        <v>0</v>
      </c>
      <c r="BP11" s="145">
        <f>COUNTIFS('Retention-Deployment'!$E:$E,$G11,'Retention-Deployment'!$I:$I,"*2G*",'Retention-Deployment'!$L:$L,'List Table'!$B$7)</f>
        <v>0</v>
      </c>
      <c r="BQ11" s="145">
        <f>COUNTIFS('Retention-Deployment'!$E:$E,$G11,'Retention-Deployment'!$I:$I,"*2G*",'Retention-Deployment'!$L:$L,'List Table'!$B$8)</f>
        <v>0</v>
      </c>
      <c r="BR11" s="145">
        <f>COUNTIFS('Retention-Deployment'!$E:$E,$G11,'Retention-Deployment'!$I:$I,"*2G*",'Retention-Deployment'!$L:$L,'List Table'!$B$9)</f>
        <v>0</v>
      </c>
      <c r="BS11" s="145">
        <f>COUNTIFS('Retention-Deployment'!$E:$E,$G11,'Retention-Deployment'!$I:$I,"*2G*",'Retention-Deployment'!$L:$L,'List Table'!$B$10)</f>
        <v>0</v>
      </c>
      <c r="BT11" s="145">
        <f>COUNTIFS('Retention-Deployment'!$E:$E,$G11,'Retention-Deployment'!$I:$I,"*2G*",'Retention-Deployment'!$L:$L,'List Table'!$B$11)</f>
        <v>0</v>
      </c>
      <c r="BU11" s="145">
        <f>COUNTIFS('Retention-Deployment'!$E:$E,$G11,'Retention-Deployment'!$I:$I,"*2G*",'Retention-Deployment'!$L:$L,'List Table'!$B$12)</f>
        <v>0</v>
      </c>
      <c r="BV11" s="145">
        <f>COUNTIFS('Retention-Deployment'!$E:$E,$G11,'Retention-Deployment'!$I:$I,"*2G*",'Retention-Deployment'!$L:$L,'List Table'!$B$13)</f>
        <v>0</v>
      </c>
      <c r="BW11" s="145">
        <f>COUNTIFS('Retention-Deployment'!$E:$E,$G11,'Retention-Deployment'!$I:$I,"*2G*",'Retention-Deployment'!$L:$L,'List Table'!$B$14)</f>
        <v>0</v>
      </c>
      <c r="BX11" s="145">
        <f>COUNTIFS('Retention-Deployment'!$E:$E,$G11,'Retention-Deployment'!$I:$I,"*2G*",'Retention-Deployment'!$L:$L,'List Table'!$B$15)</f>
        <v>0</v>
      </c>
      <c r="BY11" s="145">
        <f>COUNTIFS('Retention-Deployment'!$E:$E,$G11,'Retention-Deployment'!$I:$I,"*3G*",'Retention-Deployment'!$L:$L,'List Table'!$B$2)</f>
        <v>0</v>
      </c>
      <c r="BZ11" s="145">
        <f>COUNTIFS('Retention-Deployment'!$E:$E,$G11,'Retention-Deployment'!$I:$I,"*3G*",'Retention-Deployment'!$L:$L,'List Table'!$B$3)</f>
        <v>0</v>
      </c>
      <c r="CA11" s="145">
        <f>COUNTIFS('Retention-Deployment'!$E:$E,$G11,'Retention-Deployment'!$I:$I,"*3G*",'Retention-Deployment'!$L:$L,'List Table'!$B$4)</f>
        <v>0</v>
      </c>
      <c r="CB11" s="145">
        <f>COUNTIFS('Retention-Deployment'!$E:$E,$G11,'Retention-Deployment'!$I:$I,"*3G*",'Retention-Deployment'!$L:$L,'List Table'!$B$5)</f>
        <v>0</v>
      </c>
      <c r="CC11" s="145">
        <f>COUNTIFS('Retention-Deployment'!$E:$E,$G11,'Retention-Deployment'!$I:$I,"*3G*",'Retention-Deployment'!$L:$L,'List Table'!$B$6)</f>
        <v>0</v>
      </c>
      <c r="CD11" s="145">
        <f>COUNTIFS('Retention-Deployment'!$E:$E,$G11,'Retention-Deployment'!$I:$I,"*3G*",'Retention-Deployment'!$L:$L,'List Table'!$B$7)</f>
        <v>0</v>
      </c>
      <c r="CE11" s="145">
        <f>COUNTIFS('Retention-Deployment'!$E:$E,$G11,'Retention-Deployment'!$I:$I,"*3G*",'Retention-Deployment'!$L:$L,'List Table'!$B$8)</f>
        <v>0</v>
      </c>
      <c r="CF11" s="145">
        <f>COUNTIFS('Retention-Deployment'!$E:$E,$G11,'Retention-Deployment'!$I:$I,"*3G*",'Retention-Deployment'!$L:$L,'List Table'!$B$9)</f>
        <v>0</v>
      </c>
      <c r="CG11" s="145">
        <f>COUNTIFS('Retention-Deployment'!$E:$E,$G11,'Retention-Deployment'!$I:$I,"*3G*",'Retention-Deployment'!$L:$L,'List Table'!$B$10)</f>
        <v>0</v>
      </c>
      <c r="CH11" s="145">
        <f>COUNTIFS('Retention-Deployment'!$E:$E,$G11,'Retention-Deployment'!$I:$I,"*3G*",'Retention-Deployment'!$L:$L,'List Table'!$B$11)</f>
        <v>0</v>
      </c>
      <c r="CI11" s="145">
        <f>COUNTIFS('Retention-Deployment'!$E:$E,$G11,'Retention-Deployment'!$I:$I,"*3G*",'Retention-Deployment'!$L:$L,'List Table'!$B$12)</f>
        <v>0</v>
      </c>
      <c r="CJ11" s="145">
        <f>COUNTIFS('Retention-Deployment'!$E:$E,$G11,'Retention-Deployment'!$I:$I,"*3G*",'Retention-Deployment'!$L:$L,'List Table'!$B$13)</f>
        <v>0</v>
      </c>
      <c r="CK11" s="145">
        <f>COUNTIFS('Retention-Deployment'!$E:$E,$G11,'Retention-Deployment'!$I:$I,"*3G*",'Retention-Deployment'!$L:$L,'List Table'!$B$14)</f>
        <v>0</v>
      </c>
      <c r="CL11" s="145">
        <f>COUNTIFS('Retention-Deployment'!$E:$E,$G11,'Retention-Deployment'!$I:$I,"*3G*",'Retention-Deployment'!$L:$L,'List Table'!$B$15)</f>
        <v>0</v>
      </c>
      <c r="CM11" s="145">
        <f>COUNTIFS('Retention-Deployment'!$E:$E,$G11,'Retention-Deployment'!$I:$I,"*4G*",'Retention-Deployment'!$L:$L,'List Table'!$B$2)</f>
        <v>0</v>
      </c>
      <c r="CN11" s="145">
        <f>COUNTIFS('Retention-Deployment'!$E:$E,$G11,'Retention-Deployment'!$I:$I,"*4G*",'Retention-Deployment'!$L:$L,'List Table'!$B$3)</f>
        <v>0</v>
      </c>
      <c r="CO11" s="145">
        <f>COUNTIFS('Retention-Deployment'!$E:$E,$G11,'Retention-Deployment'!$I:$I,"*4G*",'Retention-Deployment'!$L:$L,'List Table'!$B$4)</f>
        <v>0</v>
      </c>
      <c r="CP11" s="145">
        <f>COUNTIFS('Retention-Deployment'!$E:$E,$G11,'Retention-Deployment'!$I:$I,"*4G*",'Retention-Deployment'!$L:$L,'List Table'!$B$5)</f>
        <v>0</v>
      </c>
      <c r="CQ11" s="145">
        <f>COUNTIFS('Retention-Deployment'!$E:$E,$G11,'Retention-Deployment'!$I:$I,"*4G*",'Retention-Deployment'!$L:$L,'List Table'!$B$6)</f>
        <v>0</v>
      </c>
      <c r="CR11" s="145">
        <f>COUNTIFS('Retention-Deployment'!$E:$E,$G11,'Retention-Deployment'!$I:$I,"*4G*",'Retention-Deployment'!$L:$L,'List Table'!$B$7)</f>
        <v>0</v>
      </c>
      <c r="CS11" s="145">
        <f>COUNTIFS('Retention-Deployment'!$E:$E,$G11,'Retention-Deployment'!$I:$I,"*4G*",'Retention-Deployment'!$L:$L,'List Table'!$B$8)</f>
        <v>0</v>
      </c>
      <c r="CT11" s="145">
        <f>COUNTIFS('Retention-Deployment'!$E:$E,$G11,'Retention-Deployment'!$I:$I,"*4G*",'Retention-Deployment'!$L:$L,'List Table'!$B$9)</f>
        <v>0</v>
      </c>
      <c r="CU11" s="145">
        <f>COUNTIFS('Retention-Deployment'!$E:$E,$G11,'Retention-Deployment'!$I:$I,"*4G*",'Retention-Deployment'!$L:$L,'List Table'!$B$10)</f>
        <v>0</v>
      </c>
      <c r="CV11" s="145">
        <f>COUNTIFS('Retention-Deployment'!$E:$E,$G11,'Retention-Deployment'!$I:$I,"*4G*",'Retention-Deployment'!$L:$L,'List Table'!$B$11)</f>
        <v>0</v>
      </c>
      <c r="CW11" s="145">
        <f>COUNTIFS('Retention-Deployment'!$E:$E,$G11,'Retention-Deployment'!$I:$I,"*4G*",'Retention-Deployment'!$L:$L,'List Table'!$B$12)</f>
        <v>0</v>
      </c>
      <c r="CX11" s="145">
        <f>COUNTIFS('Retention-Deployment'!$E:$E,$G11,'Retention-Deployment'!$I:$I,"*4G*",'Retention-Deployment'!$L:$L,'List Table'!$B$13)</f>
        <v>0</v>
      </c>
      <c r="CY11" s="145">
        <f>COUNTIFS('Retention-Deployment'!$E:$E,$G11,'Retention-Deployment'!$I:$I,"*4G*",'Retention-Deployment'!$L:$L,'List Table'!$B$14)</f>
        <v>0</v>
      </c>
      <c r="CZ11" s="145">
        <f>COUNTIFS('Retention-Deployment'!$E:$E,$G11,'Retention-Deployment'!$I:$I,"*4G*",'Retention-Deployment'!$L:$L,'List Table'!$B$15)</f>
        <v>0</v>
      </c>
      <c r="DA11" s="136"/>
      <c r="DB11" s="146">
        <f>COUNTIFS(Licensing!$F:$F,$G11,Licensing!$J:$J,"*2G*")</f>
        <v>0</v>
      </c>
      <c r="DC11" s="146">
        <f>COUNTIFS(Licensing!$F:$F,$G11,Licensing!$J:$J,"*3G*")</f>
        <v>0</v>
      </c>
      <c r="DD11" s="146">
        <f>COUNTIFS(Licensing!$F:$F,$G11,Licensing!$J:$J,"*4G*")</f>
        <v>0</v>
      </c>
      <c r="DE11" s="136"/>
      <c r="DF11" s="378">
        <f>COUNTIFS(Deactivated!$F:$F,$G11,Deactivated!$J:$J,"*2G*")</f>
        <v>0</v>
      </c>
      <c r="DG11" s="378">
        <f>COUNTIFS(Deactivated!$F:$F,$G11,Deactivated!$J:$J,"*3G*")</f>
        <v>0</v>
      </c>
      <c r="DH11" s="378">
        <f>COUNTIFS(Deactivated!$F:$F,$G11,Deactivated!$J:$J,"*4G*")</f>
        <v>0</v>
      </c>
      <c r="DI11" s="136"/>
      <c r="DJ11" s="147" t="str">
        <f t="shared" si="6"/>
        <v>CHIOS</v>
      </c>
      <c r="DK11" s="137">
        <f t="shared" si="9"/>
        <v>0</v>
      </c>
      <c r="DL11" s="148">
        <f t="shared" si="7"/>
        <v>0</v>
      </c>
      <c r="DM11" s="148">
        <f t="shared" si="8"/>
        <v>0</v>
      </c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</row>
    <row r="12" spans="1:129" ht="15.95" customHeight="1" x14ac:dyDescent="0.25">
      <c r="A12" s="186" t="s">
        <v>292</v>
      </c>
      <c r="B12" s="160">
        <v>111</v>
      </c>
      <c r="C12" s="160">
        <v>109</v>
      </c>
      <c r="D12" s="160">
        <v>92</v>
      </c>
      <c r="E12" s="169">
        <v>36.837865999999998</v>
      </c>
      <c r="F12" s="169">
        <v>27.537230999999998</v>
      </c>
      <c r="G12" s="165" t="s">
        <v>81</v>
      </c>
      <c r="H12" s="144">
        <f t="shared" si="0"/>
        <v>0</v>
      </c>
      <c r="I12" s="144">
        <f t="shared" si="1"/>
        <v>1</v>
      </c>
      <c r="J12" s="144">
        <f t="shared" si="2"/>
        <v>0</v>
      </c>
      <c r="K12" s="144">
        <f>COUNTIFS(Operational!$E:$E,$G12,Operational!$I:$I,"*2G*",Operational!$L:$L,'List Table'!$D$2)</f>
        <v>0</v>
      </c>
      <c r="L12" s="144">
        <f>COUNTIFS(Operational!$E:$E,$G12,Operational!$I:$I,"*2G*",Operational!$L:$L,'List Table'!$D$3)</f>
        <v>0</v>
      </c>
      <c r="M12" s="144">
        <f>COUNTIFS(Operational!$E:$E,$G12,Operational!$I:$I,"*2G*",Operational!$L:$L,'List Table'!$D$4)</f>
        <v>0</v>
      </c>
      <c r="N12" s="144">
        <f>COUNTIFS(Operational!$E:$E,$G12,Operational!$I:$I,"*2G*",Operational!$L:$L,'List Table'!$D$5)</f>
        <v>0</v>
      </c>
      <c r="O12" s="144">
        <f>COUNTIFS(Operational!$E:$E,$G12,Operational!$I:$I,"*2G*",Operational!$L:$L,'List Table'!$D$6)</f>
        <v>0</v>
      </c>
      <c r="P12" s="144">
        <f>COUNTIFS(Operational!$E:$E,$G12,Operational!$I:$I,"*2G*",Operational!$L:$L,'List Table'!$D$7)</f>
        <v>0</v>
      </c>
      <c r="Q12" s="144">
        <f>COUNTIFS(Operational!$E:$E,$G12,Operational!$I:$I,"*2G*",Operational!$L:$L,'List Table'!$D$8)</f>
        <v>0</v>
      </c>
      <c r="R12" s="144">
        <f>COUNTIFS(Operational!$E:$E,$G12,Operational!$I:$I,"*2G*",Operational!$L:$L,'List Table'!$D$9)</f>
        <v>0</v>
      </c>
      <c r="S12" s="144">
        <f>COUNTIFS(Operational!$E:$E,$G12,Operational!$I:$I,"*2G*",Operational!$L:$L,'List Table'!$D$10)</f>
        <v>0</v>
      </c>
      <c r="T12" s="144">
        <f>COUNTIFS(Operational!$E:$E,$G12,Operational!$I:$I,"*2G*",Operational!$L:$L,'List Table'!$D$11)</f>
        <v>0</v>
      </c>
      <c r="U12" s="144">
        <f>COUNTIFS(Operational!$E:$E,$G12,Operational!$I:$I,"*2G*",Operational!$L:$L,'List Table'!$D$12)</f>
        <v>0</v>
      </c>
      <c r="V12" s="144">
        <f>COUNTIFS(Operational!$E:$E,$G12,Operational!$I:$I,"*2G*",Operational!$L:$L,'List Table'!$D$13)</f>
        <v>0</v>
      </c>
      <c r="W12" s="144">
        <f>COUNTIFS(Operational!$E:$E,$G12,Operational!$I:$I,"*2G*",Operational!$L:$L,'List Table'!$D$14)</f>
        <v>0</v>
      </c>
      <c r="X12" s="144">
        <f>COUNTIFS(Operational!$E:$E,$G12,Operational!$I:$I,"*2G*",Operational!$L:$L,'List Table'!$D$15)</f>
        <v>0</v>
      </c>
      <c r="Y12" s="144">
        <f>COUNTIFS(Operational!$E:$E,$G12,Operational!$I:$I,"*2G*",Operational!$L:$L,'List Table'!$D$16)</f>
        <v>0</v>
      </c>
      <c r="Z12" s="144">
        <f>COUNTIFS(Operational!$E:$E,$G12,Operational!$I:$I,"*2G*",Operational!$L:$L,'List Table'!$D$17)</f>
        <v>0</v>
      </c>
      <c r="AA12" s="144">
        <f>COUNTIFS(Operational!$E:$E,$G12,Operational!$I:$I,"*3G*",Operational!$L:$L,'List Table'!$D$2)</f>
        <v>0</v>
      </c>
      <c r="AB12" s="144">
        <f>COUNTIFS(Operational!$E:$E,$G12,Operational!$I:$I,"*3G*",Operational!$L:$L,'List Table'!$D$3)</f>
        <v>0</v>
      </c>
      <c r="AC12" s="144">
        <f>COUNTIFS(Operational!$E:$E,$G12,Operational!$I:$I,"*3G*",Operational!$L:$L,'List Table'!$D$4)</f>
        <v>0</v>
      </c>
      <c r="AD12" s="144">
        <f>COUNTIFS(Operational!$E:$E,$G12,Operational!$I:$I,"*3G*",Operational!$L:$L,'List Table'!$D$5)</f>
        <v>0</v>
      </c>
      <c r="AE12" s="144">
        <f>COUNTIFS(Operational!$E:$E,$G12,Operational!$I:$I,"*3G*",Operational!$L:$L,'List Table'!$D$6)</f>
        <v>0</v>
      </c>
      <c r="AF12" s="144">
        <f>COUNTIFS(Operational!$E:$E,$G12,Operational!$I:$I,"*3G*",Operational!$L:$L,'List Table'!$D$7)</f>
        <v>1</v>
      </c>
      <c r="AG12" s="144">
        <f>COUNTIFS(Operational!$E:$E,$G12,Operational!$I:$I,"*3G*",Operational!$L:$L,'List Table'!$D$8)</f>
        <v>0</v>
      </c>
      <c r="AH12" s="144">
        <f>COUNTIFS(Operational!$E:$E,$G12,Operational!$I:$I,"*3G*",Operational!$L:$L,'List Table'!$D$9)</f>
        <v>0</v>
      </c>
      <c r="AI12" s="144">
        <f>COUNTIFS(Operational!$E:$E,$G12,Operational!$I:$I,"*3G*",Operational!$L:$L,'List Table'!$D$10)</f>
        <v>0</v>
      </c>
      <c r="AJ12" s="144">
        <f>COUNTIFS(Operational!$E:$E,$G12,Operational!$I:$I,"*3G*",Operational!$L:$L,'List Table'!$D$11)</f>
        <v>0</v>
      </c>
      <c r="AK12" s="144">
        <f>COUNTIFS(Operational!$E:$E,$G12,Operational!$I:$I,"*3G*",Operational!$L:$L,'List Table'!$D$12)</f>
        <v>0</v>
      </c>
      <c r="AL12" s="144">
        <f>COUNTIFS(Operational!$E:$E,$G12,Operational!$I:$I,"*3G*",Operational!$L:$L,'List Table'!$D$13)</f>
        <v>0</v>
      </c>
      <c r="AM12" s="144">
        <f>COUNTIFS(Operational!$E:$E,$G12,Operational!$I:$I,"*3G*",Operational!$L:$L,'List Table'!$D$14)</f>
        <v>0</v>
      </c>
      <c r="AN12" s="144">
        <f>COUNTIFS(Operational!$E:$E,$G12,Operational!$I:$I,"*3G*",Operational!$L:$L,'List Table'!$D$15)</f>
        <v>0</v>
      </c>
      <c r="AO12" s="144">
        <f>COUNTIFS(Operational!$E:$E,$G12,Operational!$I:$I,"*3G*",Operational!$L:$L,'List Table'!$D$16)</f>
        <v>0</v>
      </c>
      <c r="AP12" s="144">
        <f>COUNTIFS(Operational!$E:$E,$G12,Operational!$I:$I,"*3G*",Operational!$L:$L,'List Table'!$D$17)</f>
        <v>0</v>
      </c>
      <c r="AQ12" s="144">
        <f>COUNTIFS(Operational!$E:$E,$G12,Operational!$I:$I,"*4G*",Operational!$L:$L,'List Table'!$D$2)</f>
        <v>0</v>
      </c>
      <c r="AR12" s="144">
        <f>COUNTIFS(Operational!$E:$E,$G12,Operational!$I:$I,"*4G*",Operational!$L:$L,'List Table'!$D$3)</f>
        <v>0</v>
      </c>
      <c r="AS12" s="144">
        <f>COUNTIFS(Operational!$E:$E,$G12,Operational!$I:$I,"*4G*",Operational!$L:$L,'List Table'!$D$4)</f>
        <v>0</v>
      </c>
      <c r="AT12" s="144">
        <f>COUNTIFS(Operational!$E:$E,$G12,Operational!$I:$I,"*4G*",Operational!$L:$L,'List Table'!$D$5)</f>
        <v>0</v>
      </c>
      <c r="AU12" s="144">
        <f>COUNTIFS(Operational!$E:$E,$G12,Operational!$I:$I,"*4G*",Operational!$L:$L,'List Table'!$D$6)</f>
        <v>0</v>
      </c>
      <c r="AV12" s="144">
        <f>COUNTIFS(Operational!$E:$E,$G12,Operational!$I:$I,"*4G*",Operational!$L:$L,'List Table'!$D$7)</f>
        <v>0</v>
      </c>
      <c r="AW12" s="144">
        <f>COUNTIFS(Operational!$E:$E,$G12,Operational!$I:$I,"*4G*",Operational!$L:$L,'List Table'!$D$8)</f>
        <v>0</v>
      </c>
      <c r="AX12" s="144">
        <f>COUNTIFS(Operational!$E:$E,$G12,Operational!$I:$I,"*4G*",Operational!$L:$L,'List Table'!$D$9)</f>
        <v>0</v>
      </c>
      <c r="AY12" s="144">
        <f>COUNTIFS(Operational!$E:$E,$G12,Operational!$I:$I,"*4G*",Operational!$L:$L,'List Table'!$D$10)</f>
        <v>0</v>
      </c>
      <c r="AZ12" s="144">
        <f>COUNTIFS(Operational!$E:$E,$G12,Operational!$I:$I,"*4G*",Operational!$L:$L,'List Table'!$D$11)</f>
        <v>0</v>
      </c>
      <c r="BA12" s="144">
        <f>COUNTIFS(Operational!$E:$E,$G12,Operational!$I:$I,"*4G*",Operational!$L:$L,'List Table'!$D$12)</f>
        <v>0</v>
      </c>
      <c r="BB12" s="144">
        <f>COUNTIFS(Operational!$E:$E,$G12,Operational!$I:$I,"*4G*",Operational!$L:$L,'List Table'!$D$13)</f>
        <v>0</v>
      </c>
      <c r="BC12" s="144">
        <f>COUNTIFS(Operational!$E:$E,$G12,Operational!$I:$I,"*4G*",Operational!$L:$L,'List Table'!$D$14)</f>
        <v>0</v>
      </c>
      <c r="BD12" s="144">
        <f>COUNTIFS(Operational!$E:$E,$G12,Operational!$I:$I,"*4G*",Operational!$L:$L,'List Table'!$D$15)</f>
        <v>0</v>
      </c>
      <c r="BE12" s="144">
        <f>COUNTIFS(Operational!$E:$E,$G12,Operational!$I:$I,"*4G*",Operational!$L:$L,'List Table'!$D$16)</f>
        <v>0</v>
      </c>
      <c r="BF12" s="144">
        <f>COUNTIFS(Operational!$E:$E,$G12,Operational!$I:$I,"*4G*",Operational!$L:$L,'List Table'!$D$17)</f>
        <v>0</v>
      </c>
      <c r="BG12" s="152"/>
      <c r="BH12" s="145">
        <f t="shared" si="3"/>
        <v>0</v>
      </c>
      <c r="BI12" s="145">
        <f t="shared" si="4"/>
        <v>0</v>
      </c>
      <c r="BJ12" s="145">
        <f t="shared" si="5"/>
        <v>0</v>
      </c>
      <c r="BK12" s="145">
        <f>COUNTIFS('Retention-Deployment'!$E:$E,$G12,'Retention-Deployment'!$I:$I,"*2G*",'Retention-Deployment'!$L:$L,'List Table'!$B$2)</f>
        <v>0</v>
      </c>
      <c r="BL12" s="145">
        <f>COUNTIFS('Retention-Deployment'!$E:$E,$G12,'Retention-Deployment'!$I:$I,"*2G*",'Retention-Deployment'!$L:$L,'List Table'!$B$3)</f>
        <v>0</v>
      </c>
      <c r="BM12" s="145">
        <f>COUNTIFS('Retention-Deployment'!$E:$E,$G12,'Retention-Deployment'!$I:$I,"*2G*",'Retention-Deployment'!$L:$L,'List Table'!$B$4)</f>
        <v>0</v>
      </c>
      <c r="BN12" s="145">
        <f>COUNTIFS('Retention-Deployment'!$E:$E,$G12,'Retention-Deployment'!$I:$I,"*2G*",'Retention-Deployment'!$L:$L,'List Table'!$B$5)</f>
        <v>0</v>
      </c>
      <c r="BO12" s="145">
        <f>COUNTIFS('Retention-Deployment'!$E:$E,$G12,'Retention-Deployment'!$I:$I,"*2G*",'Retention-Deployment'!$L:$L,'List Table'!$B$6)</f>
        <v>0</v>
      </c>
      <c r="BP12" s="145">
        <f>COUNTIFS('Retention-Deployment'!$E:$E,$G12,'Retention-Deployment'!$I:$I,"*2G*",'Retention-Deployment'!$L:$L,'List Table'!$B$7)</f>
        <v>0</v>
      </c>
      <c r="BQ12" s="145">
        <f>COUNTIFS('Retention-Deployment'!$E:$E,$G12,'Retention-Deployment'!$I:$I,"*2G*",'Retention-Deployment'!$L:$L,'List Table'!$B$8)</f>
        <v>0</v>
      </c>
      <c r="BR12" s="145">
        <f>COUNTIFS('Retention-Deployment'!$E:$E,$G12,'Retention-Deployment'!$I:$I,"*2G*",'Retention-Deployment'!$L:$L,'List Table'!$B$9)</f>
        <v>0</v>
      </c>
      <c r="BS12" s="145">
        <f>COUNTIFS('Retention-Deployment'!$E:$E,$G12,'Retention-Deployment'!$I:$I,"*2G*",'Retention-Deployment'!$L:$L,'List Table'!$B$10)</f>
        <v>0</v>
      </c>
      <c r="BT12" s="145">
        <f>COUNTIFS('Retention-Deployment'!$E:$E,$G12,'Retention-Deployment'!$I:$I,"*2G*",'Retention-Deployment'!$L:$L,'List Table'!$B$11)</f>
        <v>0</v>
      </c>
      <c r="BU12" s="145">
        <f>COUNTIFS('Retention-Deployment'!$E:$E,$G12,'Retention-Deployment'!$I:$I,"*2G*",'Retention-Deployment'!$L:$L,'List Table'!$B$12)</f>
        <v>0</v>
      </c>
      <c r="BV12" s="145">
        <f>COUNTIFS('Retention-Deployment'!$E:$E,$G12,'Retention-Deployment'!$I:$I,"*2G*",'Retention-Deployment'!$L:$L,'List Table'!$B$13)</f>
        <v>0</v>
      </c>
      <c r="BW12" s="145">
        <f>COUNTIFS('Retention-Deployment'!$E:$E,$G12,'Retention-Deployment'!$I:$I,"*2G*",'Retention-Deployment'!$L:$L,'List Table'!$B$14)</f>
        <v>0</v>
      </c>
      <c r="BX12" s="145">
        <f>COUNTIFS('Retention-Deployment'!$E:$E,$G12,'Retention-Deployment'!$I:$I,"*2G*",'Retention-Deployment'!$L:$L,'List Table'!$B$15)</f>
        <v>0</v>
      </c>
      <c r="BY12" s="145">
        <f>COUNTIFS('Retention-Deployment'!$E:$E,$G12,'Retention-Deployment'!$I:$I,"*3G*",'Retention-Deployment'!$L:$L,'List Table'!$B$2)</f>
        <v>0</v>
      </c>
      <c r="BZ12" s="145">
        <f>COUNTIFS('Retention-Deployment'!$E:$E,$G12,'Retention-Deployment'!$I:$I,"*3G*",'Retention-Deployment'!$L:$L,'List Table'!$B$3)</f>
        <v>0</v>
      </c>
      <c r="CA12" s="145">
        <f>COUNTIFS('Retention-Deployment'!$E:$E,$G12,'Retention-Deployment'!$I:$I,"*3G*",'Retention-Deployment'!$L:$L,'List Table'!$B$4)</f>
        <v>0</v>
      </c>
      <c r="CB12" s="145">
        <f>COUNTIFS('Retention-Deployment'!$E:$E,$G12,'Retention-Deployment'!$I:$I,"*3G*",'Retention-Deployment'!$L:$L,'List Table'!$B$5)</f>
        <v>0</v>
      </c>
      <c r="CC12" s="145">
        <f>COUNTIFS('Retention-Deployment'!$E:$E,$G12,'Retention-Deployment'!$I:$I,"*3G*",'Retention-Deployment'!$L:$L,'List Table'!$B$6)</f>
        <v>0</v>
      </c>
      <c r="CD12" s="145">
        <f>COUNTIFS('Retention-Deployment'!$E:$E,$G12,'Retention-Deployment'!$I:$I,"*3G*",'Retention-Deployment'!$L:$L,'List Table'!$B$7)</f>
        <v>0</v>
      </c>
      <c r="CE12" s="145">
        <f>COUNTIFS('Retention-Deployment'!$E:$E,$G12,'Retention-Deployment'!$I:$I,"*3G*",'Retention-Deployment'!$L:$L,'List Table'!$B$8)</f>
        <v>0</v>
      </c>
      <c r="CF12" s="145">
        <f>COUNTIFS('Retention-Deployment'!$E:$E,$G12,'Retention-Deployment'!$I:$I,"*3G*",'Retention-Deployment'!$L:$L,'List Table'!$B$9)</f>
        <v>0</v>
      </c>
      <c r="CG12" s="145">
        <f>COUNTIFS('Retention-Deployment'!$E:$E,$G12,'Retention-Deployment'!$I:$I,"*3G*",'Retention-Deployment'!$L:$L,'List Table'!$B$10)</f>
        <v>0</v>
      </c>
      <c r="CH12" s="145">
        <f>COUNTIFS('Retention-Deployment'!$E:$E,$G12,'Retention-Deployment'!$I:$I,"*3G*",'Retention-Deployment'!$L:$L,'List Table'!$B$11)</f>
        <v>0</v>
      </c>
      <c r="CI12" s="145">
        <f>COUNTIFS('Retention-Deployment'!$E:$E,$G12,'Retention-Deployment'!$I:$I,"*3G*",'Retention-Deployment'!$L:$L,'List Table'!$B$12)</f>
        <v>0</v>
      </c>
      <c r="CJ12" s="145">
        <f>COUNTIFS('Retention-Deployment'!$E:$E,$G12,'Retention-Deployment'!$I:$I,"*3G*",'Retention-Deployment'!$L:$L,'List Table'!$B$13)</f>
        <v>0</v>
      </c>
      <c r="CK12" s="145">
        <f>COUNTIFS('Retention-Deployment'!$E:$E,$G12,'Retention-Deployment'!$I:$I,"*3G*",'Retention-Deployment'!$L:$L,'List Table'!$B$14)</f>
        <v>0</v>
      </c>
      <c r="CL12" s="145">
        <f>COUNTIFS('Retention-Deployment'!$E:$E,$G12,'Retention-Deployment'!$I:$I,"*3G*",'Retention-Deployment'!$L:$L,'List Table'!$B$15)</f>
        <v>0</v>
      </c>
      <c r="CM12" s="145">
        <f>COUNTIFS('Retention-Deployment'!$E:$E,$G12,'Retention-Deployment'!$I:$I,"*4G*",'Retention-Deployment'!$L:$L,'List Table'!$B$2)</f>
        <v>0</v>
      </c>
      <c r="CN12" s="145">
        <f>COUNTIFS('Retention-Deployment'!$E:$E,$G12,'Retention-Deployment'!$I:$I,"*4G*",'Retention-Deployment'!$L:$L,'List Table'!$B$3)</f>
        <v>0</v>
      </c>
      <c r="CO12" s="145">
        <f>COUNTIFS('Retention-Deployment'!$E:$E,$G12,'Retention-Deployment'!$I:$I,"*4G*",'Retention-Deployment'!$L:$L,'List Table'!$B$4)</f>
        <v>0</v>
      </c>
      <c r="CP12" s="145">
        <f>COUNTIFS('Retention-Deployment'!$E:$E,$G12,'Retention-Deployment'!$I:$I,"*4G*",'Retention-Deployment'!$L:$L,'List Table'!$B$5)</f>
        <v>0</v>
      </c>
      <c r="CQ12" s="145">
        <f>COUNTIFS('Retention-Deployment'!$E:$E,$G12,'Retention-Deployment'!$I:$I,"*4G*",'Retention-Deployment'!$L:$L,'List Table'!$B$6)</f>
        <v>0</v>
      </c>
      <c r="CR12" s="145">
        <f>COUNTIFS('Retention-Deployment'!$E:$E,$G12,'Retention-Deployment'!$I:$I,"*4G*",'Retention-Deployment'!$L:$L,'List Table'!$B$7)</f>
        <v>0</v>
      </c>
      <c r="CS12" s="145">
        <f>COUNTIFS('Retention-Deployment'!$E:$E,$G12,'Retention-Deployment'!$I:$I,"*4G*",'Retention-Deployment'!$L:$L,'List Table'!$B$8)</f>
        <v>0</v>
      </c>
      <c r="CT12" s="145">
        <f>COUNTIFS('Retention-Deployment'!$E:$E,$G12,'Retention-Deployment'!$I:$I,"*4G*",'Retention-Deployment'!$L:$L,'List Table'!$B$9)</f>
        <v>0</v>
      </c>
      <c r="CU12" s="145">
        <f>COUNTIFS('Retention-Deployment'!$E:$E,$G12,'Retention-Deployment'!$I:$I,"*4G*",'Retention-Deployment'!$L:$L,'List Table'!$B$10)</f>
        <v>0</v>
      </c>
      <c r="CV12" s="145">
        <f>COUNTIFS('Retention-Deployment'!$E:$E,$G12,'Retention-Deployment'!$I:$I,"*4G*",'Retention-Deployment'!$L:$L,'List Table'!$B$11)</f>
        <v>0</v>
      </c>
      <c r="CW12" s="145">
        <f>COUNTIFS('Retention-Deployment'!$E:$E,$G12,'Retention-Deployment'!$I:$I,"*4G*",'Retention-Deployment'!$L:$L,'List Table'!$B$12)</f>
        <v>0</v>
      </c>
      <c r="CX12" s="145">
        <f>COUNTIFS('Retention-Deployment'!$E:$E,$G12,'Retention-Deployment'!$I:$I,"*4G*",'Retention-Deployment'!$L:$L,'List Table'!$B$13)</f>
        <v>0</v>
      </c>
      <c r="CY12" s="145">
        <f>COUNTIFS('Retention-Deployment'!$E:$E,$G12,'Retention-Deployment'!$I:$I,"*4G*",'Retention-Deployment'!$L:$L,'List Table'!$B$14)</f>
        <v>0</v>
      </c>
      <c r="CZ12" s="145">
        <f>COUNTIFS('Retention-Deployment'!$E:$E,$G12,'Retention-Deployment'!$I:$I,"*4G*",'Retention-Deployment'!$L:$L,'List Table'!$B$15)</f>
        <v>0</v>
      </c>
      <c r="DA12" s="136"/>
      <c r="DB12" s="146">
        <f>COUNTIFS(Licensing!$F:$F,$G12,Licensing!$J:$J,"*2G*")</f>
        <v>1</v>
      </c>
      <c r="DC12" s="146">
        <f>COUNTIFS(Licensing!$F:$F,$G12,Licensing!$J:$J,"*3G*")</f>
        <v>1</v>
      </c>
      <c r="DD12" s="146">
        <f>COUNTIFS(Licensing!$F:$F,$G12,Licensing!$J:$J,"*4G*")</f>
        <v>0</v>
      </c>
      <c r="DE12" s="136"/>
      <c r="DF12" s="378">
        <f>COUNTIFS(Deactivated!$F:$F,$G12,Deactivated!$J:$J,"*2G*")</f>
        <v>0</v>
      </c>
      <c r="DG12" s="378">
        <f>COUNTIFS(Deactivated!$F:$F,$G12,Deactivated!$J:$J,"*3G*")</f>
        <v>0</v>
      </c>
      <c r="DH12" s="378">
        <f>COUNTIFS(Deactivated!$F:$F,$G12,Deactivated!$J:$J,"*4G*")</f>
        <v>0</v>
      </c>
      <c r="DI12" s="136"/>
      <c r="DJ12" s="147" t="str">
        <f t="shared" si="6"/>
        <v>DODEKANISA</v>
      </c>
      <c r="DK12" s="137">
        <f t="shared" si="9"/>
        <v>1</v>
      </c>
      <c r="DL12" s="148">
        <f t="shared" si="7"/>
        <v>2</v>
      </c>
      <c r="DM12" s="148">
        <f t="shared" si="8"/>
        <v>0</v>
      </c>
      <c r="DN12" s="133"/>
      <c r="DO12" s="133"/>
      <c r="DP12" s="133"/>
      <c r="DQ12" s="133"/>
      <c r="DR12" s="133"/>
      <c r="DS12" s="133"/>
      <c r="DT12" s="133"/>
      <c r="DU12" s="133"/>
      <c r="DV12" s="133"/>
      <c r="DW12" s="133"/>
      <c r="DX12" s="133"/>
      <c r="DY12" s="133"/>
    </row>
    <row r="13" spans="1:129" ht="15.95" customHeight="1" x14ac:dyDescent="0.25">
      <c r="A13" s="186" t="s">
        <v>292</v>
      </c>
      <c r="B13" s="160">
        <v>23</v>
      </c>
      <c r="C13" s="160">
        <v>10</v>
      </c>
      <c r="D13" s="160">
        <v>1</v>
      </c>
      <c r="E13" s="169">
        <v>41.129026000000003</v>
      </c>
      <c r="F13" s="169">
        <v>24.139220000000002</v>
      </c>
      <c r="G13" s="165" t="s">
        <v>105</v>
      </c>
      <c r="H13" s="144">
        <f t="shared" si="0"/>
        <v>0</v>
      </c>
      <c r="I13" s="144">
        <f t="shared" si="1"/>
        <v>0</v>
      </c>
      <c r="J13" s="144">
        <f t="shared" si="2"/>
        <v>0</v>
      </c>
      <c r="K13" s="144">
        <f>COUNTIFS(Operational!$E:$E,$G13,Operational!$I:$I,"*2G*",Operational!$L:$L,'List Table'!$D$2)</f>
        <v>0</v>
      </c>
      <c r="L13" s="144">
        <f>COUNTIFS(Operational!$E:$E,$G13,Operational!$I:$I,"*2G*",Operational!$L:$L,'List Table'!$D$3)</f>
        <v>0</v>
      </c>
      <c r="M13" s="144">
        <f>COUNTIFS(Operational!$E:$E,$G13,Operational!$I:$I,"*2G*",Operational!$L:$L,'List Table'!$D$4)</f>
        <v>0</v>
      </c>
      <c r="N13" s="144">
        <f>COUNTIFS(Operational!$E:$E,$G13,Operational!$I:$I,"*2G*",Operational!$L:$L,'List Table'!$D$5)</f>
        <v>0</v>
      </c>
      <c r="O13" s="144">
        <f>COUNTIFS(Operational!$E:$E,$G13,Operational!$I:$I,"*2G*",Operational!$L:$L,'List Table'!$D$6)</f>
        <v>0</v>
      </c>
      <c r="P13" s="144">
        <f>COUNTIFS(Operational!$E:$E,$G13,Operational!$I:$I,"*2G*",Operational!$L:$L,'List Table'!$D$7)</f>
        <v>0</v>
      </c>
      <c r="Q13" s="144">
        <f>COUNTIFS(Operational!$E:$E,$G13,Operational!$I:$I,"*2G*",Operational!$L:$L,'List Table'!$D$8)</f>
        <v>0</v>
      </c>
      <c r="R13" s="144">
        <f>COUNTIFS(Operational!$E:$E,$G13,Operational!$I:$I,"*2G*",Operational!$L:$L,'List Table'!$D$9)</f>
        <v>0</v>
      </c>
      <c r="S13" s="144">
        <f>COUNTIFS(Operational!$E:$E,$G13,Operational!$I:$I,"*2G*",Operational!$L:$L,'List Table'!$D$10)</f>
        <v>0</v>
      </c>
      <c r="T13" s="144">
        <f>COUNTIFS(Operational!$E:$E,$G13,Operational!$I:$I,"*2G*",Operational!$L:$L,'List Table'!$D$11)</f>
        <v>0</v>
      </c>
      <c r="U13" s="144">
        <f>COUNTIFS(Operational!$E:$E,$G13,Operational!$I:$I,"*2G*",Operational!$L:$L,'List Table'!$D$12)</f>
        <v>0</v>
      </c>
      <c r="V13" s="144">
        <f>COUNTIFS(Operational!$E:$E,$G13,Operational!$I:$I,"*2G*",Operational!$L:$L,'List Table'!$D$13)</f>
        <v>0</v>
      </c>
      <c r="W13" s="144">
        <f>COUNTIFS(Operational!$E:$E,$G13,Operational!$I:$I,"*2G*",Operational!$L:$L,'List Table'!$D$14)</f>
        <v>0</v>
      </c>
      <c r="X13" s="144">
        <f>COUNTIFS(Operational!$E:$E,$G13,Operational!$I:$I,"*2G*",Operational!$L:$L,'List Table'!$D$15)</f>
        <v>0</v>
      </c>
      <c r="Y13" s="144">
        <f>COUNTIFS(Operational!$E:$E,$G13,Operational!$I:$I,"*2G*",Operational!$L:$L,'List Table'!$D$16)</f>
        <v>0</v>
      </c>
      <c r="Z13" s="144">
        <f>COUNTIFS(Operational!$E:$E,$G13,Operational!$I:$I,"*2G*",Operational!$L:$L,'List Table'!$D$17)</f>
        <v>0</v>
      </c>
      <c r="AA13" s="144">
        <f>COUNTIFS(Operational!$E:$E,$G13,Operational!$I:$I,"*3G*",Operational!$L:$L,'List Table'!$D$2)</f>
        <v>0</v>
      </c>
      <c r="AB13" s="144">
        <f>COUNTIFS(Operational!$E:$E,$G13,Operational!$I:$I,"*3G*",Operational!$L:$L,'List Table'!$D$3)</f>
        <v>0</v>
      </c>
      <c r="AC13" s="144">
        <f>COUNTIFS(Operational!$E:$E,$G13,Operational!$I:$I,"*3G*",Operational!$L:$L,'List Table'!$D$4)</f>
        <v>0</v>
      </c>
      <c r="AD13" s="144">
        <f>COUNTIFS(Operational!$E:$E,$G13,Operational!$I:$I,"*3G*",Operational!$L:$L,'List Table'!$D$5)</f>
        <v>0</v>
      </c>
      <c r="AE13" s="144">
        <f>COUNTIFS(Operational!$E:$E,$G13,Operational!$I:$I,"*3G*",Operational!$L:$L,'List Table'!$D$6)</f>
        <v>0</v>
      </c>
      <c r="AF13" s="144">
        <f>COUNTIFS(Operational!$E:$E,$G13,Operational!$I:$I,"*3G*",Operational!$L:$L,'List Table'!$D$7)</f>
        <v>0</v>
      </c>
      <c r="AG13" s="144">
        <f>COUNTIFS(Operational!$E:$E,$G13,Operational!$I:$I,"*3G*",Operational!$L:$L,'List Table'!$D$8)</f>
        <v>0</v>
      </c>
      <c r="AH13" s="144">
        <f>COUNTIFS(Operational!$E:$E,$G13,Operational!$I:$I,"*3G*",Operational!$L:$L,'List Table'!$D$9)</f>
        <v>0</v>
      </c>
      <c r="AI13" s="144">
        <f>COUNTIFS(Operational!$E:$E,$G13,Operational!$I:$I,"*3G*",Operational!$L:$L,'List Table'!$D$10)</f>
        <v>0</v>
      </c>
      <c r="AJ13" s="144">
        <f>COUNTIFS(Operational!$E:$E,$G13,Operational!$I:$I,"*3G*",Operational!$L:$L,'List Table'!$D$11)</f>
        <v>0</v>
      </c>
      <c r="AK13" s="144">
        <f>COUNTIFS(Operational!$E:$E,$G13,Operational!$I:$I,"*3G*",Operational!$L:$L,'List Table'!$D$12)</f>
        <v>0</v>
      </c>
      <c r="AL13" s="144">
        <f>COUNTIFS(Operational!$E:$E,$G13,Operational!$I:$I,"*3G*",Operational!$L:$L,'List Table'!$D$13)</f>
        <v>0</v>
      </c>
      <c r="AM13" s="144">
        <f>COUNTIFS(Operational!$E:$E,$G13,Operational!$I:$I,"*3G*",Operational!$L:$L,'List Table'!$D$14)</f>
        <v>0</v>
      </c>
      <c r="AN13" s="144">
        <f>COUNTIFS(Operational!$E:$E,$G13,Operational!$I:$I,"*3G*",Operational!$L:$L,'List Table'!$D$15)</f>
        <v>0</v>
      </c>
      <c r="AO13" s="144">
        <f>COUNTIFS(Operational!$E:$E,$G13,Operational!$I:$I,"*3G*",Operational!$L:$L,'List Table'!$D$16)</f>
        <v>0</v>
      </c>
      <c r="AP13" s="144">
        <f>COUNTIFS(Operational!$E:$E,$G13,Operational!$I:$I,"*3G*",Operational!$L:$L,'List Table'!$D$17)</f>
        <v>0</v>
      </c>
      <c r="AQ13" s="144">
        <f>COUNTIFS(Operational!$E:$E,$G13,Operational!$I:$I,"*4G*",Operational!$L:$L,'List Table'!$D$2)</f>
        <v>0</v>
      </c>
      <c r="AR13" s="144">
        <f>COUNTIFS(Operational!$E:$E,$G13,Operational!$I:$I,"*4G*",Operational!$L:$L,'List Table'!$D$3)</f>
        <v>0</v>
      </c>
      <c r="AS13" s="144">
        <f>COUNTIFS(Operational!$E:$E,$G13,Operational!$I:$I,"*4G*",Operational!$L:$L,'List Table'!$D$4)</f>
        <v>0</v>
      </c>
      <c r="AT13" s="144">
        <f>COUNTIFS(Operational!$E:$E,$G13,Operational!$I:$I,"*4G*",Operational!$L:$L,'List Table'!$D$5)</f>
        <v>0</v>
      </c>
      <c r="AU13" s="144">
        <f>COUNTIFS(Operational!$E:$E,$G13,Operational!$I:$I,"*4G*",Operational!$L:$L,'List Table'!$D$6)</f>
        <v>0</v>
      </c>
      <c r="AV13" s="144">
        <f>COUNTIFS(Operational!$E:$E,$G13,Operational!$I:$I,"*4G*",Operational!$L:$L,'List Table'!$D$7)</f>
        <v>0</v>
      </c>
      <c r="AW13" s="144">
        <f>COUNTIFS(Operational!$E:$E,$G13,Operational!$I:$I,"*4G*",Operational!$L:$L,'List Table'!$D$8)</f>
        <v>0</v>
      </c>
      <c r="AX13" s="144">
        <f>COUNTIFS(Operational!$E:$E,$G13,Operational!$I:$I,"*4G*",Operational!$L:$L,'List Table'!$D$9)</f>
        <v>0</v>
      </c>
      <c r="AY13" s="144">
        <f>COUNTIFS(Operational!$E:$E,$G13,Operational!$I:$I,"*4G*",Operational!$L:$L,'List Table'!$D$10)</f>
        <v>0</v>
      </c>
      <c r="AZ13" s="144">
        <f>COUNTIFS(Operational!$E:$E,$G13,Operational!$I:$I,"*4G*",Operational!$L:$L,'List Table'!$D$11)</f>
        <v>0</v>
      </c>
      <c r="BA13" s="144">
        <f>COUNTIFS(Operational!$E:$E,$G13,Operational!$I:$I,"*4G*",Operational!$L:$L,'List Table'!$D$12)</f>
        <v>0</v>
      </c>
      <c r="BB13" s="144">
        <f>COUNTIFS(Operational!$E:$E,$G13,Operational!$I:$I,"*4G*",Operational!$L:$L,'List Table'!$D$13)</f>
        <v>0</v>
      </c>
      <c r="BC13" s="144">
        <f>COUNTIFS(Operational!$E:$E,$G13,Operational!$I:$I,"*4G*",Operational!$L:$L,'List Table'!$D$14)</f>
        <v>0</v>
      </c>
      <c r="BD13" s="144">
        <f>COUNTIFS(Operational!$E:$E,$G13,Operational!$I:$I,"*4G*",Operational!$L:$L,'List Table'!$D$15)</f>
        <v>0</v>
      </c>
      <c r="BE13" s="144">
        <f>COUNTIFS(Operational!$E:$E,$G13,Operational!$I:$I,"*4G*",Operational!$L:$L,'List Table'!$D$16)</f>
        <v>0</v>
      </c>
      <c r="BF13" s="144">
        <f>COUNTIFS(Operational!$E:$E,$G13,Operational!$I:$I,"*4G*",Operational!$L:$L,'List Table'!$D$17)</f>
        <v>0</v>
      </c>
      <c r="BG13" s="152"/>
      <c r="BH13" s="145">
        <f t="shared" si="3"/>
        <v>0</v>
      </c>
      <c r="BI13" s="145">
        <f t="shared" si="4"/>
        <v>0</v>
      </c>
      <c r="BJ13" s="145">
        <f t="shared" si="5"/>
        <v>0</v>
      </c>
      <c r="BK13" s="145">
        <f>COUNTIFS('Retention-Deployment'!$E:$E,$G13,'Retention-Deployment'!$I:$I,"*2G*",'Retention-Deployment'!$L:$L,'List Table'!$B$2)</f>
        <v>0</v>
      </c>
      <c r="BL13" s="145">
        <f>COUNTIFS('Retention-Deployment'!$E:$E,$G13,'Retention-Deployment'!$I:$I,"*2G*",'Retention-Deployment'!$L:$L,'List Table'!$B$3)</f>
        <v>0</v>
      </c>
      <c r="BM13" s="145">
        <f>COUNTIFS('Retention-Deployment'!$E:$E,$G13,'Retention-Deployment'!$I:$I,"*2G*",'Retention-Deployment'!$L:$L,'List Table'!$B$4)</f>
        <v>0</v>
      </c>
      <c r="BN13" s="145">
        <f>COUNTIFS('Retention-Deployment'!$E:$E,$G13,'Retention-Deployment'!$I:$I,"*2G*",'Retention-Deployment'!$L:$L,'List Table'!$B$5)</f>
        <v>0</v>
      </c>
      <c r="BO13" s="145">
        <f>COUNTIFS('Retention-Deployment'!$E:$E,$G13,'Retention-Deployment'!$I:$I,"*2G*",'Retention-Deployment'!$L:$L,'List Table'!$B$6)</f>
        <v>0</v>
      </c>
      <c r="BP13" s="145">
        <f>COUNTIFS('Retention-Deployment'!$E:$E,$G13,'Retention-Deployment'!$I:$I,"*2G*",'Retention-Deployment'!$L:$L,'List Table'!$B$7)</f>
        <v>0</v>
      </c>
      <c r="BQ13" s="145">
        <f>COUNTIFS('Retention-Deployment'!$E:$E,$G13,'Retention-Deployment'!$I:$I,"*2G*",'Retention-Deployment'!$L:$L,'List Table'!$B$8)</f>
        <v>0</v>
      </c>
      <c r="BR13" s="145">
        <f>COUNTIFS('Retention-Deployment'!$E:$E,$G13,'Retention-Deployment'!$I:$I,"*2G*",'Retention-Deployment'!$L:$L,'List Table'!$B$9)</f>
        <v>0</v>
      </c>
      <c r="BS13" s="145">
        <f>COUNTIFS('Retention-Deployment'!$E:$E,$G13,'Retention-Deployment'!$I:$I,"*2G*",'Retention-Deployment'!$L:$L,'List Table'!$B$10)</f>
        <v>0</v>
      </c>
      <c r="BT13" s="145">
        <f>COUNTIFS('Retention-Deployment'!$E:$E,$G13,'Retention-Deployment'!$I:$I,"*2G*",'Retention-Deployment'!$L:$L,'List Table'!$B$11)</f>
        <v>0</v>
      </c>
      <c r="BU13" s="145">
        <f>COUNTIFS('Retention-Deployment'!$E:$E,$G13,'Retention-Deployment'!$I:$I,"*2G*",'Retention-Deployment'!$L:$L,'List Table'!$B$12)</f>
        <v>0</v>
      </c>
      <c r="BV13" s="145">
        <f>COUNTIFS('Retention-Deployment'!$E:$E,$G13,'Retention-Deployment'!$I:$I,"*2G*",'Retention-Deployment'!$L:$L,'List Table'!$B$13)</f>
        <v>0</v>
      </c>
      <c r="BW13" s="145">
        <f>COUNTIFS('Retention-Deployment'!$E:$E,$G13,'Retention-Deployment'!$I:$I,"*2G*",'Retention-Deployment'!$L:$L,'List Table'!$B$14)</f>
        <v>0</v>
      </c>
      <c r="BX13" s="145">
        <f>COUNTIFS('Retention-Deployment'!$E:$E,$G13,'Retention-Deployment'!$I:$I,"*2G*",'Retention-Deployment'!$L:$L,'List Table'!$B$15)</f>
        <v>0</v>
      </c>
      <c r="BY13" s="145">
        <f>COUNTIFS('Retention-Deployment'!$E:$E,$G13,'Retention-Deployment'!$I:$I,"*3G*",'Retention-Deployment'!$L:$L,'List Table'!$B$2)</f>
        <v>0</v>
      </c>
      <c r="BZ13" s="145">
        <f>COUNTIFS('Retention-Deployment'!$E:$E,$G13,'Retention-Deployment'!$I:$I,"*3G*",'Retention-Deployment'!$L:$L,'List Table'!$B$3)</f>
        <v>0</v>
      </c>
      <c r="CA13" s="145">
        <f>COUNTIFS('Retention-Deployment'!$E:$E,$G13,'Retention-Deployment'!$I:$I,"*3G*",'Retention-Deployment'!$L:$L,'List Table'!$B$4)</f>
        <v>0</v>
      </c>
      <c r="CB13" s="145">
        <f>COUNTIFS('Retention-Deployment'!$E:$E,$G13,'Retention-Deployment'!$I:$I,"*3G*",'Retention-Deployment'!$L:$L,'List Table'!$B$5)</f>
        <v>0</v>
      </c>
      <c r="CC13" s="145">
        <f>COUNTIFS('Retention-Deployment'!$E:$E,$G13,'Retention-Deployment'!$I:$I,"*3G*",'Retention-Deployment'!$L:$L,'List Table'!$B$6)</f>
        <v>0</v>
      </c>
      <c r="CD13" s="145">
        <f>COUNTIFS('Retention-Deployment'!$E:$E,$G13,'Retention-Deployment'!$I:$I,"*3G*",'Retention-Deployment'!$L:$L,'List Table'!$B$7)</f>
        <v>0</v>
      </c>
      <c r="CE13" s="145">
        <f>COUNTIFS('Retention-Deployment'!$E:$E,$G13,'Retention-Deployment'!$I:$I,"*3G*",'Retention-Deployment'!$L:$L,'List Table'!$B$8)</f>
        <v>0</v>
      </c>
      <c r="CF13" s="145">
        <f>COUNTIFS('Retention-Deployment'!$E:$E,$G13,'Retention-Deployment'!$I:$I,"*3G*",'Retention-Deployment'!$L:$L,'List Table'!$B$9)</f>
        <v>0</v>
      </c>
      <c r="CG13" s="145">
        <f>COUNTIFS('Retention-Deployment'!$E:$E,$G13,'Retention-Deployment'!$I:$I,"*3G*",'Retention-Deployment'!$L:$L,'List Table'!$B$10)</f>
        <v>0</v>
      </c>
      <c r="CH13" s="145">
        <f>COUNTIFS('Retention-Deployment'!$E:$E,$G13,'Retention-Deployment'!$I:$I,"*3G*",'Retention-Deployment'!$L:$L,'List Table'!$B$11)</f>
        <v>0</v>
      </c>
      <c r="CI13" s="145">
        <f>COUNTIFS('Retention-Deployment'!$E:$E,$G13,'Retention-Deployment'!$I:$I,"*3G*",'Retention-Deployment'!$L:$L,'List Table'!$B$12)</f>
        <v>0</v>
      </c>
      <c r="CJ13" s="145">
        <f>COUNTIFS('Retention-Deployment'!$E:$E,$G13,'Retention-Deployment'!$I:$I,"*3G*",'Retention-Deployment'!$L:$L,'List Table'!$B$13)</f>
        <v>0</v>
      </c>
      <c r="CK13" s="145">
        <f>COUNTIFS('Retention-Deployment'!$E:$E,$G13,'Retention-Deployment'!$I:$I,"*3G*",'Retention-Deployment'!$L:$L,'List Table'!$B$14)</f>
        <v>0</v>
      </c>
      <c r="CL13" s="145">
        <f>COUNTIFS('Retention-Deployment'!$E:$E,$G13,'Retention-Deployment'!$I:$I,"*3G*",'Retention-Deployment'!$L:$L,'List Table'!$B$15)</f>
        <v>0</v>
      </c>
      <c r="CM13" s="145">
        <f>COUNTIFS('Retention-Deployment'!$E:$E,$G13,'Retention-Deployment'!$I:$I,"*4G*",'Retention-Deployment'!$L:$L,'List Table'!$B$2)</f>
        <v>0</v>
      </c>
      <c r="CN13" s="145">
        <f>COUNTIFS('Retention-Deployment'!$E:$E,$G13,'Retention-Deployment'!$I:$I,"*4G*",'Retention-Deployment'!$L:$L,'List Table'!$B$3)</f>
        <v>0</v>
      </c>
      <c r="CO13" s="145">
        <f>COUNTIFS('Retention-Deployment'!$E:$E,$G13,'Retention-Deployment'!$I:$I,"*4G*",'Retention-Deployment'!$L:$L,'List Table'!$B$4)</f>
        <v>0</v>
      </c>
      <c r="CP13" s="145">
        <f>COUNTIFS('Retention-Deployment'!$E:$E,$G13,'Retention-Deployment'!$I:$I,"*4G*",'Retention-Deployment'!$L:$L,'List Table'!$B$5)</f>
        <v>0</v>
      </c>
      <c r="CQ13" s="145">
        <f>COUNTIFS('Retention-Deployment'!$E:$E,$G13,'Retention-Deployment'!$I:$I,"*4G*",'Retention-Deployment'!$L:$L,'List Table'!$B$6)</f>
        <v>0</v>
      </c>
      <c r="CR13" s="145">
        <f>COUNTIFS('Retention-Deployment'!$E:$E,$G13,'Retention-Deployment'!$I:$I,"*4G*",'Retention-Deployment'!$L:$L,'List Table'!$B$7)</f>
        <v>0</v>
      </c>
      <c r="CS13" s="145">
        <f>COUNTIFS('Retention-Deployment'!$E:$E,$G13,'Retention-Deployment'!$I:$I,"*4G*",'Retention-Deployment'!$L:$L,'List Table'!$B$8)</f>
        <v>0</v>
      </c>
      <c r="CT13" s="145">
        <f>COUNTIFS('Retention-Deployment'!$E:$E,$G13,'Retention-Deployment'!$I:$I,"*4G*",'Retention-Deployment'!$L:$L,'List Table'!$B$9)</f>
        <v>0</v>
      </c>
      <c r="CU13" s="145">
        <f>COUNTIFS('Retention-Deployment'!$E:$E,$G13,'Retention-Deployment'!$I:$I,"*4G*",'Retention-Deployment'!$L:$L,'List Table'!$B$10)</f>
        <v>0</v>
      </c>
      <c r="CV13" s="145">
        <f>COUNTIFS('Retention-Deployment'!$E:$E,$G13,'Retention-Deployment'!$I:$I,"*4G*",'Retention-Deployment'!$L:$L,'List Table'!$B$11)</f>
        <v>0</v>
      </c>
      <c r="CW13" s="145">
        <f>COUNTIFS('Retention-Deployment'!$E:$E,$G13,'Retention-Deployment'!$I:$I,"*4G*",'Retention-Deployment'!$L:$L,'List Table'!$B$12)</f>
        <v>0</v>
      </c>
      <c r="CX13" s="145">
        <f>COUNTIFS('Retention-Deployment'!$E:$E,$G13,'Retention-Deployment'!$I:$I,"*4G*",'Retention-Deployment'!$L:$L,'List Table'!$B$13)</f>
        <v>0</v>
      </c>
      <c r="CY13" s="145">
        <f>COUNTIFS('Retention-Deployment'!$E:$E,$G13,'Retention-Deployment'!$I:$I,"*4G*",'Retention-Deployment'!$L:$L,'List Table'!$B$14)</f>
        <v>0</v>
      </c>
      <c r="CZ13" s="145">
        <f>COUNTIFS('Retention-Deployment'!$E:$E,$G13,'Retention-Deployment'!$I:$I,"*4G*",'Retention-Deployment'!$L:$L,'List Table'!$B$15)</f>
        <v>0</v>
      </c>
      <c r="DA13" s="136"/>
      <c r="DB13" s="146">
        <f>COUNTIFS(Licensing!$F:$F,$G13,Licensing!$J:$J,"*2G*")</f>
        <v>0</v>
      </c>
      <c r="DC13" s="146">
        <f>COUNTIFS(Licensing!$F:$F,$G13,Licensing!$J:$J,"*3G*")</f>
        <v>1</v>
      </c>
      <c r="DD13" s="146">
        <f>COUNTIFS(Licensing!$F:$F,$G13,Licensing!$J:$J,"*4G*")</f>
        <v>0</v>
      </c>
      <c r="DE13" s="136"/>
      <c r="DF13" s="378">
        <f>COUNTIFS(Deactivated!$F:$F,$G13,Deactivated!$J:$J,"*2G*")</f>
        <v>0</v>
      </c>
      <c r="DG13" s="378">
        <f>COUNTIFS(Deactivated!$F:$F,$G13,Deactivated!$J:$J,"*3G*")</f>
        <v>0</v>
      </c>
      <c r="DH13" s="378">
        <f>COUNTIFS(Deactivated!$F:$F,$G13,Deactivated!$J:$J,"*4G*")</f>
        <v>0</v>
      </c>
      <c r="DI13" s="136"/>
      <c r="DJ13" s="147" t="str">
        <f t="shared" si="6"/>
        <v>DRAMA</v>
      </c>
      <c r="DK13" s="137">
        <f t="shared" si="9"/>
        <v>0</v>
      </c>
      <c r="DL13" s="148">
        <f t="shared" si="7"/>
        <v>1</v>
      </c>
      <c r="DM13" s="148">
        <f t="shared" si="8"/>
        <v>0</v>
      </c>
      <c r="DN13" s="133"/>
      <c r="DO13" s="133"/>
      <c r="DP13" s="133"/>
      <c r="DQ13" s="133"/>
      <c r="DR13" s="133"/>
      <c r="DS13" s="133"/>
      <c r="DT13" s="133"/>
      <c r="DU13" s="133"/>
      <c r="DV13" s="133"/>
      <c r="DW13" s="133"/>
      <c r="DX13" s="133"/>
      <c r="DY13" s="133"/>
    </row>
    <row r="14" spans="1:129" ht="15.95" customHeight="1" x14ac:dyDescent="0.25">
      <c r="A14" s="186" t="s">
        <v>292</v>
      </c>
      <c r="B14" s="160">
        <v>54</v>
      </c>
      <c r="C14" s="160">
        <v>35</v>
      </c>
      <c r="D14" s="160">
        <v>5</v>
      </c>
      <c r="E14" s="169">
        <v>38.458706999999997</v>
      </c>
      <c r="F14" s="169">
        <v>23.654993000000001</v>
      </c>
      <c r="G14" s="165" t="s">
        <v>106</v>
      </c>
      <c r="H14" s="144">
        <f t="shared" si="0"/>
        <v>0</v>
      </c>
      <c r="I14" s="144">
        <f t="shared" si="1"/>
        <v>0</v>
      </c>
      <c r="J14" s="144">
        <f t="shared" si="2"/>
        <v>0</v>
      </c>
      <c r="K14" s="144">
        <f>COUNTIFS(Operational!$E:$E,$G14,Operational!$I:$I,"*2G*",Operational!$L:$L,'List Table'!$D$2)</f>
        <v>0</v>
      </c>
      <c r="L14" s="144">
        <f>COUNTIFS(Operational!$E:$E,$G14,Operational!$I:$I,"*2G*",Operational!$L:$L,'List Table'!$D$3)</f>
        <v>0</v>
      </c>
      <c r="M14" s="144">
        <f>COUNTIFS(Operational!$E:$E,$G14,Operational!$I:$I,"*2G*",Operational!$L:$L,'List Table'!$D$4)</f>
        <v>0</v>
      </c>
      <c r="N14" s="144">
        <f>COUNTIFS(Operational!$E:$E,$G14,Operational!$I:$I,"*2G*",Operational!$L:$L,'List Table'!$D$5)</f>
        <v>0</v>
      </c>
      <c r="O14" s="144">
        <f>COUNTIFS(Operational!$E:$E,$G14,Operational!$I:$I,"*2G*",Operational!$L:$L,'List Table'!$D$6)</f>
        <v>0</v>
      </c>
      <c r="P14" s="144">
        <f>COUNTIFS(Operational!$E:$E,$G14,Operational!$I:$I,"*2G*",Operational!$L:$L,'List Table'!$D$7)</f>
        <v>0</v>
      </c>
      <c r="Q14" s="144">
        <f>COUNTIFS(Operational!$E:$E,$G14,Operational!$I:$I,"*2G*",Operational!$L:$L,'List Table'!$D$8)</f>
        <v>0</v>
      </c>
      <c r="R14" s="144">
        <f>COUNTIFS(Operational!$E:$E,$G14,Operational!$I:$I,"*2G*",Operational!$L:$L,'List Table'!$D$9)</f>
        <v>0</v>
      </c>
      <c r="S14" s="144">
        <f>COUNTIFS(Operational!$E:$E,$G14,Operational!$I:$I,"*2G*",Operational!$L:$L,'List Table'!$D$10)</f>
        <v>0</v>
      </c>
      <c r="T14" s="144">
        <f>COUNTIFS(Operational!$E:$E,$G14,Operational!$I:$I,"*2G*",Operational!$L:$L,'List Table'!$D$11)</f>
        <v>0</v>
      </c>
      <c r="U14" s="144">
        <f>COUNTIFS(Operational!$E:$E,$G14,Operational!$I:$I,"*2G*",Operational!$L:$L,'List Table'!$D$12)</f>
        <v>0</v>
      </c>
      <c r="V14" s="144">
        <f>COUNTIFS(Operational!$E:$E,$G14,Operational!$I:$I,"*2G*",Operational!$L:$L,'List Table'!$D$13)</f>
        <v>0</v>
      </c>
      <c r="W14" s="144">
        <f>COUNTIFS(Operational!$E:$E,$G14,Operational!$I:$I,"*2G*",Operational!$L:$L,'List Table'!$D$14)</f>
        <v>0</v>
      </c>
      <c r="X14" s="144">
        <f>COUNTIFS(Operational!$E:$E,$G14,Operational!$I:$I,"*2G*",Operational!$L:$L,'List Table'!$D$15)</f>
        <v>0</v>
      </c>
      <c r="Y14" s="144">
        <f>COUNTIFS(Operational!$E:$E,$G14,Operational!$I:$I,"*2G*",Operational!$L:$L,'List Table'!$D$16)</f>
        <v>0</v>
      </c>
      <c r="Z14" s="144">
        <f>COUNTIFS(Operational!$E:$E,$G14,Operational!$I:$I,"*2G*",Operational!$L:$L,'List Table'!$D$17)</f>
        <v>0</v>
      </c>
      <c r="AA14" s="144">
        <f>COUNTIFS(Operational!$E:$E,$G14,Operational!$I:$I,"*3G*",Operational!$L:$L,'List Table'!$D$2)</f>
        <v>0</v>
      </c>
      <c r="AB14" s="144">
        <f>COUNTIFS(Operational!$E:$E,$G14,Operational!$I:$I,"*3G*",Operational!$L:$L,'List Table'!$D$3)</f>
        <v>0</v>
      </c>
      <c r="AC14" s="144">
        <f>COUNTIFS(Operational!$E:$E,$G14,Operational!$I:$I,"*3G*",Operational!$L:$L,'List Table'!$D$4)</f>
        <v>0</v>
      </c>
      <c r="AD14" s="144">
        <f>COUNTIFS(Operational!$E:$E,$G14,Operational!$I:$I,"*3G*",Operational!$L:$L,'List Table'!$D$5)</f>
        <v>0</v>
      </c>
      <c r="AE14" s="144">
        <f>COUNTIFS(Operational!$E:$E,$G14,Operational!$I:$I,"*3G*",Operational!$L:$L,'List Table'!$D$6)</f>
        <v>0</v>
      </c>
      <c r="AF14" s="144">
        <f>COUNTIFS(Operational!$E:$E,$G14,Operational!$I:$I,"*3G*",Operational!$L:$L,'List Table'!$D$7)</f>
        <v>0</v>
      </c>
      <c r="AG14" s="144">
        <f>COUNTIFS(Operational!$E:$E,$G14,Operational!$I:$I,"*3G*",Operational!$L:$L,'List Table'!$D$8)</f>
        <v>0</v>
      </c>
      <c r="AH14" s="144">
        <f>COUNTIFS(Operational!$E:$E,$G14,Operational!$I:$I,"*3G*",Operational!$L:$L,'List Table'!$D$9)</f>
        <v>0</v>
      </c>
      <c r="AI14" s="144">
        <f>COUNTIFS(Operational!$E:$E,$G14,Operational!$I:$I,"*3G*",Operational!$L:$L,'List Table'!$D$10)</f>
        <v>0</v>
      </c>
      <c r="AJ14" s="144">
        <f>COUNTIFS(Operational!$E:$E,$G14,Operational!$I:$I,"*3G*",Operational!$L:$L,'List Table'!$D$11)</f>
        <v>0</v>
      </c>
      <c r="AK14" s="144">
        <f>COUNTIFS(Operational!$E:$E,$G14,Operational!$I:$I,"*3G*",Operational!$L:$L,'List Table'!$D$12)</f>
        <v>0</v>
      </c>
      <c r="AL14" s="144">
        <f>COUNTIFS(Operational!$E:$E,$G14,Operational!$I:$I,"*3G*",Operational!$L:$L,'List Table'!$D$13)</f>
        <v>0</v>
      </c>
      <c r="AM14" s="144">
        <f>COUNTIFS(Operational!$E:$E,$G14,Operational!$I:$I,"*3G*",Operational!$L:$L,'List Table'!$D$14)</f>
        <v>0</v>
      </c>
      <c r="AN14" s="144">
        <f>COUNTIFS(Operational!$E:$E,$G14,Operational!$I:$I,"*3G*",Operational!$L:$L,'List Table'!$D$15)</f>
        <v>0</v>
      </c>
      <c r="AO14" s="144">
        <f>COUNTIFS(Operational!$E:$E,$G14,Operational!$I:$I,"*3G*",Operational!$L:$L,'List Table'!$D$16)</f>
        <v>0</v>
      </c>
      <c r="AP14" s="144">
        <f>COUNTIFS(Operational!$E:$E,$G14,Operational!$I:$I,"*3G*",Operational!$L:$L,'List Table'!$D$17)</f>
        <v>0</v>
      </c>
      <c r="AQ14" s="144">
        <f>COUNTIFS(Operational!$E:$E,$G14,Operational!$I:$I,"*4G*",Operational!$L:$L,'List Table'!$D$2)</f>
        <v>0</v>
      </c>
      <c r="AR14" s="144">
        <f>COUNTIFS(Operational!$E:$E,$G14,Operational!$I:$I,"*4G*",Operational!$L:$L,'List Table'!$D$3)</f>
        <v>0</v>
      </c>
      <c r="AS14" s="144">
        <f>COUNTIFS(Operational!$E:$E,$G14,Operational!$I:$I,"*4G*",Operational!$L:$L,'List Table'!$D$4)</f>
        <v>0</v>
      </c>
      <c r="AT14" s="144">
        <f>COUNTIFS(Operational!$E:$E,$G14,Operational!$I:$I,"*4G*",Operational!$L:$L,'List Table'!$D$5)</f>
        <v>0</v>
      </c>
      <c r="AU14" s="144">
        <f>COUNTIFS(Operational!$E:$E,$G14,Operational!$I:$I,"*4G*",Operational!$L:$L,'List Table'!$D$6)</f>
        <v>0</v>
      </c>
      <c r="AV14" s="144">
        <f>COUNTIFS(Operational!$E:$E,$G14,Operational!$I:$I,"*4G*",Operational!$L:$L,'List Table'!$D$7)</f>
        <v>0</v>
      </c>
      <c r="AW14" s="144">
        <f>COUNTIFS(Operational!$E:$E,$G14,Operational!$I:$I,"*4G*",Operational!$L:$L,'List Table'!$D$8)</f>
        <v>0</v>
      </c>
      <c r="AX14" s="144">
        <f>COUNTIFS(Operational!$E:$E,$G14,Operational!$I:$I,"*4G*",Operational!$L:$L,'List Table'!$D$9)</f>
        <v>0</v>
      </c>
      <c r="AY14" s="144">
        <f>COUNTIFS(Operational!$E:$E,$G14,Operational!$I:$I,"*4G*",Operational!$L:$L,'List Table'!$D$10)</f>
        <v>0</v>
      </c>
      <c r="AZ14" s="144">
        <f>COUNTIFS(Operational!$E:$E,$G14,Operational!$I:$I,"*4G*",Operational!$L:$L,'List Table'!$D$11)</f>
        <v>0</v>
      </c>
      <c r="BA14" s="144">
        <f>COUNTIFS(Operational!$E:$E,$G14,Operational!$I:$I,"*4G*",Operational!$L:$L,'List Table'!$D$12)</f>
        <v>0</v>
      </c>
      <c r="BB14" s="144">
        <f>COUNTIFS(Operational!$E:$E,$G14,Operational!$I:$I,"*4G*",Operational!$L:$L,'List Table'!$D$13)</f>
        <v>0</v>
      </c>
      <c r="BC14" s="144">
        <f>COUNTIFS(Operational!$E:$E,$G14,Operational!$I:$I,"*4G*",Operational!$L:$L,'List Table'!$D$14)</f>
        <v>0</v>
      </c>
      <c r="BD14" s="144">
        <f>COUNTIFS(Operational!$E:$E,$G14,Operational!$I:$I,"*4G*",Operational!$L:$L,'List Table'!$D$15)</f>
        <v>0</v>
      </c>
      <c r="BE14" s="144">
        <f>COUNTIFS(Operational!$E:$E,$G14,Operational!$I:$I,"*4G*",Operational!$L:$L,'List Table'!$D$16)</f>
        <v>0</v>
      </c>
      <c r="BF14" s="144">
        <f>COUNTIFS(Operational!$E:$E,$G14,Operational!$I:$I,"*4G*",Operational!$L:$L,'List Table'!$D$17)</f>
        <v>0</v>
      </c>
      <c r="BG14" s="152"/>
      <c r="BH14" s="145">
        <f t="shared" si="3"/>
        <v>0</v>
      </c>
      <c r="BI14" s="145">
        <f t="shared" si="4"/>
        <v>0</v>
      </c>
      <c r="BJ14" s="145">
        <f t="shared" si="5"/>
        <v>0</v>
      </c>
      <c r="BK14" s="145">
        <f>COUNTIFS('Retention-Deployment'!$E:$E,$G14,'Retention-Deployment'!$I:$I,"*2G*",'Retention-Deployment'!$L:$L,'List Table'!$B$2)</f>
        <v>0</v>
      </c>
      <c r="BL14" s="145">
        <f>COUNTIFS('Retention-Deployment'!$E:$E,$G14,'Retention-Deployment'!$I:$I,"*2G*",'Retention-Deployment'!$L:$L,'List Table'!$B$3)</f>
        <v>0</v>
      </c>
      <c r="BM14" s="145">
        <f>COUNTIFS('Retention-Deployment'!$E:$E,$G14,'Retention-Deployment'!$I:$I,"*2G*",'Retention-Deployment'!$L:$L,'List Table'!$B$4)</f>
        <v>0</v>
      </c>
      <c r="BN14" s="145">
        <f>COUNTIFS('Retention-Deployment'!$E:$E,$G14,'Retention-Deployment'!$I:$I,"*2G*",'Retention-Deployment'!$L:$L,'List Table'!$B$5)</f>
        <v>0</v>
      </c>
      <c r="BO14" s="145">
        <f>COUNTIFS('Retention-Deployment'!$E:$E,$G14,'Retention-Deployment'!$I:$I,"*2G*",'Retention-Deployment'!$L:$L,'List Table'!$B$6)</f>
        <v>0</v>
      </c>
      <c r="BP14" s="145">
        <f>COUNTIFS('Retention-Deployment'!$E:$E,$G14,'Retention-Deployment'!$I:$I,"*2G*",'Retention-Deployment'!$L:$L,'List Table'!$B$7)</f>
        <v>0</v>
      </c>
      <c r="BQ14" s="145">
        <f>COUNTIFS('Retention-Deployment'!$E:$E,$G14,'Retention-Deployment'!$I:$I,"*2G*",'Retention-Deployment'!$L:$L,'List Table'!$B$8)</f>
        <v>0</v>
      </c>
      <c r="BR14" s="145">
        <f>COUNTIFS('Retention-Deployment'!$E:$E,$G14,'Retention-Deployment'!$I:$I,"*2G*",'Retention-Deployment'!$L:$L,'List Table'!$B$9)</f>
        <v>0</v>
      </c>
      <c r="BS14" s="145">
        <f>COUNTIFS('Retention-Deployment'!$E:$E,$G14,'Retention-Deployment'!$I:$I,"*2G*",'Retention-Deployment'!$L:$L,'List Table'!$B$10)</f>
        <v>0</v>
      </c>
      <c r="BT14" s="145">
        <f>COUNTIFS('Retention-Deployment'!$E:$E,$G14,'Retention-Deployment'!$I:$I,"*2G*",'Retention-Deployment'!$L:$L,'List Table'!$B$11)</f>
        <v>0</v>
      </c>
      <c r="BU14" s="145">
        <f>COUNTIFS('Retention-Deployment'!$E:$E,$G14,'Retention-Deployment'!$I:$I,"*2G*",'Retention-Deployment'!$L:$L,'List Table'!$B$12)</f>
        <v>0</v>
      </c>
      <c r="BV14" s="145">
        <f>COUNTIFS('Retention-Deployment'!$E:$E,$G14,'Retention-Deployment'!$I:$I,"*2G*",'Retention-Deployment'!$L:$L,'List Table'!$B$13)</f>
        <v>0</v>
      </c>
      <c r="BW14" s="145">
        <f>COUNTIFS('Retention-Deployment'!$E:$E,$G14,'Retention-Deployment'!$I:$I,"*2G*",'Retention-Deployment'!$L:$L,'List Table'!$B$14)</f>
        <v>0</v>
      </c>
      <c r="BX14" s="145">
        <f>COUNTIFS('Retention-Deployment'!$E:$E,$G14,'Retention-Deployment'!$I:$I,"*2G*",'Retention-Deployment'!$L:$L,'List Table'!$B$15)</f>
        <v>0</v>
      </c>
      <c r="BY14" s="145">
        <f>COUNTIFS('Retention-Deployment'!$E:$E,$G14,'Retention-Deployment'!$I:$I,"*3G*",'Retention-Deployment'!$L:$L,'List Table'!$B$2)</f>
        <v>0</v>
      </c>
      <c r="BZ14" s="145">
        <f>COUNTIFS('Retention-Deployment'!$E:$E,$G14,'Retention-Deployment'!$I:$I,"*3G*",'Retention-Deployment'!$L:$L,'List Table'!$B$3)</f>
        <v>0</v>
      </c>
      <c r="CA14" s="145">
        <f>COUNTIFS('Retention-Deployment'!$E:$E,$G14,'Retention-Deployment'!$I:$I,"*3G*",'Retention-Deployment'!$L:$L,'List Table'!$B$4)</f>
        <v>0</v>
      </c>
      <c r="CB14" s="145">
        <f>COUNTIFS('Retention-Deployment'!$E:$E,$G14,'Retention-Deployment'!$I:$I,"*3G*",'Retention-Deployment'!$L:$L,'List Table'!$B$5)</f>
        <v>0</v>
      </c>
      <c r="CC14" s="145">
        <f>COUNTIFS('Retention-Deployment'!$E:$E,$G14,'Retention-Deployment'!$I:$I,"*3G*",'Retention-Deployment'!$L:$L,'List Table'!$B$6)</f>
        <v>0</v>
      </c>
      <c r="CD14" s="145">
        <f>COUNTIFS('Retention-Deployment'!$E:$E,$G14,'Retention-Deployment'!$I:$I,"*3G*",'Retention-Deployment'!$L:$L,'List Table'!$B$7)</f>
        <v>0</v>
      </c>
      <c r="CE14" s="145">
        <f>COUNTIFS('Retention-Deployment'!$E:$E,$G14,'Retention-Deployment'!$I:$I,"*3G*",'Retention-Deployment'!$L:$L,'List Table'!$B$8)</f>
        <v>0</v>
      </c>
      <c r="CF14" s="145">
        <f>COUNTIFS('Retention-Deployment'!$E:$E,$G14,'Retention-Deployment'!$I:$I,"*3G*",'Retention-Deployment'!$L:$L,'List Table'!$B$9)</f>
        <v>0</v>
      </c>
      <c r="CG14" s="145">
        <f>COUNTIFS('Retention-Deployment'!$E:$E,$G14,'Retention-Deployment'!$I:$I,"*3G*",'Retention-Deployment'!$L:$L,'List Table'!$B$10)</f>
        <v>0</v>
      </c>
      <c r="CH14" s="145">
        <f>COUNTIFS('Retention-Deployment'!$E:$E,$G14,'Retention-Deployment'!$I:$I,"*3G*",'Retention-Deployment'!$L:$L,'List Table'!$B$11)</f>
        <v>0</v>
      </c>
      <c r="CI14" s="145">
        <f>COUNTIFS('Retention-Deployment'!$E:$E,$G14,'Retention-Deployment'!$I:$I,"*3G*",'Retention-Deployment'!$L:$L,'List Table'!$B$12)</f>
        <v>0</v>
      </c>
      <c r="CJ14" s="145">
        <f>COUNTIFS('Retention-Deployment'!$E:$E,$G14,'Retention-Deployment'!$I:$I,"*3G*",'Retention-Deployment'!$L:$L,'List Table'!$B$13)</f>
        <v>0</v>
      </c>
      <c r="CK14" s="145">
        <f>COUNTIFS('Retention-Deployment'!$E:$E,$G14,'Retention-Deployment'!$I:$I,"*3G*",'Retention-Deployment'!$L:$L,'List Table'!$B$14)</f>
        <v>0</v>
      </c>
      <c r="CL14" s="145">
        <f>COUNTIFS('Retention-Deployment'!$E:$E,$G14,'Retention-Deployment'!$I:$I,"*3G*",'Retention-Deployment'!$L:$L,'List Table'!$B$15)</f>
        <v>0</v>
      </c>
      <c r="CM14" s="145">
        <f>COUNTIFS('Retention-Deployment'!$E:$E,$G14,'Retention-Deployment'!$I:$I,"*4G*",'Retention-Deployment'!$L:$L,'List Table'!$B$2)</f>
        <v>0</v>
      </c>
      <c r="CN14" s="145">
        <f>COUNTIFS('Retention-Deployment'!$E:$E,$G14,'Retention-Deployment'!$I:$I,"*4G*",'Retention-Deployment'!$L:$L,'List Table'!$B$3)</f>
        <v>0</v>
      </c>
      <c r="CO14" s="145">
        <f>COUNTIFS('Retention-Deployment'!$E:$E,$G14,'Retention-Deployment'!$I:$I,"*4G*",'Retention-Deployment'!$L:$L,'List Table'!$B$4)</f>
        <v>0</v>
      </c>
      <c r="CP14" s="145">
        <f>COUNTIFS('Retention-Deployment'!$E:$E,$G14,'Retention-Deployment'!$I:$I,"*4G*",'Retention-Deployment'!$L:$L,'List Table'!$B$5)</f>
        <v>0</v>
      </c>
      <c r="CQ14" s="145">
        <f>COUNTIFS('Retention-Deployment'!$E:$E,$G14,'Retention-Deployment'!$I:$I,"*4G*",'Retention-Deployment'!$L:$L,'List Table'!$B$6)</f>
        <v>0</v>
      </c>
      <c r="CR14" s="145">
        <f>COUNTIFS('Retention-Deployment'!$E:$E,$G14,'Retention-Deployment'!$I:$I,"*4G*",'Retention-Deployment'!$L:$L,'List Table'!$B$7)</f>
        <v>0</v>
      </c>
      <c r="CS14" s="145">
        <f>COUNTIFS('Retention-Deployment'!$E:$E,$G14,'Retention-Deployment'!$I:$I,"*4G*",'Retention-Deployment'!$L:$L,'List Table'!$B$8)</f>
        <v>0</v>
      </c>
      <c r="CT14" s="145">
        <f>COUNTIFS('Retention-Deployment'!$E:$E,$G14,'Retention-Deployment'!$I:$I,"*4G*",'Retention-Deployment'!$L:$L,'List Table'!$B$9)</f>
        <v>0</v>
      </c>
      <c r="CU14" s="145">
        <f>COUNTIFS('Retention-Deployment'!$E:$E,$G14,'Retention-Deployment'!$I:$I,"*4G*",'Retention-Deployment'!$L:$L,'List Table'!$B$10)</f>
        <v>0</v>
      </c>
      <c r="CV14" s="145">
        <f>COUNTIFS('Retention-Deployment'!$E:$E,$G14,'Retention-Deployment'!$I:$I,"*4G*",'Retention-Deployment'!$L:$L,'List Table'!$B$11)</f>
        <v>0</v>
      </c>
      <c r="CW14" s="145">
        <f>COUNTIFS('Retention-Deployment'!$E:$E,$G14,'Retention-Deployment'!$I:$I,"*4G*",'Retention-Deployment'!$L:$L,'List Table'!$B$12)</f>
        <v>0</v>
      </c>
      <c r="CX14" s="145">
        <f>COUNTIFS('Retention-Deployment'!$E:$E,$G14,'Retention-Deployment'!$I:$I,"*4G*",'Retention-Deployment'!$L:$L,'List Table'!$B$13)</f>
        <v>0</v>
      </c>
      <c r="CY14" s="145">
        <f>COUNTIFS('Retention-Deployment'!$E:$E,$G14,'Retention-Deployment'!$I:$I,"*4G*",'Retention-Deployment'!$L:$L,'List Table'!$B$14)</f>
        <v>0</v>
      </c>
      <c r="CZ14" s="145">
        <f>COUNTIFS('Retention-Deployment'!$E:$E,$G14,'Retention-Deployment'!$I:$I,"*4G*",'Retention-Deployment'!$L:$L,'List Table'!$B$15)</f>
        <v>0</v>
      </c>
      <c r="DA14" s="136"/>
      <c r="DB14" s="146">
        <f>COUNTIFS(Licensing!$F:$F,$G14,Licensing!$J:$J,"*2G*")</f>
        <v>1</v>
      </c>
      <c r="DC14" s="146">
        <f>COUNTIFS(Licensing!$F:$F,$G14,Licensing!$J:$J,"*3G*")</f>
        <v>1</v>
      </c>
      <c r="DD14" s="146">
        <f>COUNTIFS(Licensing!$F:$F,$G14,Licensing!$J:$J,"*4G*")</f>
        <v>0</v>
      </c>
      <c r="DE14" s="136"/>
      <c r="DF14" s="378">
        <f>COUNTIFS(Deactivated!$F:$F,$G14,Deactivated!$J:$J,"*2G*")</f>
        <v>0</v>
      </c>
      <c r="DG14" s="378">
        <f>COUNTIFS(Deactivated!$F:$F,$G14,Deactivated!$J:$J,"*3G*")</f>
        <v>0</v>
      </c>
      <c r="DH14" s="378">
        <f>COUNTIFS(Deactivated!$F:$F,$G14,Deactivated!$J:$J,"*4G*")</f>
        <v>0</v>
      </c>
      <c r="DI14" s="136"/>
      <c r="DJ14" s="147" t="str">
        <f t="shared" si="6"/>
        <v>EVIA</v>
      </c>
      <c r="DK14" s="137">
        <f t="shared" si="9"/>
        <v>1</v>
      </c>
      <c r="DL14" s="148">
        <f t="shared" si="7"/>
        <v>1</v>
      </c>
      <c r="DM14" s="148">
        <f t="shared" si="8"/>
        <v>0</v>
      </c>
      <c r="DN14" s="133"/>
      <c r="DO14" s="133"/>
      <c r="DP14" s="133"/>
      <c r="DQ14" s="133"/>
      <c r="DR14" s="133"/>
      <c r="DS14" s="133"/>
      <c r="DT14" s="133"/>
      <c r="DU14" s="133"/>
      <c r="DV14" s="133"/>
      <c r="DW14" s="133"/>
      <c r="DX14" s="133"/>
      <c r="DY14" s="133"/>
    </row>
    <row r="15" spans="1:129" ht="15.95" customHeight="1" x14ac:dyDescent="0.25">
      <c r="A15" s="186" t="s">
        <v>292</v>
      </c>
      <c r="B15" s="160">
        <v>65</v>
      </c>
      <c r="C15" s="160">
        <v>50</v>
      </c>
      <c r="D15" s="160">
        <v>33</v>
      </c>
      <c r="E15" s="169">
        <v>41.391289999999998</v>
      </c>
      <c r="F15" s="169">
        <v>26.349375999999999</v>
      </c>
      <c r="G15" s="165" t="s">
        <v>107</v>
      </c>
      <c r="H15" s="144">
        <f t="shared" si="0"/>
        <v>0</v>
      </c>
      <c r="I15" s="144">
        <f t="shared" si="1"/>
        <v>0</v>
      </c>
      <c r="J15" s="144">
        <f t="shared" si="2"/>
        <v>0</v>
      </c>
      <c r="K15" s="144">
        <f>COUNTIFS(Operational!$E:$E,$G15,Operational!$I:$I,"*2G*",Operational!$L:$L,'List Table'!$D$2)</f>
        <v>0</v>
      </c>
      <c r="L15" s="144">
        <f>COUNTIFS(Operational!$E:$E,$G15,Operational!$I:$I,"*2G*",Operational!$L:$L,'List Table'!$D$3)</f>
        <v>0</v>
      </c>
      <c r="M15" s="144">
        <f>COUNTIFS(Operational!$E:$E,$G15,Operational!$I:$I,"*2G*",Operational!$L:$L,'List Table'!$D$4)</f>
        <v>0</v>
      </c>
      <c r="N15" s="144">
        <f>COUNTIFS(Operational!$E:$E,$G15,Operational!$I:$I,"*2G*",Operational!$L:$L,'List Table'!$D$5)</f>
        <v>0</v>
      </c>
      <c r="O15" s="144">
        <f>COUNTIFS(Operational!$E:$E,$G15,Operational!$I:$I,"*2G*",Operational!$L:$L,'List Table'!$D$6)</f>
        <v>0</v>
      </c>
      <c r="P15" s="144">
        <f>COUNTIFS(Operational!$E:$E,$G15,Operational!$I:$I,"*2G*",Operational!$L:$L,'List Table'!$D$7)</f>
        <v>0</v>
      </c>
      <c r="Q15" s="144">
        <f>COUNTIFS(Operational!$E:$E,$G15,Operational!$I:$I,"*2G*",Operational!$L:$L,'List Table'!$D$8)</f>
        <v>0</v>
      </c>
      <c r="R15" s="144">
        <f>COUNTIFS(Operational!$E:$E,$G15,Operational!$I:$I,"*2G*",Operational!$L:$L,'List Table'!$D$9)</f>
        <v>0</v>
      </c>
      <c r="S15" s="144">
        <f>COUNTIFS(Operational!$E:$E,$G15,Operational!$I:$I,"*2G*",Operational!$L:$L,'List Table'!$D$10)</f>
        <v>0</v>
      </c>
      <c r="T15" s="144">
        <f>COUNTIFS(Operational!$E:$E,$G15,Operational!$I:$I,"*2G*",Operational!$L:$L,'List Table'!$D$11)</f>
        <v>0</v>
      </c>
      <c r="U15" s="144">
        <f>COUNTIFS(Operational!$E:$E,$G15,Operational!$I:$I,"*2G*",Operational!$L:$L,'List Table'!$D$12)</f>
        <v>0</v>
      </c>
      <c r="V15" s="144">
        <f>COUNTIFS(Operational!$E:$E,$G15,Operational!$I:$I,"*2G*",Operational!$L:$L,'List Table'!$D$13)</f>
        <v>0</v>
      </c>
      <c r="W15" s="144">
        <f>COUNTIFS(Operational!$E:$E,$G15,Operational!$I:$I,"*2G*",Operational!$L:$L,'List Table'!$D$14)</f>
        <v>0</v>
      </c>
      <c r="X15" s="144">
        <f>COUNTIFS(Operational!$E:$E,$G15,Operational!$I:$I,"*2G*",Operational!$L:$L,'List Table'!$D$15)</f>
        <v>0</v>
      </c>
      <c r="Y15" s="144">
        <f>COUNTIFS(Operational!$E:$E,$G15,Operational!$I:$I,"*2G*",Operational!$L:$L,'List Table'!$D$16)</f>
        <v>0</v>
      </c>
      <c r="Z15" s="144">
        <f>COUNTIFS(Operational!$E:$E,$G15,Operational!$I:$I,"*2G*",Operational!$L:$L,'List Table'!$D$17)</f>
        <v>0</v>
      </c>
      <c r="AA15" s="144">
        <f>COUNTIFS(Operational!$E:$E,$G15,Operational!$I:$I,"*3G*",Operational!$L:$L,'List Table'!$D$2)</f>
        <v>0</v>
      </c>
      <c r="AB15" s="144">
        <f>COUNTIFS(Operational!$E:$E,$G15,Operational!$I:$I,"*3G*",Operational!$L:$L,'List Table'!$D$3)</f>
        <v>0</v>
      </c>
      <c r="AC15" s="144">
        <f>COUNTIFS(Operational!$E:$E,$G15,Operational!$I:$I,"*3G*",Operational!$L:$L,'List Table'!$D$4)</f>
        <v>0</v>
      </c>
      <c r="AD15" s="144">
        <f>COUNTIFS(Operational!$E:$E,$G15,Operational!$I:$I,"*3G*",Operational!$L:$L,'List Table'!$D$5)</f>
        <v>0</v>
      </c>
      <c r="AE15" s="144">
        <f>COUNTIFS(Operational!$E:$E,$G15,Operational!$I:$I,"*3G*",Operational!$L:$L,'List Table'!$D$6)</f>
        <v>0</v>
      </c>
      <c r="AF15" s="144">
        <f>COUNTIFS(Operational!$E:$E,$G15,Operational!$I:$I,"*3G*",Operational!$L:$L,'List Table'!$D$7)</f>
        <v>0</v>
      </c>
      <c r="AG15" s="144">
        <f>COUNTIFS(Operational!$E:$E,$G15,Operational!$I:$I,"*3G*",Operational!$L:$L,'List Table'!$D$8)</f>
        <v>0</v>
      </c>
      <c r="AH15" s="144">
        <f>COUNTIFS(Operational!$E:$E,$G15,Operational!$I:$I,"*3G*",Operational!$L:$L,'List Table'!$D$9)</f>
        <v>0</v>
      </c>
      <c r="AI15" s="144">
        <f>COUNTIFS(Operational!$E:$E,$G15,Operational!$I:$I,"*3G*",Operational!$L:$L,'List Table'!$D$10)</f>
        <v>0</v>
      </c>
      <c r="AJ15" s="144">
        <f>COUNTIFS(Operational!$E:$E,$G15,Operational!$I:$I,"*3G*",Operational!$L:$L,'List Table'!$D$11)</f>
        <v>0</v>
      </c>
      <c r="AK15" s="144">
        <f>COUNTIFS(Operational!$E:$E,$G15,Operational!$I:$I,"*3G*",Operational!$L:$L,'List Table'!$D$12)</f>
        <v>0</v>
      </c>
      <c r="AL15" s="144">
        <f>COUNTIFS(Operational!$E:$E,$G15,Operational!$I:$I,"*3G*",Operational!$L:$L,'List Table'!$D$13)</f>
        <v>0</v>
      </c>
      <c r="AM15" s="144">
        <f>COUNTIFS(Operational!$E:$E,$G15,Operational!$I:$I,"*3G*",Operational!$L:$L,'List Table'!$D$14)</f>
        <v>0</v>
      </c>
      <c r="AN15" s="144">
        <f>COUNTIFS(Operational!$E:$E,$G15,Operational!$I:$I,"*3G*",Operational!$L:$L,'List Table'!$D$15)</f>
        <v>0</v>
      </c>
      <c r="AO15" s="144">
        <f>COUNTIFS(Operational!$E:$E,$G15,Operational!$I:$I,"*3G*",Operational!$L:$L,'List Table'!$D$16)</f>
        <v>0</v>
      </c>
      <c r="AP15" s="144">
        <f>COUNTIFS(Operational!$E:$E,$G15,Operational!$I:$I,"*3G*",Operational!$L:$L,'List Table'!$D$17)</f>
        <v>0</v>
      </c>
      <c r="AQ15" s="144">
        <f>COUNTIFS(Operational!$E:$E,$G15,Operational!$I:$I,"*4G*",Operational!$L:$L,'List Table'!$D$2)</f>
        <v>0</v>
      </c>
      <c r="AR15" s="144">
        <f>COUNTIFS(Operational!$E:$E,$G15,Operational!$I:$I,"*4G*",Operational!$L:$L,'List Table'!$D$3)</f>
        <v>0</v>
      </c>
      <c r="AS15" s="144">
        <f>COUNTIFS(Operational!$E:$E,$G15,Operational!$I:$I,"*4G*",Operational!$L:$L,'List Table'!$D$4)</f>
        <v>0</v>
      </c>
      <c r="AT15" s="144">
        <f>COUNTIFS(Operational!$E:$E,$G15,Operational!$I:$I,"*4G*",Operational!$L:$L,'List Table'!$D$5)</f>
        <v>0</v>
      </c>
      <c r="AU15" s="144">
        <f>COUNTIFS(Operational!$E:$E,$G15,Operational!$I:$I,"*4G*",Operational!$L:$L,'List Table'!$D$6)</f>
        <v>0</v>
      </c>
      <c r="AV15" s="144">
        <f>COUNTIFS(Operational!$E:$E,$G15,Operational!$I:$I,"*4G*",Operational!$L:$L,'List Table'!$D$7)</f>
        <v>0</v>
      </c>
      <c r="AW15" s="144">
        <f>COUNTIFS(Operational!$E:$E,$G15,Operational!$I:$I,"*4G*",Operational!$L:$L,'List Table'!$D$8)</f>
        <v>0</v>
      </c>
      <c r="AX15" s="144">
        <f>COUNTIFS(Operational!$E:$E,$G15,Operational!$I:$I,"*4G*",Operational!$L:$L,'List Table'!$D$9)</f>
        <v>0</v>
      </c>
      <c r="AY15" s="144">
        <f>COUNTIFS(Operational!$E:$E,$G15,Operational!$I:$I,"*4G*",Operational!$L:$L,'List Table'!$D$10)</f>
        <v>0</v>
      </c>
      <c r="AZ15" s="144">
        <f>COUNTIFS(Operational!$E:$E,$G15,Operational!$I:$I,"*4G*",Operational!$L:$L,'List Table'!$D$11)</f>
        <v>0</v>
      </c>
      <c r="BA15" s="144">
        <f>COUNTIFS(Operational!$E:$E,$G15,Operational!$I:$I,"*4G*",Operational!$L:$L,'List Table'!$D$12)</f>
        <v>0</v>
      </c>
      <c r="BB15" s="144">
        <f>COUNTIFS(Operational!$E:$E,$G15,Operational!$I:$I,"*4G*",Operational!$L:$L,'List Table'!$D$13)</f>
        <v>0</v>
      </c>
      <c r="BC15" s="144">
        <f>COUNTIFS(Operational!$E:$E,$G15,Operational!$I:$I,"*4G*",Operational!$L:$L,'List Table'!$D$14)</f>
        <v>0</v>
      </c>
      <c r="BD15" s="144">
        <f>COUNTIFS(Operational!$E:$E,$G15,Operational!$I:$I,"*4G*",Operational!$L:$L,'List Table'!$D$15)</f>
        <v>0</v>
      </c>
      <c r="BE15" s="144">
        <f>COUNTIFS(Operational!$E:$E,$G15,Operational!$I:$I,"*4G*",Operational!$L:$L,'List Table'!$D$16)</f>
        <v>0</v>
      </c>
      <c r="BF15" s="144">
        <f>COUNTIFS(Operational!$E:$E,$G15,Operational!$I:$I,"*4G*",Operational!$L:$L,'List Table'!$D$17)</f>
        <v>0</v>
      </c>
      <c r="BG15" s="152"/>
      <c r="BH15" s="145">
        <f t="shared" si="3"/>
        <v>2</v>
      </c>
      <c r="BI15" s="145">
        <f t="shared" si="4"/>
        <v>2</v>
      </c>
      <c r="BJ15" s="145">
        <f t="shared" si="5"/>
        <v>2</v>
      </c>
      <c r="BK15" s="145">
        <f>COUNTIFS('Retention-Deployment'!$E:$E,$G15,'Retention-Deployment'!$I:$I,"*2G*",'Retention-Deployment'!$L:$L,'List Table'!$B$2)</f>
        <v>0</v>
      </c>
      <c r="BL15" s="145">
        <f>COUNTIFS('Retention-Deployment'!$E:$E,$G15,'Retention-Deployment'!$I:$I,"*2G*",'Retention-Deployment'!$L:$L,'List Table'!$B$3)</f>
        <v>0</v>
      </c>
      <c r="BM15" s="145">
        <f>COUNTIFS('Retention-Deployment'!$E:$E,$G15,'Retention-Deployment'!$I:$I,"*2G*",'Retention-Deployment'!$L:$L,'List Table'!$B$4)</f>
        <v>0</v>
      </c>
      <c r="BN15" s="145">
        <f>COUNTIFS('Retention-Deployment'!$E:$E,$G15,'Retention-Deployment'!$I:$I,"*2G*",'Retention-Deployment'!$L:$L,'List Table'!$B$5)</f>
        <v>0</v>
      </c>
      <c r="BO15" s="145">
        <f>COUNTIFS('Retention-Deployment'!$E:$E,$G15,'Retention-Deployment'!$I:$I,"*2G*",'Retention-Deployment'!$L:$L,'List Table'!$B$6)</f>
        <v>0</v>
      </c>
      <c r="BP15" s="145">
        <f>COUNTIFS('Retention-Deployment'!$E:$E,$G15,'Retention-Deployment'!$I:$I,"*2G*",'Retention-Deployment'!$L:$L,'List Table'!$B$7)</f>
        <v>0</v>
      </c>
      <c r="BQ15" s="145">
        <f>COUNTIFS('Retention-Deployment'!$E:$E,$G15,'Retention-Deployment'!$I:$I,"*2G*",'Retention-Deployment'!$L:$L,'List Table'!$B$8)</f>
        <v>0</v>
      </c>
      <c r="BR15" s="145">
        <f>COUNTIFS('Retention-Deployment'!$E:$E,$G15,'Retention-Deployment'!$I:$I,"*2G*",'Retention-Deployment'!$L:$L,'List Table'!$B$9)</f>
        <v>2</v>
      </c>
      <c r="BS15" s="145">
        <f>COUNTIFS('Retention-Deployment'!$E:$E,$G15,'Retention-Deployment'!$I:$I,"*2G*",'Retention-Deployment'!$L:$L,'List Table'!$B$10)</f>
        <v>0</v>
      </c>
      <c r="BT15" s="145">
        <f>COUNTIFS('Retention-Deployment'!$E:$E,$G15,'Retention-Deployment'!$I:$I,"*2G*",'Retention-Deployment'!$L:$L,'List Table'!$B$11)</f>
        <v>0</v>
      </c>
      <c r="BU15" s="145">
        <f>COUNTIFS('Retention-Deployment'!$E:$E,$G15,'Retention-Deployment'!$I:$I,"*2G*",'Retention-Deployment'!$L:$L,'List Table'!$B$12)</f>
        <v>0</v>
      </c>
      <c r="BV15" s="145">
        <f>COUNTIFS('Retention-Deployment'!$E:$E,$G15,'Retention-Deployment'!$I:$I,"*2G*",'Retention-Deployment'!$L:$L,'List Table'!$B$13)</f>
        <v>0</v>
      </c>
      <c r="BW15" s="145">
        <f>COUNTIFS('Retention-Deployment'!$E:$E,$G15,'Retention-Deployment'!$I:$I,"*2G*",'Retention-Deployment'!$L:$L,'List Table'!$B$14)</f>
        <v>0</v>
      </c>
      <c r="BX15" s="145">
        <f>COUNTIFS('Retention-Deployment'!$E:$E,$G15,'Retention-Deployment'!$I:$I,"*2G*",'Retention-Deployment'!$L:$L,'List Table'!$B$15)</f>
        <v>0</v>
      </c>
      <c r="BY15" s="145">
        <f>COUNTIFS('Retention-Deployment'!$E:$E,$G15,'Retention-Deployment'!$I:$I,"*3G*",'Retention-Deployment'!$L:$L,'List Table'!$B$2)</f>
        <v>0</v>
      </c>
      <c r="BZ15" s="145">
        <f>COUNTIFS('Retention-Deployment'!$E:$E,$G15,'Retention-Deployment'!$I:$I,"*3G*",'Retention-Deployment'!$L:$L,'List Table'!$B$3)</f>
        <v>0</v>
      </c>
      <c r="CA15" s="145">
        <f>COUNTIFS('Retention-Deployment'!$E:$E,$G15,'Retention-Deployment'!$I:$I,"*3G*",'Retention-Deployment'!$L:$L,'List Table'!$B$4)</f>
        <v>0</v>
      </c>
      <c r="CB15" s="145">
        <f>COUNTIFS('Retention-Deployment'!$E:$E,$G15,'Retention-Deployment'!$I:$I,"*3G*",'Retention-Deployment'!$L:$L,'List Table'!$B$5)</f>
        <v>0</v>
      </c>
      <c r="CC15" s="145">
        <f>COUNTIFS('Retention-Deployment'!$E:$E,$G15,'Retention-Deployment'!$I:$I,"*3G*",'Retention-Deployment'!$L:$L,'List Table'!$B$6)</f>
        <v>0</v>
      </c>
      <c r="CD15" s="145">
        <f>COUNTIFS('Retention-Deployment'!$E:$E,$G15,'Retention-Deployment'!$I:$I,"*3G*",'Retention-Deployment'!$L:$L,'List Table'!$B$7)</f>
        <v>0</v>
      </c>
      <c r="CE15" s="145">
        <f>COUNTIFS('Retention-Deployment'!$E:$E,$G15,'Retention-Deployment'!$I:$I,"*3G*",'Retention-Deployment'!$L:$L,'List Table'!$B$8)</f>
        <v>0</v>
      </c>
      <c r="CF15" s="145">
        <f>COUNTIFS('Retention-Deployment'!$E:$E,$G15,'Retention-Deployment'!$I:$I,"*3G*",'Retention-Deployment'!$L:$L,'List Table'!$B$9)</f>
        <v>2</v>
      </c>
      <c r="CG15" s="145">
        <f>COUNTIFS('Retention-Deployment'!$E:$E,$G15,'Retention-Deployment'!$I:$I,"*3G*",'Retention-Deployment'!$L:$L,'List Table'!$B$10)</f>
        <v>0</v>
      </c>
      <c r="CH15" s="145">
        <f>COUNTIFS('Retention-Deployment'!$E:$E,$G15,'Retention-Deployment'!$I:$I,"*3G*",'Retention-Deployment'!$L:$L,'List Table'!$B$11)</f>
        <v>0</v>
      </c>
      <c r="CI15" s="145">
        <f>COUNTIFS('Retention-Deployment'!$E:$E,$G15,'Retention-Deployment'!$I:$I,"*3G*",'Retention-Deployment'!$L:$L,'List Table'!$B$12)</f>
        <v>0</v>
      </c>
      <c r="CJ15" s="145">
        <f>COUNTIFS('Retention-Deployment'!$E:$E,$G15,'Retention-Deployment'!$I:$I,"*3G*",'Retention-Deployment'!$L:$L,'List Table'!$B$13)</f>
        <v>0</v>
      </c>
      <c r="CK15" s="145">
        <f>COUNTIFS('Retention-Deployment'!$E:$E,$G15,'Retention-Deployment'!$I:$I,"*3G*",'Retention-Deployment'!$L:$L,'List Table'!$B$14)</f>
        <v>0</v>
      </c>
      <c r="CL15" s="145">
        <f>COUNTIFS('Retention-Deployment'!$E:$E,$G15,'Retention-Deployment'!$I:$I,"*3G*",'Retention-Deployment'!$L:$L,'List Table'!$B$15)</f>
        <v>0</v>
      </c>
      <c r="CM15" s="145">
        <f>COUNTIFS('Retention-Deployment'!$E:$E,$G15,'Retention-Deployment'!$I:$I,"*4G*",'Retention-Deployment'!$L:$L,'List Table'!$B$2)</f>
        <v>0</v>
      </c>
      <c r="CN15" s="145">
        <f>COUNTIFS('Retention-Deployment'!$E:$E,$G15,'Retention-Deployment'!$I:$I,"*4G*",'Retention-Deployment'!$L:$L,'List Table'!$B$3)</f>
        <v>0</v>
      </c>
      <c r="CO15" s="145">
        <f>COUNTIFS('Retention-Deployment'!$E:$E,$G15,'Retention-Deployment'!$I:$I,"*4G*",'Retention-Deployment'!$L:$L,'List Table'!$B$4)</f>
        <v>0</v>
      </c>
      <c r="CP15" s="145">
        <f>COUNTIFS('Retention-Deployment'!$E:$E,$G15,'Retention-Deployment'!$I:$I,"*4G*",'Retention-Deployment'!$L:$L,'List Table'!$B$5)</f>
        <v>0</v>
      </c>
      <c r="CQ15" s="145">
        <f>COUNTIFS('Retention-Deployment'!$E:$E,$G15,'Retention-Deployment'!$I:$I,"*4G*",'Retention-Deployment'!$L:$L,'List Table'!$B$6)</f>
        <v>0</v>
      </c>
      <c r="CR15" s="145">
        <f>COUNTIFS('Retention-Deployment'!$E:$E,$G15,'Retention-Deployment'!$I:$I,"*4G*",'Retention-Deployment'!$L:$L,'List Table'!$B$7)</f>
        <v>0</v>
      </c>
      <c r="CS15" s="145">
        <f>COUNTIFS('Retention-Deployment'!$E:$E,$G15,'Retention-Deployment'!$I:$I,"*4G*",'Retention-Deployment'!$L:$L,'List Table'!$B$8)</f>
        <v>0</v>
      </c>
      <c r="CT15" s="145">
        <f>COUNTIFS('Retention-Deployment'!$E:$E,$G15,'Retention-Deployment'!$I:$I,"*4G*",'Retention-Deployment'!$L:$L,'List Table'!$B$9)</f>
        <v>2</v>
      </c>
      <c r="CU15" s="145">
        <f>COUNTIFS('Retention-Deployment'!$E:$E,$G15,'Retention-Deployment'!$I:$I,"*4G*",'Retention-Deployment'!$L:$L,'List Table'!$B$10)</f>
        <v>0</v>
      </c>
      <c r="CV15" s="145">
        <f>COUNTIFS('Retention-Deployment'!$E:$E,$G15,'Retention-Deployment'!$I:$I,"*4G*",'Retention-Deployment'!$L:$L,'List Table'!$B$11)</f>
        <v>0</v>
      </c>
      <c r="CW15" s="145">
        <f>COUNTIFS('Retention-Deployment'!$E:$E,$G15,'Retention-Deployment'!$I:$I,"*4G*",'Retention-Deployment'!$L:$L,'List Table'!$B$12)</f>
        <v>0</v>
      </c>
      <c r="CX15" s="145">
        <f>COUNTIFS('Retention-Deployment'!$E:$E,$G15,'Retention-Deployment'!$I:$I,"*4G*",'Retention-Deployment'!$L:$L,'List Table'!$B$13)</f>
        <v>0</v>
      </c>
      <c r="CY15" s="145">
        <f>COUNTIFS('Retention-Deployment'!$E:$E,$G15,'Retention-Deployment'!$I:$I,"*4G*",'Retention-Deployment'!$L:$L,'List Table'!$B$14)</f>
        <v>0</v>
      </c>
      <c r="CZ15" s="145">
        <f>COUNTIFS('Retention-Deployment'!$E:$E,$G15,'Retention-Deployment'!$I:$I,"*4G*",'Retention-Deployment'!$L:$L,'List Table'!$B$15)</f>
        <v>0</v>
      </c>
      <c r="DA15" s="136"/>
      <c r="DB15" s="146">
        <f>COUNTIFS(Licensing!$F:$F,$G15,Licensing!$J:$J,"*2G*")</f>
        <v>1</v>
      </c>
      <c r="DC15" s="146">
        <f>COUNTIFS(Licensing!$F:$F,$G15,Licensing!$J:$J,"*3G*")</f>
        <v>0</v>
      </c>
      <c r="DD15" s="146">
        <f>COUNTIFS(Licensing!$F:$F,$G15,Licensing!$J:$J,"*4G*")</f>
        <v>0</v>
      </c>
      <c r="DE15" s="136"/>
      <c r="DF15" s="378">
        <f>COUNTIFS(Deactivated!$F:$F,$G15,Deactivated!$J:$J,"*2G*")</f>
        <v>0</v>
      </c>
      <c r="DG15" s="378">
        <f>COUNTIFS(Deactivated!$F:$F,$G15,Deactivated!$J:$J,"*3G*")</f>
        <v>0</v>
      </c>
      <c r="DH15" s="378">
        <f>COUNTIFS(Deactivated!$F:$F,$G15,Deactivated!$J:$J,"*4G*")</f>
        <v>0</v>
      </c>
      <c r="DI15" s="136"/>
      <c r="DJ15" s="147" t="str">
        <f t="shared" si="6"/>
        <v>EVROS</v>
      </c>
      <c r="DK15" s="137">
        <f t="shared" si="9"/>
        <v>3</v>
      </c>
      <c r="DL15" s="148">
        <f t="shared" si="7"/>
        <v>2</v>
      </c>
      <c r="DM15" s="148">
        <f t="shared" si="8"/>
        <v>2</v>
      </c>
      <c r="DN15" s="133"/>
      <c r="DO15" s="133"/>
      <c r="DP15" s="133"/>
      <c r="DQ15" s="133"/>
      <c r="DR15" s="133"/>
      <c r="DS15" s="133"/>
      <c r="DT15" s="133"/>
      <c r="DU15" s="133"/>
      <c r="DV15" s="133"/>
      <c r="DW15" s="133"/>
      <c r="DX15" s="133"/>
      <c r="DY15" s="133"/>
    </row>
    <row r="16" spans="1:129" ht="15.95" customHeight="1" x14ac:dyDescent="0.25">
      <c r="A16" s="186" t="s">
        <v>292</v>
      </c>
      <c r="B16" s="160">
        <v>10</v>
      </c>
      <c r="C16" s="160">
        <v>5</v>
      </c>
      <c r="D16" s="160">
        <v>0</v>
      </c>
      <c r="E16" s="169">
        <v>38.889491999999997</v>
      </c>
      <c r="F16" s="169">
        <v>21.774674000000001</v>
      </c>
      <c r="G16" s="165" t="s">
        <v>108</v>
      </c>
      <c r="H16" s="144">
        <f t="shared" si="0"/>
        <v>0</v>
      </c>
      <c r="I16" s="144">
        <f t="shared" si="1"/>
        <v>0</v>
      </c>
      <c r="J16" s="144">
        <f t="shared" si="2"/>
        <v>0</v>
      </c>
      <c r="K16" s="144">
        <f>COUNTIFS(Operational!$E:$E,$G16,Operational!$I:$I,"*2G*",Operational!$L:$L,'List Table'!$D$2)</f>
        <v>0</v>
      </c>
      <c r="L16" s="144">
        <f>COUNTIFS(Operational!$E:$E,$G16,Operational!$I:$I,"*2G*",Operational!$L:$L,'List Table'!$D$3)</f>
        <v>0</v>
      </c>
      <c r="M16" s="144">
        <f>COUNTIFS(Operational!$E:$E,$G16,Operational!$I:$I,"*2G*",Operational!$L:$L,'List Table'!$D$4)</f>
        <v>0</v>
      </c>
      <c r="N16" s="144">
        <f>COUNTIFS(Operational!$E:$E,$G16,Operational!$I:$I,"*2G*",Operational!$L:$L,'List Table'!$D$5)</f>
        <v>0</v>
      </c>
      <c r="O16" s="144">
        <f>COUNTIFS(Operational!$E:$E,$G16,Operational!$I:$I,"*2G*",Operational!$L:$L,'List Table'!$D$6)</f>
        <v>0</v>
      </c>
      <c r="P16" s="144">
        <f>COUNTIFS(Operational!$E:$E,$G16,Operational!$I:$I,"*2G*",Operational!$L:$L,'List Table'!$D$7)</f>
        <v>0</v>
      </c>
      <c r="Q16" s="144">
        <f>COUNTIFS(Operational!$E:$E,$G16,Operational!$I:$I,"*2G*",Operational!$L:$L,'List Table'!$D$8)</f>
        <v>0</v>
      </c>
      <c r="R16" s="144">
        <f>COUNTIFS(Operational!$E:$E,$G16,Operational!$I:$I,"*2G*",Operational!$L:$L,'List Table'!$D$9)</f>
        <v>0</v>
      </c>
      <c r="S16" s="144">
        <f>COUNTIFS(Operational!$E:$E,$G16,Operational!$I:$I,"*2G*",Operational!$L:$L,'List Table'!$D$10)</f>
        <v>0</v>
      </c>
      <c r="T16" s="144">
        <f>COUNTIFS(Operational!$E:$E,$G16,Operational!$I:$I,"*2G*",Operational!$L:$L,'List Table'!$D$11)</f>
        <v>0</v>
      </c>
      <c r="U16" s="144">
        <f>COUNTIFS(Operational!$E:$E,$G16,Operational!$I:$I,"*2G*",Operational!$L:$L,'List Table'!$D$12)</f>
        <v>0</v>
      </c>
      <c r="V16" s="144">
        <f>COUNTIFS(Operational!$E:$E,$G16,Operational!$I:$I,"*2G*",Operational!$L:$L,'List Table'!$D$13)</f>
        <v>0</v>
      </c>
      <c r="W16" s="144">
        <f>COUNTIFS(Operational!$E:$E,$G16,Operational!$I:$I,"*2G*",Operational!$L:$L,'List Table'!$D$14)</f>
        <v>0</v>
      </c>
      <c r="X16" s="144">
        <f>COUNTIFS(Operational!$E:$E,$G16,Operational!$I:$I,"*2G*",Operational!$L:$L,'List Table'!$D$15)</f>
        <v>0</v>
      </c>
      <c r="Y16" s="144">
        <f>COUNTIFS(Operational!$E:$E,$G16,Operational!$I:$I,"*2G*",Operational!$L:$L,'List Table'!$D$16)</f>
        <v>0</v>
      </c>
      <c r="Z16" s="144">
        <f>COUNTIFS(Operational!$E:$E,$G16,Operational!$I:$I,"*2G*",Operational!$L:$L,'List Table'!$D$17)</f>
        <v>0</v>
      </c>
      <c r="AA16" s="144">
        <f>COUNTIFS(Operational!$E:$E,$G16,Operational!$I:$I,"*3G*",Operational!$L:$L,'List Table'!$D$2)</f>
        <v>0</v>
      </c>
      <c r="AB16" s="144">
        <f>COUNTIFS(Operational!$E:$E,$G16,Operational!$I:$I,"*3G*",Operational!$L:$L,'List Table'!$D$3)</f>
        <v>0</v>
      </c>
      <c r="AC16" s="144">
        <f>COUNTIFS(Operational!$E:$E,$G16,Operational!$I:$I,"*3G*",Operational!$L:$L,'List Table'!$D$4)</f>
        <v>0</v>
      </c>
      <c r="AD16" s="144">
        <f>COUNTIFS(Operational!$E:$E,$G16,Operational!$I:$I,"*3G*",Operational!$L:$L,'List Table'!$D$5)</f>
        <v>0</v>
      </c>
      <c r="AE16" s="144">
        <f>COUNTIFS(Operational!$E:$E,$G16,Operational!$I:$I,"*3G*",Operational!$L:$L,'List Table'!$D$6)</f>
        <v>0</v>
      </c>
      <c r="AF16" s="144">
        <f>COUNTIFS(Operational!$E:$E,$G16,Operational!$I:$I,"*3G*",Operational!$L:$L,'List Table'!$D$7)</f>
        <v>0</v>
      </c>
      <c r="AG16" s="144">
        <f>COUNTIFS(Operational!$E:$E,$G16,Operational!$I:$I,"*3G*",Operational!$L:$L,'List Table'!$D$8)</f>
        <v>0</v>
      </c>
      <c r="AH16" s="144">
        <f>COUNTIFS(Operational!$E:$E,$G16,Operational!$I:$I,"*3G*",Operational!$L:$L,'List Table'!$D$9)</f>
        <v>0</v>
      </c>
      <c r="AI16" s="144">
        <f>COUNTIFS(Operational!$E:$E,$G16,Operational!$I:$I,"*3G*",Operational!$L:$L,'List Table'!$D$10)</f>
        <v>0</v>
      </c>
      <c r="AJ16" s="144">
        <f>COUNTIFS(Operational!$E:$E,$G16,Operational!$I:$I,"*3G*",Operational!$L:$L,'List Table'!$D$11)</f>
        <v>0</v>
      </c>
      <c r="AK16" s="144">
        <f>COUNTIFS(Operational!$E:$E,$G16,Operational!$I:$I,"*3G*",Operational!$L:$L,'List Table'!$D$12)</f>
        <v>0</v>
      </c>
      <c r="AL16" s="144">
        <f>COUNTIFS(Operational!$E:$E,$G16,Operational!$I:$I,"*3G*",Operational!$L:$L,'List Table'!$D$13)</f>
        <v>0</v>
      </c>
      <c r="AM16" s="144">
        <f>COUNTIFS(Operational!$E:$E,$G16,Operational!$I:$I,"*3G*",Operational!$L:$L,'List Table'!$D$14)</f>
        <v>0</v>
      </c>
      <c r="AN16" s="144">
        <f>COUNTIFS(Operational!$E:$E,$G16,Operational!$I:$I,"*3G*",Operational!$L:$L,'List Table'!$D$15)</f>
        <v>0</v>
      </c>
      <c r="AO16" s="144">
        <f>COUNTIFS(Operational!$E:$E,$G16,Operational!$I:$I,"*3G*",Operational!$L:$L,'List Table'!$D$16)</f>
        <v>0</v>
      </c>
      <c r="AP16" s="144">
        <f>COUNTIFS(Operational!$E:$E,$G16,Operational!$I:$I,"*3G*",Operational!$L:$L,'List Table'!$D$17)</f>
        <v>0</v>
      </c>
      <c r="AQ16" s="144">
        <f>COUNTIFS(Operational!$E:$E,$G16,Operational!$I:$I,"*4G*",Operational!$L:$L,'List Table'!$D$2)</f>
        <v>0</v>
      </c>
      <c r="AR16" s="144">
        <f>COUNTIFS(Operational!$E:$E,$G16,Operational!$I:$I,"*4G*",Operational!$L:$L,'List Table'!$D$3)</f>
        <v>0</v>
      </c>
      <c r="AS16" s="144">
        <f>COUNTIFS(Operational!$E:$E,$G16,Operational!$I:$I,"*4G*",Operational!$L:$L,'List Table'!$D$4)</f>
        <v>0</v>
      </c>
      <c r="AT16" s="144">
        <f>COUNTIFS(Operational!$E:$E,$G16,Operational!$I:$I,"*4G*",Operational!$L:$L,'List Table'!$D$5)</f>
        <v>0</v>
      </c>
      <c r="AU16" s="144">
        <f>COUNTIFS(Operational!$E:$E,$G16,Operational!$I:$I,"*4G*",Operational!$L:$L,'List Table'!$D$6)</f>
        <v>0</v>
      </c>
      <c r="AV16" s="144">
        <f>COUNTIFS(Operational!$E:$E,$G16,Operational!$I:$I,"*4G*",Operational!$L:$L,'List Table'!$D$7)</f>
        <v>0</v>
      </c>
      <c r="AW16" s="144">
        <f>COUNTIFS(Operational!$E:$E,$G16,Operational!$I:$I,"*4G*",Operational!$L:$L,'List Table'!$D$8)</f>
        <v>0</v>
      </c>
      <c r="AX16" s="144">
        <f>COUNTIFS(Operational!$E:$E,$G16,Operational!$I:$I,"*4G*",Operational!$L:$L,'List Table'!$D$9)</f>
        <v>0</v>
      </c>
      <c r="AY16" s="144">
        <f>COUNTIFS(Operational!$E:$E,$G16,Operational!$I:$I,"*4G*",Operational!$L:$L,'List Table'!$D$10)</f>
        <v>0</v>
      </c>
      <c r="AZ16" s="144">
        <f>COUNTIFS(Operational!$E:$E,$G16,Operational!$I:$I,"*4G*",Operational!$L:$L,'List Table'!$D$11)</f>
        <v>0</v>
      </c>
      <c r="BA16" s="144">
        <f>COUNTIFS(Operational!$E:$E,$G16,Operational!$I:$I,"*4G*",Operational!$L:$L,'List Table'!$D$12)</f>
        <v>0</v>
      </c>
      <c r="BB16" s="144">
        <f>COUNTIFS(Operational!$E:$E,$G16,Operational!$I:$I,"*4G*",Operational!$L:$L,'List Table'!$D$13)</f>
        <v>0</v>
      </c>
      <c r="BC16" s="144">
        <f>COUNTIFS(Operational!$E:$E,$G16,Operational!$I:$I,"*4G*",Operational!$L:$L,'List Table'!$D$14)</f>
        <v>0</v>
      </c>
      <c r="BD16" s="144">
        <f>COUNTIFS(Operational!$E:$E,$G16,Operational!$I:$I,"*4G*",Operational!$L:$L,'List Table'!$D$15)</f>
        <v>0</v>
      </c>
      <c r="BE16" s="144">
        <f>COUNTIFS(Operational!$E:$E,$G16,Operational!$I:$I,"*4G*",Operational!$L:$L,'List Table'!$D$16)</f>
        <v>0</v>
      </c>
      <c r="BF16" s="144">
        <f>COUNTIFS(Operational!$E:$E,$G16,Operational!$I:$I,"*4G*",Operational!$L:$L,'List Table'!$D$17)</f>
        <v>0</v>
      </c>
      <c r="BG16" s="152"/>
      <c r="BH16" s="145">
        <f t="shared" si="3"/>
        <v>0</v>
      </c>
      <c r="BI16" s="145">
        <f t="shared" si="4"/>
        <v>0</v>
      </c>
      <c r="BJ16" s="145">
        <f t="shared" si="5"/>
        <v>0</v>
      </c>
      <c r="BK16" s="145">
        <f>COUNTIFS('Retention-Deployment'!$E:$E,$G16,'Retention-Deployment'!$I:$I,"*2G*",'Retention-Deployment'!$L:$L,'List Table'!$B$2)</f>
        <v>0</v>
      </c>
      <c r="BL16" s="145">
        <f>COUNTIFS('Retention-Deployment'!$E:$E,$G16,'Retention-Deployment'!$I:$I,"*2G*",'Retention-Deployment'!$L:$L,'List Table'!$B$3)</f>
        <v>0</v>
      </c>
      <c r="BM16" s="145">
        <f>COUNTIFS('Retention-Deployment'!$E:$E,$G16,'Retention-Deployment'!$I:$I,"*2G*",'Retention-Deployment'!$L:$L,'List Table'!$B$4)</f>
        <v>0</v>
      </c>
      <c r="BN16" s="145">
        <f>COUNTIFS('Retention-Deployment'!$E:$E,$G16,'Retention-Deployment'!$I:$I,"*2G*",'Retention-Deployment'!$L:$L,'List Table'!$B$5)</f>
        <v>0</v>
      </c>
      <c r="BO16" s="145">
        <f>COUNTIFS('Retention-Deployment'!$E:$E,$G16,'Retention-Deployment'!$I:$I,"*2G*",'Retention-Deployment'!$L:$L,'List Table'!$B$6)</f>
        <v>0</v>
      </c>
      <c r="BP16" s="145">
        <f>COUNTIFS('Retention-Deployment'!$E:$E,$G16,'Retention-Deployment'!$I:$I,"*2G*",'Retention-Deployment'!$L:$L,'List Table'!$B$7)</f>
        <v>0</v>
      </c>
      <c r="BQ16" s="145">
        <f>COUNTIFS('Retention-Deployment'!$E:$E,$G16,'Retention-Deployment'!$I:$I,"*2G*",'Retention-Deployment'!$L:$L,'List Table'!$B$8)</f>
        <v>0</v>
      </c>
      <c r="BR16" s="145">
        <f>COUNTIFS('Retention-Deployment'!$E:$E,$G16,'Retention-Deployment'!$I:$I,"*2G*",'Retention-Deployment'!$L:$L,'List Table'!$B$9)</f>
        <v>0</v>
      </c>
      <c r="BS16" s="145">
        <f>COUNTIFS('Retention-Deployment'!$E:$E,$G16,'Retention-Deployment'!$I:$I,"*2G*",'Retention-Deployment'!$L:$L,'List Table'!$B$10)</f>
        <v>0</v>
      </c>
      <c r="BT16" s="145">
        <f>COUNTIFS('Retention-Deployment'!$E:$E,$G16,'Retention-Deployment'!$I:$I,"*2G*",'Retention-Deployment'!$L:$L,'List Table'!$B$11)</f>
        <v>0</v>
      </c>
      <c r="BU16" s="145">
        <f>COUNTIFS('Retention-Deployment'!$E:$E,$G16,'Retention-Deployment'!$I:$I,"*2G*",'Retention-Deployment'!$L:$L,'List Table'!$B$12)</f>
        <v>0</v>
      </c>
      <c r="BV16" s="145">
        <f>COUNTIFS('Retention-Deployment'!$E:$E,$G16,'Retention-Deployment'!$I:$I,"*2G*",'Retention-Deployment'!$L:$L,'List Table'!$B$13)</f>
        <v>0</v>
      </c>
      <c r="BW16" s="145">
        <f>COUNTIFS('Retention-Deployment'!$E:$E,$G16,'Retention-Deployment'!$I:$I,"*2G*",'Retention-Deployment'!$L:$L,'List Table'!$B$14)</f>
        <v>0</v>
      </c>
      <c r="BX16" s="145">
        <f>COUNTIFS('Retention-Deployment'!$E:$E,$G16,'Retention-Deployment'!$I:$I,"*2G*",'Retention-Deployment'!$L:$L,'List Table'!$B$15)</f>
        <v>0</v>
      </c>
      <c r="BY16" s="145">
        <f>COUNTIFS('Retention-Deployment'!$E:$E,$G16,'Retention-Deployment'!$I:$I,"*3G*",'Retention-Deployment'!$L:$L,'List Table'!$B$2)</f>
        <v>0</v>
      </c>
      <c r="BZ16" s="145">
        <f>COUNTIFS('Retention-Deployment'!$E:$E,$G16,'Retention-Deployment'!$I:$I,"*3G*",'Retention-Deployment'!$L:$L,'List Table'!$B$3)</f>
        <v>0</v>
      </c>
      <c r="CA16" s="145">
        <f>COUNTIFS('Retention-Deployment'!$E:$E,$G16,'Retention-Deployment'!$I:$I,"*3G*",'Retention-Deployment'!$L:$L,'List Table'!$B$4)</f>
        <v>0</v>
      </c>
      <c r="CB16" s="145">
        <f>COUNTIFS('Retention-Deployment'!$E:$E,$G16,'Retention-Deployment'!$I:$I,"*3G*",'Retention-Deployment'!$L:$L,'List Table'!$B$5)</f>
        <v>0</v>
      </c>
      <c r="CC16" s="145">
        <f>COUNTIFS('Retention-Deployment'!$E:$E,$G16,'Retention-Deployment'!$I:$I,"*3G*",'Retention-Deployment'!$L:$L,'List Table'!$B$6)</f>
        <v>0</v>
      </c>
      <c r="CD16" s="145">
        <f>COUNTIFS('Retention-Deployment'!$E:$E,$G16,'Retention-Deployment'!$I:$I,"*3G*",'Retention-Deployment'!$L:$L,'List Table'!$B$7)</f>
        <v>0</v>
      </c>
      <c r="CE16" s="145">
        <f>COUNTIFS('Retention-Deployment'!$E:$E,$G16,'Retention-Deployment'!$I:$I,"*3G*",'Retention-Deployment'!$L:$L,'List Table'!$B$8)</f>
        <v>0</v>
      </c>
      <c r="CF16" s="145">
        <f>COUNTIFS('Retention-Deployment'!$E:$E,$G16,'Retention-Deployment'!$I:$I,"*3G*",'Retention-Deployment'!$L:$L,'List Table'!$B$9)</f>
        <v>0</v>
      </c>
      <c r="CG16" s="145">
        <f>COUNTIFS('Retention-Deployment'!$E:$E,$G16,'Retention-Deployment'!$I:$I,"*3G*",'Retention-Deployment'!$L:$L,'List Table'!$B$10)</f>
        <v>0</v>
      </c>
      <c r="CH16" s="145">
        <f>COUNTIFS('Retention-Deployment'!$E:$E,$G16,'Retention-Deployment'!$I:$I,"*3G*",'Retention-Deployment'!$L:$L,'List Table'!$B$11)</f>
        <v>0</v>
      </c>
      <c r="CI16" s="145">
        <f>COUNTIFS('Retention-Deployment'!$E:$E,$G16,'Retention-Deployment'!$I:$I,"*3G*",'Retention-Deployment'!$L:$L,'List Table'!$B$12)</f>
        <v>0</v>
      </c>
      <c r="CJ16" s="145">
        <f>COUNTIFS('Retention-Deployment'!$E:$E,$G16,'Retention-Deployment'!$I:$I,"*3G*",'Retention-Deployment'!$L:$L,'List Table'!$B$13)</f>
        <v>0</v>
      </c>
      <c r="CK16" s="145">
        <f>COUNTIFS('Retention-Deployment'!$E:$E,$G16,'Retention-Deployment'!$I:$I,"*3G*",'Retention-Deployment'!$L:$L,'List Table'!$B$14)</f>
        <v>0</v>
      </c>
      <c r="CL16" s="145">
        <f>COUNTIFS('Retention-Deployment'!$E:$E,$G16,'Retention-Deployment'!$I:$I,"*3G*",'Retention-Deployment'!$L:$L,'List Table'!$B$15)</f>
        <v>0</v>
      </c>
      <c r="CM16" s="145">
        <f>COUNTIFS('Retention-Deployment'!$E:$E,$G16,'Retention-Deployment'!$I:$I,"*4G*",'Retention-Deployment'!$L:$L,'List Table'!$B$2)</f>
        <v>0</v>
      </c>
      <c r="CN16" s="145">
        <f>COUNTIFS('Retention-Deployment'!$E:$E,$G16,'Retention-Deployment'!$I:$I,"*4G*",'Retention-Deployment'!$L:$L,'List Table'!$B$3)</f>
        <v>0</v>
      </c>
      <c r="CO16" s="145">
        <f>COUNTIFS('Retention-Deployment'!$E:$E,$G16,'Retention-Deployment'!$I:$I,"*4G*",'Retention-Deployment'!$L:$L,'List Table'!$B$4)</f>
        <v>0</v>
      </c>
      <c r="CP16" s="145">
        <f>COUNTIFS('Retention-Deployment'!$E:$E,$G16,'Retention-Deployment'!$I:$I,"*4G*",'Retention-Deployment'!$L:$L,'List Table'!$B$5)</f>
        <v>0</v>
      </c>
      <c r="CQ16" s="145">
        <f>COUNTIFS('Retention-Deployment'!$E:$E,$G16,'Retention-Deployment'!$I:$I,"*4G*",'Retention-Deployment'!$L:$L,'List Table'!$B$6)</f>
        <v>0</v>
      </c>
      <c r="CR16" s="145">
        <f>COUNTIFS('Retention-Deployment'!$E:$E,$G16,'Retention-Deployment'!$I:$I,"*4G*",'Retention-Deployment'!$L:$L,'List Table'!$B$7)</f>
        <v>0</v>
      </c>
      <c r="CS16" s="145">
        <f>COUNTIFS('Retention-Deployment'!$E:$E,$G16,'Retention-Deployment'!$I:$I,"*4G*",'Retention-Deployment'!$L:$L,'List Table'!$B$8)</f>
        <v>0</v>
      </c>
      <c r="CT16" s="145">
        <f>COUNTIFS('Retention-Deployment'!$E:$E,$G16,'Retention-Deployment'!$I:$I,"*4G*",'Retention-Deployment'!$L:$L,'List Table'!$B$9)</f>
        <v>0</v>
      </c>
      <c r="CU16" s="145">
        <f>COUNTIFS('Retention-Deployment'!$E:$E,$G16,'Retention-Deployment'!$I:$I,"*4G*",'Retention-Deployment'!$L:$L,'List Table'!$B$10)</f>
        <v>0</v>
      </c>
      <c r="CV16" s="145">
        <f>COUNTIFS('Retention-Deployment'!$E:$E,$G16,'Retention-Deployment'!$I:$I,"*4G*",'Retention-Deployment'!$L:$L,'List Table'!$B$11)</f>
        <v>0</v>
      </c>
      <c r="CW16" s="145">
        <f>COUNTIFS('Retention-Deployment'!$E:$E,$G16,'Retention-Deployment'!$I:$I,"*4G*",'Retention-Deployment'!$L:$L,'List Table'!$B$12)</f>
        <v>0</v>
      </c>
      <c r="CX16" s="145">
        <f>COUNTIFS('Retention-Deployment'!$E:$E,$G16,'Retention-Deployment'!$I:$I,"*4G*",'Retention-Deployment'!$L:$L,'List Table'!$B$13)</f>
        <v>0</v>
      </c>
      <c r="CY16" s="145">
        <f>COUNTIFS('Retention-Deployment'!$E:$E,$G16,'Retention-Deployment'!$I:$I,"*4G*",'Retention-Deployment'!$L:$L,'List Table'!$B$14)</f>
        <v>0</v>
      </c>
      <c r="CZ16" s="145">
        <f>COUNTIFS('Retention-Deployment'!$E:$E,$G16,'Retention-Deployment'!$I:$I,"*4G*",'Retention-Deployment'!$L:$L,'List Table'!$B$15)</f>
        <v>0</v>
      </c>
      <c r="DA16" s="136"/>
      <c r="DB16" s="146">
        <f>COUNTIFS(Licensing!$F:$F,$G16,Licensing!$J:$J,"*2G*")</f>
        <v>0</v>
      </c>
      <c r="DC16" s="146">
        <f>COUNTIFS(Licensing!$F:$F,$G16,Licensing!$J:$J,"*3G*")</f>
        <v>0</v>
      </c>
      <c r="DD16" s="146">
        <f>COUNTIFS(Licensing!$F:$F,$G16,Licensing!$J:$J,"*4G*")</f>
        <v>0</v>
      </c>
      <c r="DE16" s="136"/>
      <c r="DF16" s="378">
        <f>COUNTIFS(Deactivated!$F:$F,$G16,Deactivated!$J:$J,"*2G*")</f>
        <v>0</v>
      </c>
      <c r="DG16" s="378">
        <f>COUNTIFS(Deactivated!$F:$F,$G16,Deactivated!$J:$J,"*3G*")</f>
        <v>0</v>
      </c>
      <c r="DH16" s="378">
        <f>COUNTIFS(Deactivated!$F:$F,$G16,Deactivated!$J:$J,"*4G*")</f>
        <v>0</v>
      </c>
      <c r="DI16" s="136"/>
      <c r="DJ16" s="147" t="str">
        <f t="shared" si="6"/>
        <v>EVRYTANIA</v>
      </c>
      <c r="DK16" s="137">
        <f t="shared" si="9"/>
        <v>0</v>
      </c>
      <c r="DL16" s="148">
        <f t="shared" si="7"/>
        <v>0</v>
      </c>
      <c r="DM16" s="148">
        <f t="shared" si="8"/>
        <v>0</v>
      </c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</row>
    <row r="17" spans="1:129" ht="15.95" customHeight="1" x14ac:dyDescent="0.25">
      <c r="A17" s="186" t="s">
        <v>292</v>
      </c>
      <c r="B17" s="160">
        <v>18</v>
      </c>
      <c r="C17" s="160">
        <v>9</v>
      </c>
      <c r="D17" s="160">
        <v>7</v>
      </c>
      <c r="E17" s="169">
        <v>40.781857000000002</v>
      </c>
      <c r="F17" s="169">
        <v>21.411038000000001</v>
      </c>
      <c r="G17" s="165" t="s">
        <v>109</v>
      </c>
      <c r="H17" s="144">
        <f t="shared" si="0"/>
        <v>0</v>
      </c>
      <c r="I17" s="144">
        <f t="shared" si="1"/>
        <v>0</v>
      </c>
      <c r="J17" s="144">
        <f t="shared" si="2"/>
        <v>0</v>
      </c>
      <c r="K17" s="144">
        <f>COUNTIFS(Operational!$E:$E,$G17,Operational!$I:$I,"*2G*",Operational!$L:$L,'List Table'!$D$2)</f>
        <v>0</v>
      </c>
      <c r="L17" s="144">
        <f>COUNTIFS(Operational!$E:$E,$G17,Operational!$I:$I,"*2G*",Operational!$L:$L,'List Table'!$D$3)</f>
        <v>0</v>
      </c>
      <c r="M17" s="144">
        <f>COUNTIFS(Operational!$E:$E,$G17,Operational!$I:$I,"*2G*",Operational!$L:$L,'List Table'!$D$4)</f>
        <v>0</v>
      </c>
      <c r="N17" s="144">
        <f>COUNTIFS(Operational!$E:$E,$G17,Operational!$I:$I,"*2G*",Operational!$L:$L,'List Table'!$D$5)</f>
        <v>0</v>
      </c>
      <c r="O17" s="144">
        <f>COUNTIFS(Operational!$E:$E,$G17,Operational!$I:$I,"*2G*",Operational!$L:$L,'List Table'!$D$6)</f>
        <v>0</v>
      </c>
      <c r="P17" s="144">
        <f>COUNTIFS(Operational!$E:$E,$G17,Operational!$I:$I,"*2G*",Operational!$L:$L,'List Table'!$D$7)</f>
        <v>0</v>
      </c>
      <c r="Q17" s="144">
        <f>COUNTIFS(Operational!$E:$E,$G17,Operational!$I:$I,"*2G*",Operational!$L:$L,'List Table'!$D$8)</f>
        <v>0</v>
      </c>
      <c r="R17" s="144">
        <f>COUNTIFS(Operational!$E:$E,$G17,Operational!$I:$I,"*2G*",Operational!$L:$L,'List Table'!$D$9)</f>
        <v>0</v>
      </c>
      <c r="S17" s="144">
        <f>COUNTIFS(Operational!$E:$E,$G17,Operational!$I:$I,"*2G*",Operational!$L:$L,'List Table'!$D$10)</f>
        <v>0</v>
      </c>
      <c r="T17" s="144">
        <f>COUNTIFS(Operational!$E:$E,$G17,Operational!$I:$I,"*2G*",Operational!$L:$L,'List Table'!$D$11)</f>
        <v>0</v>
      </c>
      <c r="U17" s="144">
        <f>COUNTIFS(Operational!$E:$E,$G17,Operational!$I:$I,"*2G*",Operational!$L:$L,'List Table'!$D$12)</f>
        <v>0</v>
      </c>
      <c r="V17" s="144">
        <f>COUNTIFS(Operational!$E:$E,$G17,Operational!$I:$I,"*2G*",Operational!$L:$L,'List Table'!$D$13)</f>
        <v>0</v>
      </c>
      <c r="W17" s="144">
        <f>COUNTIFS(Operational!$E:$E,$G17,Operational!$I:$I,"*2G*",Operational!$L:$L,'List Table'!$D$14)</f>
        <v>0</v>
      </c>
      <c r="X17" s="144">
        <f>COUNTIFS(Operational!$E:$E,$G17,Operational!$I:$I,"*2G*",Operational!$L:$L,'List Table'!$D$15)</f>
        <v>0</v>
      </c>
      <c r="Y17" s="144">
        <f>COUNTIFS(Operational!$E:$E,$G17,Operational!$I:$I,"*2G*",Operational!$L:$L,'List Table'!$D$16)</f>
        <v>0</v>
      </c>
      <c r="Z17" s="144">
        <f>COUNTIFS(Operational!$E:$E,$G17,Operational!$I:$I,"*2G*",Operational!$L:$L,'List Table'!$D$17)</f>
        <v>0</v>
      </c>
      <c r="AA17" s="144">
        <f>COUNTIFS(Operational!$E:$E,$G17,Operational!$I:$I,"*3G*",Operational!$L:$L,'List Table'!$D$2)</f>
        <v>0</v>
      </c>
      <c r="AB17" s="144">
        <f>COUNTIFS(Operational!$E:$E,$G17,Operational!$I:$I,"*3G*",Operational!$L:$L,'List Table'!$D$3)</f>
        <v>0</v>
      </c>
      <c r="AC17" s="144">
        <f>COUNTIFS(Operational!$E:$E,$G17,Operational!$I:$I,"*3G*",Operational!$L:$L,'List Table'!$D$4)</f>
        <v>0</v>
      </c>
      <c r="AD17" s="144">
        <f>COUNTIFS(Operational!$E:$E,$G17,Operational!$I:$I,"*3G*",Operational!$L:$L,'List Table'!$D$5)</f>
        <v>0</v>
      </c>
      <c r="AE17" s="144">
        <f>COUNTIFS(Operational!$E:$E,$G17,Operational!$I:$I,"*3G*",Operational!$L:$L,'List Table'!$D$6)</f>
        <v>0</v>
      </c>
      <c r="AF17" s="144">
        <f>COUNTIFS(Operational!$E:$E,$G17,Operational!$I:$I,"*3G*",Operational!$L:$L,'List Table'!$D$7)</f>
        <v>0</v>
      </c>
      <c r="AG17" s="144">
        <f>COUNTIFS(Operational!$E:$E,$G17,Operational!$I:$I,"*3G*",Operational!$L:$L,'List Table'!$D$8)</f>
        <v>0</v>
      </c>
      <c r="AH17" s="144">
        <f>COUNTIFS(Operational!$E:$E,$G17,Operational!$I:$I,"*3G*",Operational!$L:$L,'List Table'!$D$9)</f>
        <v>0</v>
      </c>
      <c r="AI17" s="144">
        <f>COUNTIFS(Operational!$E:$E,$G17,Operational!$I:$I,"*3G*",Operational!$L:$L,'List Table'!$D$10)</f>
        <v>0</v>
      </c>
      <c r="AJ17" s="144">
        <f>COUNTIFS(Operational!$E:$E,$G17,Operational!$I:$I,"*3G*",Operational!$L:$L,'List Table'!$D$11)</f>
        <v>0</v>
      </c>
      <c r="AK17" s="144">
        <f>COUNTIFS(Operational!$E:$E,$G17,Operational!$I:$I,"*3G*",Operational!$L:$L,'List Table'!$D$12)</f>
        <v>0</v>
      </c>
      <c r="AL17" s="144">
        <f>COUNTIFS(Operational!$E:$E,$G17,Operational!$I:$I,"*3G*",Operational!$L:$L,'List Table'!$D$13)</f>
        <v>0</v>
      </c>
      <c r="AM17" s="144">
        <f>COUNTIFS(Operational!$E:$E,$G17,Operational!$I:$I,"*3G*",Operational!$L:$L,'List Table'!$D$14)</f>
        <v>0</v>
      </c>
      <c r="AN17" s="144">
        <f>COUNTIFS(Operational!$E:$E,$G17,Operational!$I:$I,"*3G*",Operational!$L:$L,'List Table'!$D$15)</f>
        <v>0</v>
      </c>
      <c r="AO17" s="144">
        <f>COUNTIFS(Operational!$E:$E,$G17,Operational!$I:$I,"*3G*",Operational!$L:$L,'List Table'!$D$16)</f>
        <v>0</v>
      </c>
      <c r="AP17" s="144">
        <f>COUNTIFS(Operational!$E:$E,$G17,Operational!$I:$I,"*3G*",Operational!$L:$L,'List Table'!$D$17)</f>
        <v>0</v>
      </c>
      <c r="AQ17" s="144">
        <f>COUNTIFS(Operational!$E:$E,$G17,Operational!$I:$I,"*4G*",Operational!$L:$L,'List Table'!$D$2)</f>
        <v>0</v>
      </c>
      <c r="AR17" s="144">
        <f>COUNTIFS(Operational!$E:$E,$G17,Operational!$I:$I,"*4G*",Operational!$L:$L,'List Table'!$D$3)</f>
        <v>0</v>
      </c>
      <c r="AS17" s="144">
        <f>COUNTIFS(Operational!$E:$E,$G17,Operational!$I:$I,"*4G*",Operational!$L:$L,'List Table'!$D$4)</f>
        <v>0</v>
      </c>
      <c r="AT17" s="144">
        <f>COUNTIFS(Operational!$E:$E,$G17,Operational!$I:$I,"*4G*",Operational!$L:$L,'List Table'!$D$5)</f>
        <v>0</v>
      </c>
      <c r="AU17" s="144">
        <f>COUNTIFS(Operational!$E:$E,$G17,Operational!$I:$I,"*4G*",Operational!$L:$L,'List Table'!$D$6)</f>
        <v>0</v>
      </c>
      <c r="AV17" s="144">
        <f>COUNTIFS(Operational!$E:$E,$G17,Operational!$I:$I,"*4G*",Operational!$L:$L,'List Table'!$D$7)</f>
        <v>0</v>
      </c>
      <c r="AW17" s="144">
        <f>COUNTIFS(Operational!$E:$E,$G17,Operational!$I:$I,"*4G*",Operational!$L:$L,'List Table'!$D$8)</f>
        <v>0</v>
      </c>
      <c r="AX17" s="144">
        <f>COUNTIFS(Operational!$E:$E,$G17,Operational!$I:$I,"*4G*",Operational!$L:$L,'List Table'!$D$9)</f>
        <v>0</v>
      </c>
      <c r="AY17" s="144">
        <f>COUNTIFS(Operational!$E:$E,$G17,Operational!$I:$I,"*4G*",Operational!$L:$L,'List Table'!$D$10)</f>
        <v>0</v>
      </c>
      <c r="AZ17" s="144">
        <f>COUNTIFS(Operational!$E:$E,$G17,Operational!$I:$I,"*4G*",Operational!$L:$L,'List Table'!$D$11)</f>
        <v>0</v>
      </c>
      <c r="BA17" s="144">
        <f>COUNTIFS(Operational!$E:$E,$G17,Operational!$I:$I,"*4G*",Operational!$L:$L,'List Table'!$D$12)</f>
        <v>0</v>
      </c>
      <c r="BB17" s="144">
        <f>COUNTIFS(Operational!$E:$E,$G17,Operational!$I:$I,"*4G*",Operational!$L:$L,'List Table'!$D$13)</f>
        <v>0</v>
      </c>
      <c r="BC17" s="144">
        <f>COUNTIFS(Operational!$E:$E,$G17,Operational!$I:$I,"*4G*",Operational!$L:$L,'List Table'!$D$14)</f>
        <v>0</v>
      </c>
      <c r="BD17" s="144">
        <f>COUNTIFS(Operational!$E:$E,$G17,Operational!$I:$I,"*4G*",Operational!$L:$L,'List Table'!$D$15)</f>
        <v>0</v>
      </c>
      <c r="BE17" s="144">
        <f>COUNTIFS(Operational!$E:$E,$G17,Operational!$I:$I,"*4G*",Operational!$L:$L,'List Table'!$D$16)</f>
        <v>0</v>
      </c>
      <c r="BF17" s="144">
        <f>COUNTIFS(Operational!$E:$E,$G17,Operational!$I:$I,"*4G*",Operational!$L:$L,'List Table'!$D$17)</f>
        <v>0</v>
      </c>
      <c r="BG17" s="136"/>
      <c r="BH17" s="145">
        <f t="shared" si="3"/>
        <v>0</v>
      </c>
      <c r="BI17" s="145">
        <f t="shared" si="4"/>
        <v>0</v>
      </c>
      <c r="BJ17" s="145">
        <f t="shared" si="5"/>
        <v>0</v>
      </c>
      <c r="BK17" s="145">
        <f>COUNTIFS('Retention-Deployment'!$E:$E,$G17,'Retention-Deployment'!$I:$I,"*2G*",'Retention-Deployment'!$L:$L,'List Table'!$B$2)</f>
        <v>0</v>
      </c>
      <c r="BL17" s="145">
        <f>COUNTIFS('Retention-Deployment'!$E:$E,$G17,'Retention-Deployment'!$I:$I,"*2G*",'Retention-Deployment'!$L:$L,'List Table'!$B$3)</f>
        <v>0</v>
      </c>
      <c r="BM17" s="145">
        <f>COUNTIFS('Retention-Deployment'!$E:$E,$G17,'Retention-Deployment'!$I:$I,"*2G*",'Retention-Deployment'!$L:$L,'List Table'!$B$4)</f>
        <v>0</v>
      </c>
      <c r="BN17" s="145">
        <f>COUNTIFS('Retention-Deployment'!$E:$E,$G17,'Retention-Deployment'!$I:$I,"*2G*",'Retention-Deployment'!$L:$L,'List Table'!$B$5)</f>
        <v>0</v>
      </c>
      <c r="BO17" s="145">
        <f>COUNTIFS('Retention-Deployment'!$E:$E,$G17,'Retention-Deployment'!$I:$I,"*2G*",'Retention-Deployment'!$L:$L,'List Table'!$B$6)</f>
        <v>0</v>
      </c>
      <c r="BP17" s="145">
        <f>COUNTIFS('Retention-Deployment'!$E:$E,$G17,'Retention-Deployment'!$I:$I,"*2G*",'Retention-Deployment'!$L:$L,'List Table'!$B$7)</f>
        <v>0</v>
      </c>
      <c r="BQ17" s="145">
        <f>COUNTIFS('Retention-Deployment'!$E:$E,$G17,'Retention-Deployment'!$I:$I,"*2G*",'Retention-Deployment'!$L:$L,'List Table'!$B$8)</f>
        <v>0</v>
      </c>
      <c r="BR17" s="145">
        <f>COUNTIFS('Retention-Deployment'!$E:$E,$G17,'Retention-Deployment'!$I:$I,"*2G*",'Retention-Deployment'!$L:$L,'List Table'!$B$9)</f>
        <v>0</v>
      </c>
      <c r="BS17" s="145">
        <f>COUNTIFS('Retention-Deployment'!$E:$E,$G17,'Retention-Deployment'!$I:$I,"*2G*",'Retention-Deployment'!$L:$L,'List Table'!$B$10)</f>
        <v>0</v>
      </c>
      <c r="BT17" s="145">
        <f>COUNTIFS('Retention-Deployment'!$E:$E,$G17,'Retention-Deployment'!$I:$I,"*2G*",'Retention-Deployment'!$L:$L,'List Table'!$B$11)</f>
        <v>0</v>
      </c>
      <c r="BU17" s="145">
        <f>COUNTIFS('Retention-Deployment'!$E:$E,$G17,'Retention-Deployment'!$I:$I,"*2G*",'Retention-Deployment'!$L:$L,'List Table'!$B$12)</f>
        <v>0</v>
      </c>
      <c r="BV17" s="145">
        <f>COUNTIFS('Retention-Deployment'!$E:$E,$G17,'Retention-Deployment'!$I:$I,"*2G*",'Retention-Deployment'!$L:$L,'List Table'!$B$13)</f>
        <v>0</v>
      </c>
      <c r="BW17" s="145">
        <f>COUNTIFS('Retention-Deployment'!$E:$E,$G17,'Retention-Deployment'!$I:$I,"*2G*",'Retention-Deployment'!$L:$L,'List Table'!$B$14)</f>
        <v>0</v>
      </c>
      <c r="BX17" s="145">
        <f>COUNTIFS('Retention-Deployment'!$E:$E,$G17,'Retention-Deployment'!$I:$I,"*2G*",'Retention-Deployment'!$L:$L,'List Table'!$B$15)</f>
        <v>0</v>
      </c>
      <c r="BY17" s="145">
        <f>COUNTIFS('Retention-Deployment'!$E:$E,$G17,'Retention-Deployment'!$I:$I,"*3G*",'Retention-Deployment'!$L:$L,'List Table'!$B$2)</f>
        <v>0</v>
      </c>
      <c r="BZ17" s="145">
        <f>COUNTIFS('Retention-Deployment'!$E:$E,$G17,'Retention-Deployment'!$I:$I,"*3G*",'Retention-Deployment'!$L:$L,'List Table'!$B$3)</f>
        <v>0</v>
      </c>
      <c r="CA17" s="145">
        <f>COUNTIFS('Retention-Deployment'!$E:$E,$G17,'Retention-Deployment'!$I:$I,"*3G*",'Retention-Deployment'!$L:$L,'List Table'!$B$4)</f>
        <v>0</v>
      </c>
      <c r="CB17" s="145">
        <f>COUNTIFS('Retention-Deployment'!$E:$E,$G17,'Retention-Deployment'!$I:$I,"*3G*",'Retention-Deployment'!$L:$L,'List Table'!$B$5)</f>
        <v>0</v>
      </c>
      <c r="CC17" s="145">
        <f>COUNTIFS('Retention-Deployment'!$E:$E,$G17,'Retention-Deployment'!$I:$I,"*3G*",'Retention-Deployment'!$L:$L,'List Table'!$B$6)</f>
        <v>0</v>
      </c>
      <c r="CD17" s="145">
        <f>COUNTIFS('Retention-Deployment'!$E:$E,$G17,'Retention-Deployment'!$I:$I,"*3G*",'Retention-Deployment'!$L:$L,'List Table'!$B$7)</f>
        <v>0</v>
      </c>
      <c r="CE17" s="145">
        <f>COUNTIFS('Retention-Deployment'!$E:$E,$G17,'Retention-Deployment'!$I:$I,"*3G*",'Retention-Deployment'!$L:$L,'List Table'!$B$8)</f>
        <v>0</v>
      </c>
      <c r="CF17" s="145">
        <f>COUNTIFS('Retention-Deployment'!$E:$E,$G17,'Retention-Deployment'!$I:$I,"*3G*",'Retention-Deployment'!$L:$L,'List Table'!$B$9)</f>
        <v>0</v>
      </c>
      <c r="CG17" s="145">
        <f>COUNTIFS('Retention-Deployment'!$E:$E,$G17,'Retention-Deployment'!$I:$I,"*3G*",'Retention-Deployment'!$L:$L,'List Table'!$B$10)</f>
        <v>0</v>
      </c>
      <c r="CH17" s="145">
        <f>COUNTIFS('Retention-Deployment'!$E:$E,$G17,'Retention-Deployment'!$I:$I,"*3G*",'Retention-Deployment'!$L:$L,'List Table'!$B$11)</f>
        <v>0</v>
      </c>
      <c r="CI17" s="145">
        <f>COUNTIFS('Retention-Deployment'!$E:$E,$G17,'Retention-Deployment'!$I:$I,"*3G*",'Retention-Deployment'!$L:$L,'List Table'!$B$12)</f>
        <v>0</v>
      </c>
      <c r="CJ17" s="145">
        <f>COUNTIFS('Retention-Deployment'!$E:$E,$G17,'Retention-Deployment'!$I:$I,"*3G*",'Retention-Deployment'!$L:$L,'List Table'!$B$13)</f>
        <v>0</v>
      </c>
      <c r="CK17" s="145">
        <f>COUNTIFS('Retention-Deployment'!$E:$E,$G17,'Retention-Deployment'!$I:$I,"*3G*",'Retention-Deployment'!$L:$L,'List Table'!$B$14)</f>
        <v>0</v>
      </c>
      <c r="CL17" s="145">
        <f>COUNTIFS('Retention-Deployment'!$E:$E,$G17,'Retention-Deployment'!$I:$I,"*3G*",'Retention-Deployment'!$L:$L,'List Table'!$B$15)</f>
        <v>0</v>
      </c>
      <c r="CM17" s="145">
        <f>COUNTIFS('Retention-Deployment'!$E:$E,$G17,'Retention-Deployment'!$I:$I,"*4G*",'Retention-Deployment'!$L:$L,'List Table'!$B$2)</f>
        <v>0</v>
      </c>
      <c r="CN17" s="145">
        <f>COUNTIFS('Retention-Deployment'!$E:$E,$G17,'Retention-Deployment'!$I:$I,"*4G*",'Retention-Deployment'!$L:$L,'List Table'!$B$3)</f>
        <v>0</v>
      </c>
      <c r="CO17" s="145">
        <f>COUNTIFS('Retention-Deployment'!$E:$E,$G17,'Retention-Deployment'!$I:$I,"*4G*",'Retention-Deployment'!$L:$L,'List Table'!$B$4)</f>
        <v>0</v>
      </c>
      <c r="CP17" s="145">
        <f>COUNTIFS('Retention-Deployment'!$E:$E,$G17,'Retention-Deployment'!$I:$I,"*4G*",'Retention-Deployment'!$L:$L,'List Table'!$B$5)</f>
        <v>0</v>
      </c>
      <c r="CQ17" s="145">
        <f>COUNTIFS('Retention-Deployment'!$E:$E,$G17,'Retention-Deployment'!$I:$I,"*4G*",'Retention-Deployment'!$L:$L,'List Table'!$B$6)</f>
        <v>0</v>
      </c>
      <c r="CR17" s="145">
        <f>COUNTIFS('Retention-Deployment'!$E:$E,$G17,'Retention-Deployment'!$I:$I,"*4G*",'Retention-Deployment'!$L:$L,'List Table'!$B$7)</f>
        <v>0</v>
      </c>
      <c r="CS17" s="145">
        <f>COUNTIFS('Retention-Deployment'!$E:$E,$G17,'Retention-Deployment'!$I:$I,"*4G*",'Retention-Deployment'!$L:$L,'List Table'!$B$8)</f>
        <v>0</v>
      </c>
      <c r="CT17" s="145">
        <f>COUNTIFS('Retention-Deployment'!$E:$E,$G17,'Retention-Deployment'!$I:$I,"*4G*",'Retention-Deployment'!$L:$L,'List Table'!$B$9)</f>
        <v>0</v>
      </c>
      <c r="CU17" s="145">
        <f>COUNTIFS('Retention-Deployment'!$E:$E,$G17,'Retention-Deployment'!$I:$I,"*4G*",'Retention-Deployment'!$L:$L,'List Table'!$B$10)</f>
        <v>0</v>
      </c>
      <c r="CV17" s="145">
        <f>COUNTIFS('Retention-Deployment'!$E:$E,$G17,'Retention-Deployment'!$I:$I,"*4G*",'Retention-Deployment'!$L:$L,'List Table'!$B$11)</f>
        <v>0</v>
      </c>
      <c r="CW17" s="145">
        <f>COUNTIFS('Retention-Deployment'!$E:$E,$G17,'Retention-Deployment'!$I:$I,"*4G*",'Retention-Deployment'!$L:$L,'List Table'!$B$12)</f>
        <v>0</v>
      </c>
      <c r="CX17" s="145">
        <f>COUNTIFS('Retention-Deployment'!$E:$E,$G17,'Retention-Deployment'!$I:$I,"*4G*",'Retention-Deployment'!$L:$L,'List Table'!$B$13)</f>
        <v>0</v>
      </c>
      <c r="CY17" s="145">
        <f>COUNTIFS('Retention-Deployment'!$E:$E,$G17,'Retention-Deployment'!$I:$I,"*4G*",'Retention-Deployment'!$L:$L,'List Table'!$B$14)</f>
        <v>0</v>
      </c>
      <c r="CZ17" s="145">
        <f>COUNTIFS('Retention-Deployment'!$E:$E,$G17,'Retention-Deployment'!$I:$I,"*4G*",'Retention-Deployment'!$L:$L,'List Table'!$B$15)</f>
        <v>0</v>
      </c>
      <c r="DA17" s="136"/>
      <c r="DB17" s="146">
        <f>COUNTIFS(Licensing!$F:$F,$G17,Licensing!$J:$J,"*2G*")</f>
        <v>0</v>
      </c>
      <c r="DC17" s="146">
        <f>COUNTIFS(Licensing!$F:$F,$G17,Licensing!$J:$J,"*3G*")</f>
        <v>0</v>
      </c>
      <c r="DD17" s="146">
        <f>COUNTIFS(Licensing!$F:$F,$G17,Licensing!$J:$J,"*4G*")</f>
        <v>0</v>
      </c>
      <c r="DE17" s="136"/>
      <c r="DF17" s="378">
        <f>COUNTIFS(Deactivated!$F:$F,$G17,Deactivated!$J:$J,"*2G*")</f>
        <v>0</v>
      </c>
      <c r="DG17" s="378">
        <f>COUNTIFS(Deactivated!$F:$F,$G17,Deactivated!$J:$J,"*3G*")</f>
        <v>0</v>
      </c>
      <c r="DH17" s="378">
        <f>COUNTIFS(Deactivated!$F:$F,$G17,Deactivated!$J:$J,"*4G*")</f>
        <v>0</v>
      </c>
      <c r="DI17" s="136"/>
      <c r="DJ17" s="147" t="str">
        <f t="shared" si="6"/>
        <v>FLORINA</v>
      </c>
      <c r="DK17" s="137">
        <f t="shared" si="9"/>
        <v>0</v>
      </c>
      <c r="DL17" s="148">
        <f t="shared" si="7"/>
        <v>0</v>
      </c>
      <c r="DM17" s="148">
        <f t="shared" si="8"/>
        <v>0</v>
      </c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</row>
    <row r="18" spans="1:129" ht="15.95" customHeight="1" x14ac:dyDescent="0.25">
      <c r="A18" s="186" t="s">
        <v>292</v>
      </c>
      <c r="B18" s="160">
        <v>26</v>
      </c>
      <c r="C18" s="160">
        <v>26</v>
      </c>
      <c r="D18" s="160">
        <v>16</v>
      </c>
      <c r="E18" s="169">
        <v>38.519105000000003</v>
      </c>
      <c r="F18" s="169">
        <v>22.413848999999999</v>
      </c>
      <c r="G18" s="165" t="s">
        <v>110</v>
      </c>
      <c r="H18" s="144">
        <f t="shared" si="0"/>
        <v>0</v>
      </c>
      <c r="I18" s="144">
        <f t="shared" si="1"/>
        <v>0</v>
      </c>
      <c r="J18" s="144">
        <f t="shared" si="2"/>
        <v>0</v>
      </c>
      <c r="K18" s="144">
        <f>COUNTIFS(Operational!$E:$E,$G18,Operational!$I:$I,"*2G*",Operational!$L:$L,'List Table'!$D$2)</f>
        <v>0</v>
      </c>
      <c r="L18" s="144">
        <f>COUNTIFS(Operational!$E:$E,$G18,Operational!$I:$I,"*2G*",Operational!$L:$L,'List Table'!$D$3)</f>
        <v>0</v>
      </c>
      <c r="M18" s="144">
        <f>COUNTIFS(Operational!$E:$E,$G18,Operational!$I:$I,"*2G*",Operational!$L:$L,'List Table'!$D$4)</f>
        <v>0</v>
      </c>
      <c r="N18" s="144">
        <f>COUNTIFS(Operational!$E:$E,$G18,Operational!$I:$I,"*2G*",Operational!$L:$L,'List Table'!$D$5)</f>
        <v>0</v>
      </c>
      <c r="O18" s="144">
        <f>COUNTIFS(Operational!$E:$E,$G18,Operational!$I:$I,"*2G*",Operational!$L:$L,'List Table'!$D$6)</f>
        <v>0</v>
      </c>
      <c r="P18" s="144">
        <f>COUNTIFS(Operational!$E:$E,$G18,Operational!$I:$I,"*2G*",Operational!$L:$L,'List Table'!$D$7)</f>
        <v>0</v>
      </c>
      <c r="Q18" s="144">
        <f>COUNTIFS(Operational!$E:$E,$G18,Operational!$I:$I,"*2G*",Operational!$L:$L,'List Table'!$D$8)</f>
        <v>0</v>
      </c>
      <c r="R18" s="144">
        <f>COUNTIFS(Operational!$E:$E,$G18,Operational!$I:$I,"*2G*",Operational!$L:$L,'List Table'!$D$9)</f>
        <v>0</v>
      </c>
      <c r="S18" s="144">
        <f>COUNTIFS(Operational!$E:$E,$G18,Operational!$I:$I,"*2G*",Operational!$L:$L,'List Table'!$D$10)</f>
        <v>0</v>
      </c>
      <c r="T18" s="144">
        <f>COUNTIFS(Operational!$E:$E,$G18,Operational!$I:$I,"*2G*",Operational!$L:$L,'List Table'!$D$11)</f>
        <v>0</v>
      </c>
      <c r="U18" s="144">
        <f>COUNTIFS(Operational!$E:$E,$G18,Operational!$I:$I,"*2G*",Operational!$L:$L,'List Table'!$D$12)</f>
        <v>0</v>
      </c>
      <c r="V18" s="144">
        <f>COUNTIFS(Operational!$E:$E,$G18,Operational!$I:$I,"*2G*",Operational!$L:$L,'List Table'!$D$13)</f>
        <v>0</v>
      </c>
      <c r="W18" s="144">
        <f>COUNTIFS(Operational!$E:$E,$G18,Operational!$I:$I,"*2G*",Operational!$L:$L,'List Table'!$D$14)</f>
        <v>0</v>
      </c>
      <c r="X18" s="144">
        <f>COUNTIFS(Operational!$E:$E,$G18,Operational!$I:$I,"*2G*",Operational!$L:$L,'List Table'!$D$15)</f>
        <v>0</v>
      </c>
      <c r="Y18" s="144">
        <f>COUNTIFS(Operational!$E:$E,$G18,Operational!$I:$I,"*2G*",Operational!$L:$L,'List Table'!$D$16)</f>
        <v>0</v>
      </c>
      <c r="Z18" s="144">
        <f>COUNTIFS(Operational!$E:$E,$G18,Operational!$I:$I,"*2G*",Operational!$L:$L,'List Table'!$D$17)</f>
        <v>0</v>
      </c>
      <c r="AA18" s="144">
        <f>COUNTIFS(Operational!$E:$E,$G18,Operational!$I:$I,"*3G*",Operational!$L:$L,'List Table'!$D$2)</f>
        <v>0</v>
      </c>
      <c r="AB18" s="144">
        <f>COUNTIFS(Operational!$E:$E,$G18,Operational!$I:$I,"*3G*",Operational!$L:$L,'List Table'!$D$3)</f>
        <v>0</v>
      </c>
      <c r="AC18" s="144">
        <f>COUNTIFS(Operational!$E:$E,$G18,Operational!$I:$I,"*3G*",Operational!$L:$L,'List Table'!$D$4)</f>
        <v>0</v>
      </c>
      <c r="AD18" s="144">
        <f>COUNTIFS(Operational!$E:$E,$G18,Operational!$I:$I,"*3G*",Operational!$L:$L,'List Table'!$D$5)</f>
        <v>0</v>
      </c>
      <c r="AE18" s="144">
        <f>COUNTIFS(Operational!$E:$E,$G18,Operational!$I:$I,"*3G*",Operational!$L:$L,'List Table'!$D$6)</f>
        <v>0</v>
      </c>
      <c r="AF18" s="144">
        <f>COUNTIFS(Operational!$E:$E,$G18,Operational!$I:$I,"*3G*",Operational!$L:$L,'List Table'!$D$7)</f>
        <v>0</v>
      </c>
      <c r="AG18" s="144">
        <f>COUNTIFS(Operational!$E:$E,$G18,Operational!$I:$I,"*3G*",Operational!$L:$L,'List Table'!$D$8)</f>
        <v>0</v>
      </c>
      <c r="AH18" s="144">
        <f>COUNTIFS(Operational!$E:$E,$G18,Operational!$I:$I,"*3G*",Operational!$L:$L,'List Table'!$D$9)</f>
        <v>0</v>
      </c>
      <c r="AI18" s="144">
        <f>COUNTIFS(Operational!$E:$E,$G18,Operational!$I:$I,"*3G*",Operational!$L:$L,'List Table'!$D$10)</f>
        <v>0</v>
      </c>
      <c r="AJ18" s="144">
        <f>COUNTIFS(Operational!$E:$E,$G18,Operational!$I:$I,"*3G*",Operational!$L:$L,'List Table'!$D$11)</f>
        <v>0</v>
      </c>
      <c r="AK18" s="144">
        <f>COUNTIFS(Operational!$E:$E,$G18,Operational!$I:$I,"*3G*",Operational!$L:$L,'List Table'!$D$12)</f>
        <v>0</v>
      </c>
      <c r="AL18" s="144">
        <f>COUNTIFS(Operational!$E:$E,$G18,Operational!$I:$I,"*3G*",Operational!$L:$L,'List Table'!$D$13)</f>
        <v>0</v>
      </c>
      <c r="AM18" s="144">
        <f>COUNTIFS(Operational!$E:$E,$G18,Operational!$I:$I,"*3G*",Operational!$L:$L,'List Table'!$D$14)</f>
        <v>0</v>
      </c>
      <c r="AN18" s="144">
        <f>COUNTIFS(Operational!$E:$E,$G18,Operational!$I:$I,"*3G*",Operational!$L:$L,'List Table'!$D$15)</f>
        <v>0</v>
      </c>
      <c r="AO18" s="144">
        <f>COUNTIFS(Operational!$E:$E,$G18,Operational!$I:$I,"*3G*",Operational!$L:$L,'List Table'!$D$16)</f>
        <v>0</v>
      </c>
      <c r="AP18" s="144">
        <f>COUNTIFS(Operational!$E:$E,$G18,Operational!$I:$I,"*3G*",Operational!$L:$L,'List Table'!$D$17)</f>
        <v>0</v>
      </c>
      <c r="AQ18" s="144">
        <f>COUNTIFS(Operational!$E:$E,$G18,Operational!$I:$I,"*4G*",Operational!$L:$L,'List Table'!$D$2)</f>
        <v>0</v>
      </c>
      <c r="AR18" s="144">
        <f>COUNTIFS(Operational!$E:$E,$G18,Operational!$I:$I,"*4G*",Operational!$L:$L,'List Table'!$D$3)</f>
        <v>0</v>
      </c>
      <c r="AS18" s="144">
        <f>COUNTIFS(Operational!$E:$E,$G18,Operational!$I:$I,"*4G*",Operational!$L:$L,'List Table'!$D$4)</f>
        <v>0</v>
      </c>
      <c r="AT18" s="144">
        <f>COUNTIFS(Operational!$E:$E,$G18,Operational!$I:$I,"*4G*",Operational!$L:$L,'List Table'!$D$5)</f>
        <v>0</v>
      </c>
      <c r="AU18" s="144">
        <f>COUNTIFS(Operational!$E:$E,$G18,Operational!$I:$I,"*4G*",Operational!$L:$L,'List Table'!$D$6)</f>
        <v>0</v>
      </c>
      <c r="AV18" s="144">
        <f>COUNTIFS(Operational!$E:$E,$G18,Operational!$I:$I,"*4G*",Operational!$L:$L,'List Table'!$D$7)</f>
        <v>0</v>
      </c>
      <c r="AW18" s="144">
        <f>COUNTIFS(Operational!$E:$E,$G18,Operational!$I:$I,"*4G*",Operational!$L:$L,'List Table'!$D$8)</f>
        <v>0</v>
      </c>
      <c r="AX18" s="144">
        <f>COUNTIFS(Operational!$E:$E,$G18,Operational!$I:$I,"*4G*",Operational!$L:$L,'List Table'!$D$9)</f>
        <v>0</v>
      </c>
      <c r="AY18" s="144">
        <f>COUNTIFS(Operational!$E:$E,$G18,Operational!$I:$I,"*4G*",Operational!$L:$L,'List Table'!$D$10)</f>
        <v>0</v>
      </c>
      <c r="AZ18" s="144">
        <f>COUNTIFS(Operational!$E:$E,$G18,Operational!$I:$I,"*4G*",Operational!$L:$L,'List Table'!$D$11)</f>
        <v>0</v>
      </c>
      <c r="BA18" s="144">
        <f>COUNTIFS(Operational!$E:$E,$G18,Operational!$I:$I,"*4G*",Operational!$L:$L,'List Table'!$D$12)</f>
        <v>0</v>
      </c>
      <c r="BB18" s="144">
        <f>COUNTIFS(Operational!$E:$E,$G18,Operational!$I:$I,"*4G*",Operational!$L:$L,'List Table'!$D$13)</f>
        <v>0</v>
      </c>
      <c r="BC18" s="144">
        <f>COUNTIFS(Operational!$E:$E,$G18,Operational!$I:$I,"*4G*",Operational!$L:$L,'List Table'!$D$14)</f>
        <v>0</v>
      </c>
      <c r="BD18" s="144">
        <f>COUNTIFS(Operational!$E:$E,$G18,Operational!$I:$I,"*4G*",Operational!$L:$L,'List Table'!$D$15)</f>
        <v>0</v>
      </c>
      <c r="BE18" s="144">
        <f>COUNTIFS(Operational!$E:$E,$G18,Operational!$I:$I,"*4G*",Operational!$L:$L,'List Table'!$D$16)</f>
        <v>0</v>
      </c>
      <c r="BF18" s="144">
        <f>COUNTIFS(Operational!$E:$E,$G18,Operational!$I:$I,"*4G*",Operational!$L:$L,'List Table'!$D$17)</f>
        <v>0</v>
      </c>
      <c r="BG18" s="136"/>
      <c r="BH18" s="145">
        <f t="shared" si="3"/>
        <v>0</v>
      </c>
      <c r="BI18" s="145">
        <f t="shared" si="4"/>
        <v>0</v>
      </c>
      <c r="BJ18" s="145">
        <f t="shared" si="5"/>
        <v>0</v>
      </c>
      <c r="BK18" s="145">
        <f>COUNTIFS('Retention-Deployment'!$E:$E,$G18,'Retention-Deployment'!$I:$I,"*2G*",'Retention-Deployment'!$L:$L,'List Table'!$B$2)</f>
        <v>0</v>
      </c>
      <c r="BL18" s="145">
        <f>COUNTIFS('Retention-Deployment'!$E:$E,$G18,'Retention-Deployment'!$I:$I,"*2G*",'Retention-Deployment'!$L:$L,'List Table'!$B$3)</f>
        <v>0</v>
      </c>
      <c r="BM18" s="145">
        <f>COUNTIFS('Retention-Deployment'!$E:$E,$G18,'Retention-Deployment'!$I:$I,"*2G*",'Retention-Deployment'!$L:$L,'List Table'!$B$4)</f>
        <v>0</v>
      </c>
      <c r="BN18" s="145">
        <f>COUNTIFS('Retention-Deployment'!$E:$E,$G18,'Retention-Deployment'!$I:$I,"*2G*",'Retention-Deployment'!$L:$L,'List Table'!$B$5)</f>
        <v>0</v>
      </c>
      <c r="BO18" s="145">
        <f>COUNTIFS('Retention-Deployment'!$E:$E,$G18,'Retention-Deployment'!$I:$I,"*2G*",'Retention-Deployment'!$L:$L,'List Table'!$B$6)</f>
        <v>0</v>
      </c>
      <c r="BP18" s="145">
        <f>COUNTIFS('Retention-Deployment'!$E:$E,$G18,'Retention-Deployment'!$I:$I,"*2G*",'Retention-Deployment'!$L:$L,'List Table'!$B$7)</f>
        <v>0</v>
      </c>
      <c r="BQ18" s="145">
        <f>COUNTIFS('Retention-Deployment'!$E:$E,$G18,'Retention-Deployment'!$I:$I,"*2G*",'Retention-Deployment'!$L:$L,'List Table'!$B$8)</f>
        <v>0</v>
      </c>
      <c r="BR18" s="145">
        <f>COUNTIFS('Retention-Deployment'!$E:$E,$G18,'Retention-Deployment'!$I:$I,"*2G*",'Retention-Deployment'!$L:$L,'List Table'!$B$9)</f>
        <v>0</v>
      </c>
      <c r="BS18" s="145">
        <f>COUNTIFS('Retention-Deployment'!$E:$E,$G18,'Retention-Deployment'!$I:$I,"*2G*",'Retention-Deployment'!$L:$L,'List Table'!$B$10)</f>
        <v>0</v>
      </c>
      <c r="BT18" s="145">
        <f>COUNTIFS('Retention-Deployment'!$E:$E,$G18,'Retention-Deployment'!$I:$I,"*2G*",'Retention-Deployment'!$L:$L,'List Table'!$B$11)</f>
        <v>0</v>
      </c>
      <c r="BU18" s="145">
        <f>COUNTIFS('Retention-Deployment'!$E:$E,$G18,'Retention-Deployment'!$I:$I,"*2G*",'Retention-Deployment'!$L:$L,'List Table'!$B$12)</f>
        <v>0</v>
      </c>
      <c r="BV18" s="145">
        <f>COUNTIFS('Retention-Deployment'!$E:$E,$G18,'Retention-Deployment'!$I:$I,"*2G*",'Retention-Deployment'!$L:$L,'List Table'!$B$13)</f>
        <v>0</v>
      </c>
      <c r="BW18" s="145">
        <f>COUNTIFS('Retention-Deployment'!$E:$E,$G18,'Retention-Deployment'!$I:$I,"*2G*",'Retention-Deployment'!$L:$L,'List Table'!$B$14)</f>
        <v>0</v>
      </c>
      <c r="BX18" s="145">
        <f>COUNTIFS('Retention-Deployment'!$E:$E,$G18,'Retention-Deployment'!$I:$I,"*2G*",'Retention-Deployment'!$L:$L,'List Table'!$B$15)</f>
        <v>0</v>
      </c>
      <c r="BY18" s="145">
        <f>COUNTIFS('Retention-Deployment'!$E:$E,$G18,'Retention-Deployment'!$I:$I,"*3G*",'Retention-Deployment'!$L:$L,'List Table'!$B$2)</f>
        <v>0</v>
      </c>
      <c r="BZ18" s="145">
        <f>COUNTIFS('Retention-Deployment'!$E:$E,$G18,'Retention-Deployment'!$I:$I,"*3G*",'Retention-Deployment'!$L:$L,'List Table'!$B$3)</f>
        <v>0</v>
      </c>
      <c r="CA18" s="145">
        <f>COUNTIFS('Retention-Deployment'!$E:$E,$G18,'Retention-Deployment'!$I:$I,"*3G*",'Retention-Deployment'!$L:$L,'List Table'!$B$4)</f>
        <v>0</v>
      </c>
      <c r="CB18" s="145">
        <f>COUNTIFS('Retention-Deployment'!$E:$E,$G18,'Retention-Deployment'!$I:$I,"*3G*",'Retention-Deployment'!$L:$L,'List Table'!$B$5)</f>
        <v>0</v>
      </c>
      <c r="CC18" s="145">
        <f>COUNTIFS('Retention-Deployment'!$E:$E,$G18,'Retention-Deployment'!$I:$I,"*3G*",'Retention-Deployment'!$L:$L,'List Table'!$B$6)</f>
        <v>0</v>
      </c>
      <c r="CD18" s="145">
        <f>COUNTIFS('Retention-Deployment'!$E:$E,$G18,'Retention-Deployment'!$I:$I,"*3G*",'Retention-Deployment'!$L:$L,'List Table'!$B$7)</f>
        <v>0</v>
      </c>
      <c r="CE18" s="145">
        <f>COUNTIFS('Retention-Deployment'!$E:$E,$G18,'Retention-Deployment'!$I:$I,"*3G*",'Retention-Deployment'!$L:$L,'List Table'!$B$8)</f>
        <v>0</v>
      </c>
      <c r="CF18" s="145">
        <f>COUNTIFS('Retention-Deployment'!$E:$E,$G18,'Retention-Deployment'!$I:$I,"*3G*",'Retention-Deployment'!$L:$L,'List Table'!$B$9)</f>
        <v>0</v>
      </c>
      <c r="CG18" s="145">
        <f>COUNTIFS('Retention-Deployment'!$E:$E,$G18,'Retention-Deployment'!$I:$I,"*3G*",'Retention-Deployment'!$L:$L,'List Table'!$B$10)</f>
        <v>0</v>
      </c>
      <c r="CH18" s="145">
        <f>COUNTIFS('Retention-Deployment'!$E:$E,$G18,'Retention-Deployment'!$I:$I,"*3G*",'Retention-Deployment'!$L:$L,'List Table'!$B$11)</f>
        <v>0</v>
      </c>
      <c r="CI18" s="145">
        <f>COUNTIFS('Retention-Deployment'!$E:$E,$G18,'Retention-Deployment'!$I:$I,"*3G*",'Retention-Deployment'!$L:$L,'List Table'!$B$12)</f>
        <v>0</v>
      </c>
      <c r="CJ18" s="145">
        <f>COUNTIFS('Retention-Deployment'!$E:$E,$G18,'Retention-Deployment'!$I:$I,"*3G*",'Retention-Deployment'!$L:$L,'List Table'!$B$13)</f>
        <v>0</v>
      </c>
      <c r="CK18" s="145">
        <f>COUNTIFS('Retention-Deployment'!$E:$E,$G18,'Retention-Deployment'!$I:$I,"*3G*",'Retention-Deployment'!$L:$L,'List Table'!$B$14)</f>
        <v>0</v>
      </c>
      <c r="CL18" s="145">
        <f>COUNTIFS('Retention-Deployment'!$E:$E,$G18,'Retention-Deployment'!$I:$I,"*3G*",'Retention-Deployment'!$L:$L,'List Table'!$B$15)</f>
        <v>0</v>
      </c>
      <c r="CM18" s="145">
        <f>COUNTIFS('Retention-Deployment'!$E:$E,$G18,'Retention-Deployment'!$I:$I,"*4G*",'Retention-Deployment'!$L:$L,'List Table'!$B$2)</f>
        <v>0</v>
      </c>
      <c r="CN18" s="145">
        <f>COUNTIFS('Retention-Deployment'!$E:$E,$G18,'Retention-Deployment'!$I:$I,"*4G*",'Retention-Deployment'!$L:$L,'List Table'!$B$3)</f>
        <v>0</v>
      </c>
      <c r="CO18" s="145">
        <f>COUNTIFS('Retention-Deployment'!$E:$E,$G18,'Retention-Deployment'!$I:$I,"*4G*",'Retention-Deployment'!$L:$L,'List Table'!$B$4)</f>
        <v>0</v>
      </c>
      <c r="CP18" s="145">
        <f>COUNTIFS('Retention-Deployment'!$E:$E,$G18,'Retention-Deployment'!$I:$I,"*4G*",'Retention-Deployment'!$L:$L,'List Table'!$B$5)</f>
        <v>0</v>
      </c>
      <c r="CQ18" s="145">
        <f>COUNTIFS('Retention-Deployment'!$E:$E,$G18,'Retention-Deployment'!$I:$I,"*4G*",'Retention-Deployment'!$L:$L,'List Table'!$B$6)</f>
        <v>0</v>
      </c>
      <c r="CR18" s="145">
        <f>COUNTIFS('Retention-Deployment'!$E:$E,$G18,'Retention-Deployment'!$I:$I,"*4G*",'Retention-Deployment'!$L:$L,'List Table'!$B$7)</f>
        <v>0</v>
      </c>
      <c r="CS18" s="145">
        <f>COUNTIFS('Retention-Deployment'!$E:$E,$G18,'Retention-Deployment'!$I:$I,"*4G*",'Retention-Deployment'!$L:$L,'List Table'!$B$8)</f>
        <v>0</v>
      </c>
      <c r="CT18" s="145">
        <f>COUNTIFS('Retention-Deployment'!$E:$E,$G18,'Retention-Deployment'!$I:$I,"*4G*",'Retention-Deployment'!$L:$L,'List Table'!$B$9)</f>
        <v>0</v>
      </c>
      <c r="CU18" s="145">
        <f>COUNTIFS('Retention-Deployment'!$E:$E,$G18,'Retention-Deployment'!$I:$I,"*4G*",'Retention-Deployment'!$L:$L,'List Table'!$B$10)</f>
        <v>0</v>
      </c>
      <c r="CV18" s="145">
        <f>COUNTIFS('Retention-Deployment'!$E:$E,$G18,'Retention-Deployment'!$I:$I,"*4G*",'Retention-Deployment'!$L:$L,'List Table'!$B$11)</f>
        <v>0</v>
      </c>
      <c r="CW18" s="145">
        <f>COUNTIFS('Retention-Deployment'!$E:$E,$G18,'Retention-Deployment'!$I:$I,"*4G*",'Retention-Deployment'!$L:$L,'List Table'!$B$12)</f>
        <v>0</v>
      </c>
      <c r="CX18" s="145">
        <f>COUNTIFS('Retention-Deployment'!$E:$E,$G18,'Retention-Deployment'!$I:$I,"*4G*",'Retention-Deployment'!$L:$L,'List Table'!$B$13)</f>
        <v>0</v>
      </c>
      <c r="CY18" s="145">
        <f>COUNTIFS('Retention-Deployment'!$E:$E,$G18,'Retention-Deployment'!$I:$I,"*4G*",'Retention-Deployment'!$L:$L,'List Table'!$B$14)</f>
        <v>0</v>
      </c>
      <c r="CZ18" s="145">
        <f>COUNTIFS('Retention-Deployment'!$E:$E,$G18,'Retention-Deployment'!$I:$I,"*4G*",'Retention-Deployment'!$L:$L,'List Table'!$B$15)</f>
        <v>0</v>
      </c>
      <c r="DA18" s="136"/>
      <c r="DB18" s="146">
        <f>COUNTIFS(Licensing!$F:$F,$G18,Licensing!$J:$J,"*2G*")</f>
        <v>0</v>
      </c>
      <c r="DC18" s="146">
        <f>COUNTIFS(Licensing!$F:$F,$G18,Licensing!$J:$J,"*3G*")</f>
        <v>0</v>
      </c>
      <c r="DD18" s="146">
        <f>COUNTIFS(Licensing!$F:$F,$G18,Licensing!$J:$J,"*4G*")</f>
        <v>0</v>
      </c>
      <c r="DE18" s="136"/>
      <c r="DF18" s="378">
        <f>COUNTIFS(Deactivated!$F:$F,$G18,Deactivated!$J:$J,"*2G*")</f>
        <v>0</v>
      </c>
      <c r="DG18" s="378">
        <f>COUNTIFS(Deactivated!$F:$F,$G18,Deactivated!$J:$J,"*3G*")</f>
        <v>0</v>
      </c>
      <c r="DH18" s="378">
        <f>COUNTIFS(Deactivated!$F:$F,$G18,Deactivated!$J:$J,"*4G*")</f>
        <v>0</v>
      </c>
      <c r="DI18" s="136"/>
      <c r="DJ18" s="147" t="str">
        <f t="shared" si="6"/>
        <v>FOKIDA</v>
      </c>
      <c r="DK18" s="137">
        <f t="shared" si="9"/>
        <v>0</v>
      </c>
      <c r="DL18" s="148">
        <f t="shared" si="7"/>
        <v>0</v>
      </c>
      <c r="DM18" s="148">
        <f t="shared" si="8"/>
        <v>0</v>
      </c>
      <c r="DN18" s="133"/>
      <c r="DO18" s="133"/>
      <c r="DP18" s="133"/>
      <c r="DQ18" s="133"/>
      <c r="DR18" s="133"/>
      <c r="DS18" s="133"/>
      <c r="DT18" s="133"/>
      <c r="DU18" s="133"/>
      <c r="DV18" s="133"/>
      <c r="DW18" s="133"/>
      <c r="DX18" s="133"/>
      <c r="DY18" s="133"/>
    </row>
    <row r="19" spans="1:129" ht="15.95" customHeight="1" x14ac:dyDescent="0.25">
      <c r="A19" s="186" t="s">
        <v>292</v>
      </c>
      <c r="B19" s="160">
        <v>53</v>
      </c>
      <c r="C19" s="160">
        <v>42</v>
      </c>
      <c r="D19" s="160">
        <v>24</v>
      </c>
      <c r="E19" s="169">
        <v>38.772114999999999</v>
      </c>
      <c r="F19" s="169">
        <v>22.709811999999999</v>
      </c>
      <c r="G19" s="165" t="s">
        <v>112</v>
      </c>
      <c r="H19" s="144">
        <f t="shared" si="0"/>
        <v>0</v>
      </c>
      <c r="I19" s="144">
        <f t="shared" si="1"/>
        <v>0</v>
      </c>
      <c r="J19" s="144">
        <f t="shared" si="2"/>
        <v>0</v>
      </c>
      <c r="K19" s="144">
        <f>COUNTIFS(Operational!$E:$E,$G19,Operational!$I:$I,"*2G*",Operational!$L:$L,'List Table'!$D$2)</f>
        <v>0</v>
      </c>
      <c r="L19" s="144">
        <f>COUNTIFS(Operational!$E:$E,$G19,Operational!$I:$I,"*2G*",Operational!$L:$L,'List Table'!$D$3)</f>
        <v>0</v>
      </c>
      <c r="M19" s="144">
        <f>COUNTIFS(Operational!$E:$E,$G19,Operational!$I:$I,"*2G*",Operational!$L:$L,'List Table'!$D$4)</f>
        <v>0</v>
      </c>
      <c r="N19" s="144">
        <f>COUNTIFS(Operational!$E:$E,$G19,Operational!$I:$I,"*2G*",Operational!$L:$L,'List Table'!$D$5)</f>
        <v>0</v>
      </c>
      <c r="O19" s="144">
        <f>COUNTIFS(Operational!$E:$E,$G19,Operational!$I:$I,"*2G*",Operational!$L:$L,'List Table'!$D$6)</f>
        <v>0</v>
      </c>
      <c r="P19" s="144">
        <f>COUNTIFS(Operational!$E:$E,$G19,Operational!$I:$I,"*2G*",Operational!$L:$L,'List Table'!$D$7)</f>
        <v>0</v>
      </c>
      <c r="Q19" s="144">
        <f>COUNTIFS(Operational!$E:$E,$G19,Operational!$I:$I,"*2G*",Operational!$L:$L,'List Table'!$D$8)</f>
        <v>0</v>
      </c>
      <c r="R19" s="144">
        <f>COUNTIFS(Operational!$E:$E,$G19,Operational!$I:$I,"*2G*",Operational!$L:$L,'List Table'!$D$9)</f>
        <v>0</v>
      </c>
      <c r="S19" s="144">
        <f>COUNTIFS(Operational!$E:$E,$G19,Operational!$I:$I,"*2G*",Operational!$L:$L,'List Table'!$D$10)</f>
        <v>0</v>
      </c>
      <c r="T19" s="144">
        <f>COUNTIFS(Operational!$E:$E,$G19,Operational!$I:$I,"*2G*",Operational!$L:$L,'List Table'!$D$11)</f>
        <v>0</v>
      </c>
      <c r="U19" s="144">
        <f>COUNTIFS(Operational!$E:$E,$G19,Operational!$I:$I,"*2G*",Operational!$L:$L,'List Table'!$D$12)</f>
        <v>0</v>
      </c>
      <c r="V19" s="144">
        <f>COUNTIFS(Operational!$E:$E,$G19,Operational!$I:$I,"*2G*",Operational!$L:$L,'List Table'!$D$13)</f>
        <v>0</v>
      </c>
      <c r="W19" s="144">
        <f>COUNTIFS(Operational!$E:$E,$G19,Operational!$I:$I,"*2G*",Operational!$L:$L,'List Table'!$D$14)</f>
        <v>0</v>
      </c>
      <c r="X19" s="144">
        <f>COUNTIFS(Operational!$E:$E,$G19,Operational!$I:$I,"*2G*",Operational!$L:$L,'List Table'!$D$15)</f>
        <v>0</v>
      </c>
      <c r="Y19" s="144">
        <f>COUNTIFS(Operational!$E:$E,$G19,Operational!$I:$I,"*2G*",Operational!$L:$L,'List Table'!$D$16)</f>
        <v>0</v>
      </c>
      <c r="Z19" s="144">
        <f>COUNTIFS(Operational!$E:$E,$G19,Operational!$I:$I,"*2G*",Operational!$L:$L,'List Table'!$D$17)</f>
        <v>0</v>
      </c>
      <c r="AA19" s="144">
        <f>COUNTIFS(Operational!$E:$E,$G19,Operational!$I:$I,"*3G*",Operational!$L:$L,'List Table'!$D$2)</f>
        <v>0</v>
      </c>
      <c r="AB19" s="144">
        <f>COUNTIFS(Operational!$E:$E,$G19,Operational!$I:$I,"*3G*",Operational!$L:$L,'List Table'!$D$3)</f>
        <v>0</v>
      </c>
      <c r="AC19" s="144">
        <f>COUNTIFS(Operational!$E:$E,$G19,Operational!$I:$I,"*3G*",Operational!$L:$L,'List Table'!$D$4)</f>
        <v>0</v>
      </c>
      <c r="AD19" s="144">
        <f>COUNTIFS(Operational!$E:$E,$G19,Operational!$I:$I,"*3G*",Operational!$L:$L,'List Table'!$D$5)</f>
        <v>0</v>
      </c>
      <c r="AE19" s="144">
        <f>COUNTIFS(Operational!$E:$E,$G19,Operational!$I:$I,"*3G*",Operational!$L:$L,'List Table'!$D$6)</f>
        <v>0</v>
      </c>
      <c r="AF19" s="144">
        <f>COUNTIFS(Operational!$E:$E,$G19,Operational!$I:$I,"*3G*",Operational!$L:$L,'List Table'!$D$7)</f>
        <v>0</v>
      </c>
      <c r="AG19" s="144">
        <f>COUNTIFS(Operational!$E:$E,$G19,Operational!$I:$I,"*3G*",Operational!$L:$L,'List Table'!$D$8)</f>
        <v>0</v>
      </c>
      <c r="AH19" s="144">
        <f>COUNTIFS(Operational!$E:$E,$G19,Operational!$I:$I,"*3G*",Operational!$L:$L,'List Table'!$D$9)</f>
        <v>0</v>
      </c>
      <c r="AI19" s="144">
        <f>COUNTIFS(Operational!$E:$E,$G19,Operational!$I:$I,"*3G*",Operational!$L:$L,'List Table'!$D$10)</f>
        <v>0</v>
      </c>
      <c r="AJ19" s="144">
        <f>COUNTIFS(Operational!$E:$E,$G19,Operational!$I:$I,"*3G*",Operational!$L:$L,'List Table'!$D$11)</f>
        <v>0</v>
      </c>
      <c r="AK19" s="144">
        <f>COUNTIFS(Operational!$E:$E,$G19,Operational!$I:$I,"*3G*",Operational!$L:$L,'List Table'!$D$12)</f>
        <v>0</v>
      </c>
      <c r="AL19" s="144">
        <f>COUNTIFS(Operational!$E:$E,$G19,Operational!$I:$I,"*3G*",Operational!$L:$L,'List Table'!$D$13)</f>
        <v>0</v>
      </c>
      <c r="AM19" s="144">
        <f>COUNTIFS(Operational!$E:$E,$G19,Operational!$I:$I,"*3G*",Operational!$L:$L,'List Table'!$D$14)</f>
        <v>0</v>
      </c>
      <c r="AN19" s="144">
        <f>COUNTIFS(Operational!$E:$E,$G19,Operational!$I:$I,"*3G*",Operational!$L:$L,'List Table'!$D$15)</f>
        <v>0</v>
      </c>
      <c r="AO19" s="144">
        <f>COUNTIFS(Operational!$E:$E,$G19,Operational!$I:$I,"*3G*",Operational!$L:$L,'List Table'!$D$16)</f>
        <v>0</v>
      </c>
      <c r="AP19" s="144">
        <f>COUNTIFS(Operational!$E:$E,$G19,Operational!$I:$I,"*3G*",Operational!$L:$L,'List Table'!$D$17)</f>
        <v>0</v>
      </c>
      <c r="AQ19" s="144">
        <f>COUNTIFS(Operational!$E:$E,$G19,Operational!$I:$I,"*4G*",Operational!$L:$L,'List Table'!$D$2)</f>
        <v>0</v>
      </c>
      <c r="AR19" s="144">
        <f>COUNTIFS(Operational!$E:$E,$G19,Operational!$I:$I,"*4G*",Operational!$L:$L,'List Table'!$D$3)</f>
        <v>0</v>
      </c>
      <c r="AS19" s="144">
        <f>COUNTIFS(Operational!$E:$E,$G19,Operational!$I:$I,"*4G*",Operational!$L:$L,'List Table'!$D$4)</f>
        <v>0</v>
      </c>
      <c r="AT19" s="144">
        <f>COUNTIFS(Operational!$E:$E,$G19,Operational!$I:$I,"*4G*",Operational!$L:$L,'List Table'!$D$5)</f>
        <v>0</v>
      </c>
      <c r="AU19" s="144">
        <f>COUNTIFS(Operational!$E:$E,$G19,Operational!$I:$I,"*4G*",Operational!$L:$L,'List Table'!$D$6)</f>
        <v>0</v>
      </c>
      <c r="AV19" s="144">
        <f>COUNTIFS(Operational!$E:$E,$G19,Operational!$I:$I,"*4G*",Operational!$L:$L,'List Table'!$D$7)</f>
        <v>0</v>
      </c>
      <c r="AW19" s="144">
        <f>COUNTIFS(Operational!$E:$E,$G19,Operational!$I:$I,"*4G*",Operational!$L:$L,'List Table'!$D$8)</f>
        <v>0</v>
      </c>
      <c r="AX19" s="144">
        <f>COUNTIFS(Operational!$E:$E,$G19,Operational!$I:$I,"*4G*",Operational!$L:$L,'List Table'!$D$9)</f>
        <v>0</v>
      </c>
      <c r="AY19" s="144">
        <f>COUNTIFS(Operational!$E:$E,$G19,Operational!$I:$I,"*4G*",Operational!$L:$L,'List Table'!$D$10)</f>
        <v>0</v>
      </c>
      <c r="AZ19" s="144">
        <f>COUNTIFS(Operational!$E:$E,$G19,Operational!$I:$I,"*4G*",Operational!$L:$L,'List Table'!$D$11)</f>
        <v>0</v>
      </c>
      <c r="BA19" s="144">
        <f>COUNTIFS(Operational!$E:$E,$G19,Operational!$I:$I,"*4G*",Operational!$L:$L,'List Table'!$D$12)</f>
        <v>0</v>
      </c>
      <c r="BB19" s="144">
        <f>COUNTIFS(Operational!$E:$E,$G19,Operational!$I:$I,"*4G*",Operational!$L:$L,'List Table'!$D$13)</f>
        <v>0</v>
      </c>
      <c r="BC19" s="144">
        <f>COUNTIFS(Operational!$E:$E,$G19,Operational!$I:$I,"*4G*",Operational!$L:$L,'List Table'!$D$14)</f>
        <v>0</v>
      </c>
      <c r="BD19" s="144">
        <f>COUNTIFS(Operational!$E:$E,$G19,Operational!$I:$I,"*4G*",Operational!$L:$L,'List Table'!$D$15)</f>
        <v>0</v>
      </c>
      <c r="BE19" s="144">
        <f>COUNTIFS(Operational!$E:$E,$G19,Operational!$I:$I,"*4G*",Operational!$L:$L,'List Table'!$D$16)</f>
        <v>0</v>
      </c>
      <c r="BF19" s="144">
        <f>COUNTIFS(Operational!$E:$E,$G19,Operational!$I:$I,"*4G*",Operational!$L:$L,'List Table'!$D$17)</f>
        <v>0</v>
      </c>
      <c r="BG19" s="136"/>
      <c r="BH19" s="145">
        <f t="shared" si="3"/>
        <v>0</v>
      </c>
      <c r="BI19" s="145">
        <f t="shared" si="4"/>
        <v>0</v>
      </c>
      <c r="BJ19" s="145">
        <f t="shared" si="5"/>
        <v>0</v>
      </c>
      <c r="BK19" s="145">
        <f>COUNTIFS('Retention-Deployment'!$E:$E,$G19,'Retention-Deployment'!$I:$I,"*2G*",'Retention-Deployment'!$L:$L,'List Table'!$B$2)</f>
        <v>0</v>
      </c>
      <c r="BL19" s="145">
        <f>COUNTIFS('Retention-Deployment'!$E:$E,$G19,'Retention-Deployment'!$I:$I,"*2G*",'Retention-Deployment'!$L:$L,'List Table'!$B$3)</f>
        <v>0</v>
      </c>
      <c r="BM19" s="145">
        <f>COUNTIFS('Retention-Deployment'!$E:$E,$G19,'Retention-Deployment'!$I:$I,"*2G*",'Retention-Deployment'!$L:$L,'List Table'!$B$4)</f>
        <v>0</v>
      </c>
      <c r="BN19" s="145">
        <f>COUNTIFS('Retention-Deployment'!$E:$E,$G19,'Retention-Deployment'!$I:$I,"*2G*",'Retention-Deployment'!$L:$L,'List Table'!$B$5)</f>
        <v>0</v>
      </c>
      <c r="BO19" s="145">
        <f>COUNTIFS('Retention-Deployment'!$E:$E,$G19,'Retention-Deployment'!$I:$I,"*2G*",'Retention-Deployment'!$L:$L,'List Table'!$B$6)</f>
        <v>0</v>
      </c>
      <c r="BP19" s="145">
        <f>COUNTIFS('Retention-Deployment'!$E:$E,$G19,'Retention-Deployment'!$I:$I,"*2G*",'Retention-Deployment'!$L:$L,'List Table'!$B$7)</f>
        <v>0</v>
      </c>
      <c r="BQ19" s="145">
        <f>COUNTIFS('Retention-Deployment'!$E:$E,$G19,'Retention-Deployment'!$I:$I,"*2G*",'Retention-Deployment'!$L:$L,'List Table'!$B$8)</f>
        <v>0</v>
      </c>
      <c r="BR19" s="145">
        <f>COUNTIFS('Retention-Deployment'!$E:$E,$G19,'Retention-Deployment'!$I:$I,"*2G*",'Retention-Deployment'!$L:$L,'List Table'!$B$9)</f>
        <v>0</v>
      </c>
      <c r="BS19" s="145">
        <f>COUNTIFS('Retention-Deployment'!$E:$E,$G19,'Retention-Deployment'!$I:$I,"*2G*",'Retention-Deployment'!$L:$L,'List Table'!$B$10)</f>
        <v>0</v>
      </c>
      <c r="BT19" s="145">
        <f>COUNTIFS('Retention-Deployment'!$E:$E,$G19,'Retention-Deployment'!$I:$I,"*2G*",'Retention-Deployment'!$L:$L,'List Table'!$B$11)</f>
        <v>0</v>
      </c>
      <c r="BU19" s="145">
        <f>COUNTIFS('Retention-Deployment'!$E:$E,$G19,'Retention-Deployment'!$I:$I,"*2G*",'Retention-Deployment'!$L:$L,'List Table'!$B$12)</f>
        <v>0</v>
      </c>
      <c r="BV19" s="145">
        <f>COUNTIFS('Retention-Deployment'!$E:$E,$G19,'Retention-Deployment'!$I:$I,"*2G*",'Retention-Deployment'!$L:$L,'List Table'!$B$13)</f>
        <v>0</v>
      </c>
      <c r="BW19" s="145">
        <f>COUNTIFS('Retention-Deployment'!$E:$E,$G19,'Retention-Deployment'!$I:$I,"*2G*",'Retention-Deployment'!$L:$L,'List Table'!$B$14)</f>
        <v>0</v>
      </c>
      <c r="BX19" s="145">
        <f>COUNTIFS('Retention-Deployment'!$E:$E,$G19,'Retention-Deployment'!$I:$I,"*2G*",'Retention-Deployment'!$L:$L,'List Table'!$B$15)</f>
        <v>0</v>
      </c>
      <c r="BY19" s="145">
        <f>COUNTIFS('Retention-Deployment'!$E:$E,$G19,'Retention-Deployment'!$I:$I,"*3G*",'Retention-Deployment'!$L:$L,'List Table'!$B$2)</f>
        <v>0</v>
      </c>
      <c r="BZ19" s="145">
        <f>COUNTIFS('Retention-Deployment'!$E:$E,$G19,'Retention-Deployment'!$I:$I,"*3G*",'Retention-Deployment'!$L:$L,'List Table'!$B$3)</f>
        <v>0</v>
      </c>
      <c r="CA19" s="145">
        <f>COUNTIFS('Retention-Deployment'!$E:$E,$G19,'Retention-Deployment'!$I:$I,"*3G*",'Retention-Deployment'!$L:$L,'List Table'!$B$4)</f>
        <v>0</v>
      </c>
      <c r="CB19" s="145">
        <f>COUNTIFS('Retention-Deployment'!$E:$E,$G19,'Retention-Deployment'!$I:$I,"*3G*",'Retention-Deployment'!$L:$L,'List Table'!$B$5)</f>
        <v>0</v>
      </c>
      <c r="CC19" s="145">
        <f>COUNTIFS('Retention-Deployment'!$E:$E,$G19,'Retention-Deployment'!$I:$I,"*3G*",'Retention-Deployment'!$L:$L,'List Table'!$B$6)</f>
        <v>0</v>
      </c>
      <c r="CD19" s="145">
        <f>COUNTIFS('Retention-Deployment'!$E:$E,$G19,'Retention-Deployment'!$I:$I,"*3G*",'Retention-Deployment'!$L:$L,'List Table'!$B$7)</f>
        <v>0</v>
      </c>
      <c r="CE19" s="145">
        <f>COUNTIFS('Retention-Deployment'!$E:$E,$G19,'Retention-Deployment'!$I:$I,"*3G*",'Retention-Deployment'!$L:$L,'List Table'!$B$8)</f>
        <v>0</v>
      </c>
      <c r="CF19" s="145">
        <f>COUNTIFS('Retention-Deployment'!$E:$E,$G19,'Retention-Deployment'!$I:$I,"*3G*",'Retention-Deployment'!$L:$L,'List Table'!$B$9)</f>
        <v>0</v>
      </c>
      <c r="CG19" s="145">
        <f>COUNTIFS('Retention-Deployment'!$E:$E,$G19,'Retention-Deployment'!$I:$I,"*3G*",'Retention-Deployment'!$L:$L,'List Table'!$B$10)</f>
        <v>0</v>
      </c>
      <c r="CH19" s="145">
        <f>COUNTIFS('Retention-Deployment'!$E:$E,$G19,'Retention-Deployment'!$I:$I,"*3G*",'Retention-Deployment'!$L:$L,'List Table'!$B$11)</f>
        <v>0</v>
      </c>
      <c r="CI19" s="145">
        <f>COUNTIFS('Retention-Deployment'!$E:$E,$G19,'Retention-Deployment'!$I:$I,"*3G*",'Retention-Deployment'!$L:$L,'List Table'!$B$12)</f>
        <v>0</v>
      </c>
      <c r="CJ19" s="145">
        <f>COUNTIFS('Retention-Deployment'!$E:$E,$G19,'Retention-Deployment'!$I:$I,"*3G*",'Retention-Deployment'!$L:$L,'List Table'!$B$13)</f>
        <v>0</v>
      </c>
      <c r="CK19" s="145">
        <f>COUNTIFS('Retention-Deployment'!$E:$E,$G19,'Retention-Deployment'!$I:$I,"*3G*",'Retention-Deployment'!$L:$L,'List Table'!$B$14)</f>
        <v>0</v>
      </c>
      <c r="CL19" s="145">
        <f>COUNTIFS('Retention-Deployment'!$E:$E,$G19,'Retention-Deployment'!$I:$I,"*3G*",'Retention-Deployment'!$L:$L,'List Table'!$B$15)</f>
        <v>0</v>
      </c>
      <c r="CM19" s="145">
        <f>COUNTIFS('Retention-Deployment'!$E:$E,$G19,'Retention-Deployment'!$I:$I,"*4G*",'Retention-Deployment'!$L:$L,'List Table'!$B$2)</f>
        <v>0</v>
      </c>
      <c r="CN19" s="145">
        <f>COUNTIFS('Retention-Deployment'!$E:$E,$G19,'Retention-Deployment'!$I:$I,"*4G*",'Retention-Deployment'!$L:$L,'List Table'!$B$3)</f>
        <v>0</v>
      </c>
      <c r="CO19" s="145">
        <f>COUNTIFS('Retention-Deployment'!$E:$E,$G19,'Retention-Deployment'!$I:$I,"*4G*",'Retention-Deployment'!$L:$L,'List Table'!$B$4)</f>
        <v>0</v>
      </c>
      <c r="CP19" s="145">
        <f>COUNTIFS('Retention-Deployment'!$E:$E,$G19,'Retention-Deployment'!$I:$I,"*4G*",'Retention-Deployment'!$L:$L,'List Table'!$B$5)</f>
        <v>0</v>
      </c>
      <c r="CQ19" s="145">
        <f>COUNTIFS('Retention-Deployment'!$E:$E,$G19,'Retention-Deployment'!$I:$I,"*4G*",'Retention-Deployment'!$L:$L,'List Table'!$B$6)</f>
        <v>0</v>
      </c>
      <c r="CR19" s="145">
        <f>COUNTIFS('Retention-Deployment'!$E:$E,$G19,'Retention-Deployment'!$I:$I,"*4G*",'Retention-Deployment'!$L:$L,'List Table'!$B$7)</f>
        <v>0</v>
      </c>
      <c r="CS19" s="145">
        <f>COUNTIFS('Retention-Deployment'!$E:$E,$G19,'Retention-Deployment'!$I:$I,"*4G*",'Retention-Deployment'!$L:$L,'List Table'!$B$8)</f>
        <v>0</v>
      </c>
      <c r="CT19" s="145">
        <f>COUNTIFS('Retention-Deployment'!$E:$E,$G19,'Retention-Deployment'!$I:$I,"*4G*",'Retention-Deployment'!$L:$L,'List Table'!$B$9)</f>
        <v>0</v>
      </c>
      <c r="CU19" s="145">
        <f>COUNTIFS('Retention-Deployment'!$E:$E,$G19,'Retention-Deployment'!$I:$I,"*4G*",'Retention-Deployment'!$L:$L,'List Table'!$B$10)</f>
        <v>0</v>
      </c>
      <c r="CV19" s="145">
        <f>COUNTIFS('Retention-Deployment'!$E:$E,$G19,'Retention-Deployment'!$I:$I,"*4G*",'Retention-Deployment'!$L:$L,'List Table'!$B$11)</f>
        <v>0</v>
      </c>
      <c r="CW19" s="145">
        <f>COUNTIFS('Retention-Deployment'!$E:$E,$G19,'Retention-Deployment'!$I:$I,"*4G*",'Retention-Deployment'!$L:$L,'List Table'!$B$12)</f>
        <v>0</v>
      </c>
      <c r="CX19" s="145">
        <f>COUNTIFS('Retention-Deployment'!$E:$E,$G19,'Retention-Deployment'!$I:$I,"*4G*",'Retention-Deployment'!$L:$L,'List Table'!$B$13)</f>
        <v>0</v>
      </c>
      <c r="CY19" s="145">
        <f>COUNTIFS('Retention-Deployment'!$E:$E,$G19,'Retention-Deployment'!$I:$I,"*4G*",'Retention-Deployment'!$L:$L,'List Table'!$B$14)</f>
        <v>0</v>
      </c>
      <c r="CZ19" s="145">
        <f>COUNTIFS('Retention-Deployment'!$E:$E,$G19,'Retention-Deployment'!$I:$I,"*4G*",'Retention-Deployment'!$L:$L,'List Table'!$B$15)</f>
        <v>0</v>
      </c>
      <c r="DA19" s="136"/>
      <c r="DB19" s="146">
        <f>COUNTIFS(Licensing!$F:$F,$G19,Licensing!$J:$J,"*2G*")</f>
        <v>0</v>
      </c>
      <c r="DC19" s="146">
        <f>COUNTIFS(Licensing!$F:$F,$G19,Licensing!$J:$J,"*3G*")</f>
        <v>0</v>
      </c>
      <c r="DD19" s="146">
        <f>COUNTIFS(Licensing!$F:$F,$G19,Licensing!$J:$J,"*4G*")</f>
        <v>0</v>
      </c>
      <c r="DE19" s="136"/>
      <c r="DF19" s="378">
        <f>COUNTIFS(Deactivated!$F:$F,$G19,Deactivated!$J:$J,"*2G*")</f>
        <v>0</v>
      </c>
      <c r="DG19" s="378">
        <f>COUNTIFS(Deactivated!$F:$F,$G19,Deactivated!$J:$J,"*3G*")</f>
        <v>0</v>
      </c>
      <c r="DH19" s="378">
        <f>COUNTIFS(Deactivated!$F:$F,$G19,Deactivated!$J:$J,"*4G*")</f>
        <v>0</v>
      </c>
      <c r="DI19" s="136"/>
      <c r="DJ19" s="147" t="str">
        <f t="shared" si="6"/>
        <v>FTHIOTIDA</v>
      </c>
      <c r="DK19" s="137">
        <f t="shared" si="9"/>
        <v>0</v>
      </c>
      <c r="DL19" s="148">
        <f t="shared" si="7"/>
        <v>0</v>
      </c>
      <c r="DM19" s="148">
        <f t="shared" si="8"/>
        <v>0</v>
      </c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</row>
    <row r="20" spans="1:129" ht="15.95" customHeight="1" x14ac:dyDescent="0.25">
      <c r="A20" s="186" t="s">
        <v>292</v>
      </c>
      <c r="B20" s="160">
        <v>12</v>
      </c>
      <c r="C20" s="160">
        <v>3</v>
      </c>
      <c r="D20" s="160">
        <v>1</v>
      </c>
      <c r="E20" s="169">
        <v>40.072673000000002</v>
      </c>
      <c r="F20" s="169">
        <v>21.426100999999999</v>
      </c>
      <c r="G20" s="165" t="s">
        <v>113</v>
      </c>
      <c r="H20" s="144">
        <f t="shared" si="0"/>
        <v>0</v>
      </c>
      <c r="I20" s="144">
        <f t="shared" si="1"/>
        <v>0</v>
      </c>
      <c r="J20" s="144">
        <f t="shared" si="2"/>
        <v>0</v>
      </c>
      <c r="K20" s="144">
        <f>COUNTIFS(Operational!$E:$E,$G20,Operational!$I:$I,"*2G*",Operational!$L:$L,'List Table'!$D$2)</f>
        <v>0</v>
      </c>
      <c r="L20" s="144">
        <f>COUNTIFS(Operational!$E:$E,$G20,Operational!$I:$I,"*2G*",Operational!$L:$L,'List Table'!$D$3)</f>
        <v>0</v>
      </c>
      <c r="M20" s="144">
        <f>COUNTIFS(Operational!$E:$E,$G20,Operational!$I:$I,"*2G*",Operational!$L:$L,'List Table'!$D$4)</f>
        <v>0</v>
      </c>
      <c r="N20" s="144">
        <f>COUNTIFS(Operational!$E:$E,$G20,Operational!$I:$I,"*2G*",Operational!$L:$L,'List Table'!$D$5)</f>
        <v>0</v>
      </c>
      <c r="O20" s="144">
        <f>COUNTIFS(Operational!$E:$E,$G20,Operational!$I:$I,"*2G*",Operational!$L:$L,'List Table'!$D$6)</f>
        <v>0</v>
      </c>
      <c r="P20" s="144">
        <f>COUNTIFS(Operational!$E:$E,$G20,Operational!$I:$I,"*2G*",Operational!$L:$L,'List Table'!$D$7)</f>
        <v>0</v>
      </c>
      <c r="Q20" s="144">
        <f>COUNTIFS(Operational!$E:$E,$G20,Operational!$I:$I,"*2G*",Operational!$L:$L,'List Table'!$D$8)</f>
        <v>0</v>
      </c>
      <c r="R20" s="144">
        <f>COUNTIFS(Operational!$E:$E,$G20,Operational!$I:$I,"*2G*",Operational!$L:$L,'List Table'!$D$9)</f>
        <v>0</v>
      </c>
      <c r="S20" s="144">
        <f>COUNTIFS(Operational!$E:$E,$G20,Operational!$I:$I,"*2G*",Operational!$L:$L,'List Table'!$D$10)</f>
        <v>0</v>
      </c>
      <c r="T20" s="144">
        <f>COUNTIFS(Operational!$E:$E,$G20,Operational!$I:$I,"*2G*",Operational!$L:$L,'List Table'!$D$11)</f>
        <v>0</v>
      </c>
      <c r="U20" s="144">
        <f>COUNTIFS(Operational!$E:$E,$G20,Operational!$I:$I,"*2G*",Operational!$L:$L,'List Table'!$D$12)</f>
        <v>0</v>
      </c>
      <c r="V20" s="144">
        <f>COUNTIFS(Operational!$E:$E,$G20,Operational!$I:$I,"*2G*",Operational!$L:$L,'List Table'!$D$13)</f>
        <v>0</v>
      </c>
      <c r="W20" s="144">
        <f>COUNTIFS(Operational!$E:$E,$G20,Operational!$I:$I,"*2G*",Operational!$L:$L,'List Table'!$D$14)</f>
        <v>0</v>
      </c>
      <c r="X20" s="144">
        <f>COUNTIFS(Operational!$E:$E,$G20,Operational!$I:$I,"*2G*",Operational!$L:$L,'List Table'!$D$15)</f>
        <v>0</v>
      </c>
      <c r="Y20" s="144">
        <f>COUNTIFS(Operational!$E:$E,$G20,Operational!$I:$I,"*2G*",Operational!$L:$L,'List Table'!$D$16)</f>
        <v>0</v>
      </c>
      <c r="Z20" s="144">
        <f>COUNTIFS(Operational!$E:$E,$G20,Operational!$I:$I,"*2G*",Operational!$L:$L,'List Table'!$D$17)</f>
        <v>0</v>
      </c>
      <c r="AA20" s="144">
        <f>COUNTIFS(Operational!$E:$E,$G20,Operational!$I:$I,"*3G*",Operational!$L:$L,'List Table'!$D$2)</f>
        <v>0</v>
      </c>
      <c r="AB20" s="144">
        <f>COUNTIFS(Operational!$E:$E,$G20,Operational!$I:$I,"*3G*",Operational!$L:$L,'List Table'!$D$3)</f>
        <v>0</v>
      </c>
      <c r="AC20" s="144">
        <f>COUNTIFS(Operational!$E:$E,$G20,Operational!$I:$I,"*3G*",Operational!$L:$L,'List Table'!$D$4)</f>
        <v>0</v>
      </c>
      <c r="AD20" s="144">
        <f>COUNTIFS(Operational!$E:$E,$G20,Operational!$I:$I,"*3G*",Operational!$L:$L,'List Table'!$D$5)</f>
        <v>0</v>
      </c>
      <c r="AE20" s="144">
        <f>COUNTIFS(Operational!$E:$E,$G20,Operational!$I:$I,"*3G*",Operational!$L:$L,'List Table'!$D$6)</f>
        <v>0</v>
      </c>
      <c r="AF20" s="144">
        <f>COUNTIFS(Operational!$E:$E,$G20,Operational!$I:$I,"*3G*",Operational!$L:$L,'List Table'!$D$7)</f>
        <v>0</v>
      </c>
      <c r="AG20" s="144">
        <f>COUNTIFS(Operational!$E:$E,$G20,Operational!$I:$I,"*3G*",Operational!$L:$L,'List Table'!$D$8)</f>
        <v>0</v>
      </c>
      <c r="AH20" s="144">
        <f>COUNTIFS(Operational!$E:$E,$G20,Operational!$I:$I,"*3G*",Operational!$L:$L,'List Table'!$D$9)</f>
        <v>0</v>
      </c>
      <c r="AI20" s="144">
        <f>COUNTIFS(Operational!$E:$E,$G20,Operational!$I:$I,"*3G*",Operational!$L:$L,'List Table'!$D$10)</f>
        <v>0</v>
      </c>
      <c r="AJ20" s="144">
        <f>COUNTIFS(Operational!$E:$E,$G20,Operational!$I:$I,"*3G*",Operational!$L:$L,'List Table'!$D$11)</f>
        <v>0</v>
      </c>
      <c r="AK20" s="144">
        <f>COUNTIFS(Operational!$E:$E,$G20,Operational!$I:$I,"*3G*",Operational!$L:$L,'List Table'!$D$12)</f>
        <v>0</v>
      </c>
      <c r="AL20" s="144">
        <f>COUNTIFS(Operational!$E:$E,$G20,Operational!$I:$I,"*3G*",Operational!$L:$L,'List Table'!$D$13)</f>
        <v>0</v>
      </c>
      <c r="AM20" s="144">
        <f>COUNTIFS(Operational!$E:$E,$G20,Operational!$I:$I,"*3G*",Operational!$L:$L,'List Table'!$D$14)</f>
        <v>0</v>
      </c>
      <c r="AN20" s="144">
        <f>COUNTIFS(Operational!$E:$E,$G20,Operational!$I:$I,"*3G*",Operational!$L:$L,'List Table'!$D$15)</f>
        <v>0</v>
      </c>
      <c r="AO20" s="144">
        <f>COUNTIFS(Operational!$E:$E,$G20,Operational!$I:$I,"*3G*",Operational!$L:$L,'List Table'!$D$16)</f>
        <v>0</v>
      </c>
      <c r="AP20" s="144">
        <f>COUNTIFS(Operational!$E:$E,$G20,Operational!$I:$I,"*3G*",Operational!$L:$L,'List Table'!$D$17)</f>
        <v>0</v>
      </c>
      <c r="AQ20" s="144">
        <f>COUNTIFS(Operational!$E:$E,$G20,Operational!$I:$I,"*4G*",Operational!$L:$L,'List Table'!$D$2)</f>
        <v>0</v>
      </c>
      <c r="AR20" s="144">
        <f>COUNTIFS(Operational!$E:$E,$G20,Operational!$I:$I,"*4G*",Operational!$L:$L,'List Table'!$D$3)</f>
        <v>0</v>
      </c>
      <c r="AS20" s="144">
        <f>COUNTIFS(Operational!$E:$E,$G20,Operational!$I:$I,"*4G*",Operational!$L:$L,'List Table'!$D$4)</f>
        <v>0</v>
      </c>
      <c r="AT20" s="144">
        <f>COUNTIFS(Operational!$E:$E,$G20,Operational!$I:$I,"*4G*",Operational!$L:$L,'List Table'!$D$5)</f>
        <v>0</v>
      </c>
      <c r="AU20" s="144">
        <f>COUNTIFS(Operational!$E:$E,$G20,Operational!$I:$I,"*4G*",Operational!$L:$L,'List Table'!$D$6)</f>
        <v>0</v>
      </c>
      <c r="AV20" s="144">
        <f>COUNTIFS(Operational!$E:$E,$G20,Operational!$I:$I,"*4G*",Operational!$L:$L,'List Table'!$D$7)</f>
        <v>0</v>
      </c>
      <c r="AW20" s="144">
        <f>COUNTIFS(Operational!$E:$E,$G20,Operational!$I:$I,"*4G*",Operational!$L:$L,'List Table'!$D$8)</f>
        <v>0</v>
      </c>
      <c r="AX20" s="144">
        <f>COUNTIFS(Operational!$E:$E,$G20,Operational!$I:$I,"*4G*",Operational!$L:$L,'List Table'!$D$9)</f>
        <v>0</v>
      </c>
      <c r="AY20" s="144">
        <f>COUNTIFS(Operational!$E:$E,$G20,Operational!$I:$I,"*4G*",Operational!$L:$L,'List Table'!$D$10)</f>
        <v>0</v>
      </c>
      <c r="AZ20" s="144">
        <f>COUNTIFS(Operational!$E:$E,$G20,Operational!$I:$I,"*4G*",Operational!$L:$L,'List Table'!$D$11)</f>
        <v>0</v>
      </c>
      <c r="BA20" s="144">
        <f>COUNTIFS(Operational!$E:$E,$G20,Operational!$I:$I,"*4G*",Operational!$L:$L,'List Table'!$D$12)</f>
        <v>0</v>
      </c>
      <c r="BB20" s="144">
        <f>COUNTIFS(Operational!$E:$E,$G20,Operational!$I:$I,"*4G*",Operational!$L:$L,'List Table'!$D$13)</f>
        <v>0</v>
      </c>
      <c r="BC20" s="144">
        <f>COUNTIFS(Operational!$E:$E,$G20,Operational!$I:$I,"*4G*",Operational!$L:$L,'List Table'!$D$14)</f>
        <v>0</v>
      </c>
      <c r="BD20" s="144">
        <f>COUNTIFS(Operational!$E:$E,$G20,Operational!$I:$I,"*4G*",Operational!$L:$L,'List Table'!$D$15)</f>
        <v>0</v>
      </c>
      <c r="BE20" s="144">
        <f>COUNTIFS(Operational!$E:$E,$G20,Operational!$I:$I,"*4G*",Operational!$L:$L,'List Table'!$D$16)</f>
        <v>0</v>
      </c>
      <c r="BF20" s="144">
        <f>COUNTIFS(Operational!$E:$E,$G20,Operational!$I:$I,"*4G*",Operational!$L:$L,'List Table'!$D$17)</f>
        <v>0</v>
      </c>
      <c r="BG20" s="136"/>
      <c r="BH20" s="145">
        <f t="shared" si="3"/>
        <v>0</v>
      </c>
      <c r="BI20" s="145">
        <f t="shared" si="4"/>
        <v>0</v>
      </c>
      <c r="BJ20" s="145">
        <f t="shared" si="5"/>
        <v>0</v>
      </c>
      <c r="BK20" s="145">
        <f>COUNTIFS('Retention-Deployment'!$E:$E,$G20,'Retention-Deployment'!$I:$I,"*2G*",'Retention-Deployment'!$L:$L,'List Table'!$B$2)</f>
        <v>0</v>
      </c>
      <c r="BL20" s="145">
        <f>COUNTIFS('Retention-Deployment'!$E:$E,$G20,'Retention-Deployment'!$I:$I,"*2G*",'Retention-Deployment'!$L:$L,'List Table'!$B$3)</f>
        <v>0</v>
      </c>
      <c r="BM20" s="145">
        <f>COUNTIFS('Retention-Deployment'!$E:$E,$G20,'Retention-Deployment'!$I:$I,"*2G*",'Retention-Deployment'!$L:$L,'List Table'!$B$4)</f>
        <v>0</v>
      </c>
      <c r="BN20" s="145">
        <f>COUNTIFS('Retention-Deployment'!$E:$E,$G20,'Retention-Deployment'!$I:$I,"*2G*",'Retention-Deployment'!$L:$L,'List Table'!$B$5)</f>
        <v>0</v>
      </c>
      <c r="BO20" s="145">
        <f>COUNTIFS('Retention-Deployment'!$E:$E,$G20,'Retention-Deployment'!$I:$I,"*2G*",'Retention-Deployment'!$L:$L,'List Table'!$B$6)</f>
        <v>0</v>
      </c>
      <c r="BP20" s="145">
        <f>COUNTIFS('Retention-Deployment'!$E:$E,$G20,'Retention-Deployment'!$I:$I,"*2G*",'Retention-Deployment'!$L:$L,'List Table'!$B$7)</f>
        <v>0</v>
      </c>
      <c r="BQ20" s="145">
        <f>COUNTIFS('Retention-Deployment'!$E:$E,$G20,'Retention-Deployment'!$I:$I,"*2G*",'Retention-Deployment'!$L:$L,'List Table'!$B$8)</f>
        <v>0</v>
      </c>
      <c r="BR20" s="145">
        <f>COUNTIFS('Retention-Deployment'!$E:$E,$G20,'Retention-Deployment'!$I:$I,"*2G*",'Retention-Deployment'!$L:$L,'List Table'!$B$9)</f>
        <v>0</v>
      </c>
      <c r="BS20" s="145">
        <f>COUNTIFS('Retention-Deployment'!$E:$E,$G20,'Retention-Deployment'!$I:$I,"*2G*",'Retention-Deployment'!$L:$L,'List Table'!$B$10)</f>
        <v>0</v>
      </c>
      <c r="BT20" s="145">
        <f>COUNTIFS('Retention-Deployment'!$E:$E,$G20,'Retention-Deployment'!$I:$I,"*2G*",'Retention-Deployment'!$L:$L,'List Table'!$B$11)</f>
        <v>0</v>
      </c>
      <c r="BU20" s="145">
        <f>COUNTIFS('Retention-Deployment'!$E:$E,$G20,'Retention-Deployment'!$I:$I,"*2G*",'Retention-Deployment'!$L:$L,'List Table'!$B$12)</f>
        <v>0</v>
      </c>
      <c r="BV20" s="145">
        <f>COUNTIFS('Retention-Deployment'!$E:$E,$G20,'Retention-Deployment'!$I:$I,"*2G*",'Retention-Deployment'!$L:$L,'List Table'!$B$13)</f>
        <v>0</v>
      </c>
      <c r="BW20" s="145">
        <f>COUNTIFS('Retention-Deployment'!$E:$E,$G20,'Retention-Deployment'!$I:$I,"*2G*",'Retention-Deployment'!$L:$L,'List Table'!$B$14)</f>
        <v>0</v>
      </c>
      <c r="BX20" s="145">
        <f>COUNTIFS('Retention-Deployment'!$E:$E,$G20,'Retention-Deployment'!$I:$I,"*2G*",'Retention-Deployment'!$L:$L,'List Table'!$B$15)</f>
        <v>0</v>
      </c>
      <c r="BY20" s="145">
        <f>COUNTIFS('Retention-Deployment'!$E:$E,$G20,'Retention-Deployment'!$I:$I,"*3G*",'Retention-Deployment'!$L:$L,'List Table'!$B$2)</f>
        <v>0</v>
      </c>
      <c r="BZ20" s="145">
        <f>COUNTIFS('Retention-Deployment'!$E:$E,$G20,'Retention-Deployment'!$I:$I,"*3G*",'Retention-Deployment'!$L:$L,'List Table'!$B$3)</f>
        <v>0</v>
      </c>
      <c r="CA20" s="145">
        <f>COUNTIFS('Retention-Deployment'!$E:$E,$G20,'Retention-Deployment'!$I:$I,"*3G*",'Retention-Deployment'!$L:$L,'List Table'!$B$4)</f>
        <v>0</v>
      </c>
      <c r="CB20" s="145">
        <f>COUNTIFS('Retention-Deployment'!$E:$E,$G20,'Retention-Deployment'!$I:$I,"*3G*",'Retention-Deployment'!$L:$L,'List Table'!$B$5)</f>
        <v>0</v>
      </c>
      <c r="CC20" s="145">
        <f>COUNTIFS('Retention-Deployment'!$E:$E,$G20,'Retention-Deployment'!$I:$I,"*3G*",'Retention-Deployment'!$L:$L,'List Table'!$B$6)</f>
        <v>0</v>
      </c>
      <c r="CD20" s="145">
        <f>COUNTIFS('Retention-Deployment'!$E:$E,$G20,'Retention-Deployment'!$I:$I,"*3G*",'Retention-Deployment'!$L:$L,'List Table'!$B$7)</f>
        <v>0</v>
      </c>
      <c r="CE20" s="145">
        <f>COUNTIFS('Retention-Deployment'!$E:$E,$G20,'Retention-Deployment'!$I:$I,"*3G*",'Retention-Deployment'!$L:$L,'List Table'!$B$8)</f>
        <v>0</v>
      </c>
      <c r="CF20" s="145">
        <f>COUNTIFS('Retention-Deployment'!$E:$E,$G20,'Retention-Deployment'!$I:$I,"*3G*",'Retention-Deployment'!$L:$L,'List Table'!$B$9)</f>
        <v>0</v>
      </c>
      <c r="CG20" s="145">
        <f>COUNTIFS('Retention-Deployment'!$E:$E,$G20,'Retention-Deployment'!$I:$I,"*3G*",'Retention-Deployment'!$L:$L,'List Table'!$B$10)</f>
        <v>0</v>
      </c>
      <c r="CH20" s="145">
        <f>COUNTIFS('Retention-Deployment'!$E:$E,$G20,'Retention-Deployment'!$I:$I,"*3G*",'Retention-Deployment'!$L:$L,'List Table'!$B$11)</f>
        <v>0</v>
      </c>
      <c r="CI20" s="145">
        <f>COUNTIFS('Retention-Deployment'!$E:$E,$G20,'Retention-Deployment'!$I:$I,"*3G*",'Retention-Deployment'!$L:$L,'List Table'!$B$12)</f>
        <v>0</v>
      </c>
      <c r="CJ20" s="145">
        <f>COUNTIFS('Retention-Deployment'!$E:$E,$G20,'Retention-Deployment'!$I:$I,"*3G*",'Retention-Deployment'!$L:$L,'List Table'!$B$13)</f>
        <v>0</v>
      </c>
      <c r="CK20" s="145">
        <f>COUNTIFS('Retention-Deployment'!$E:$E,$G20,'Retention-Deployment'!$I:$I,"*3G*",'Retention-Deployment'!$L:$L,'List Table'!$B$14)</f>
        <v>0</v>
      </c>
      <c r="CL20" s="145">
        <f>COUNTIFS('Retention-Deployment'!$E:$E,$G20,'Retention-Deployment'!$I:$I,"*3G*",'Retention-Deployment'!$L:$L,'List Table'!$B$15)</f>
        <v>0</v>
      </c>
      <c r="CM20" s="145">
        <f>COUNTIFS('Retention-Deployment'!$E:$E,$G20,'Retention-Deployment'!$I:$I,"*4G*",'Retention-Deployment'!$L:$L,'List Table'!$B$2)</f>
        <v>0</v>
      </c>
      <c r="CN20" s="145">
        <f>COUNTIFS('Retention-Deployment'!$E:$E,$G20,'Retention-Deployment'!$I:$I,"*4G*",'Retention-Deployment'!$L:$L,'List Table'!$B$3)</f>
        <v>0</v>
      </c>
      <c r="CO20" s="145">
        <f>COUNTIFS('Retention-Deployment'!$E:$E,$G20,'Retention-Deployment'!$I:$I,"*4G*",'Retention-Deployment'!$L:$L,'List Table'!$B$4)</f>
        <v>0</v>
      </c>
      <c r="CP20" s="145">
        <f>COUNTIFS('Retention-Deployment'!$E:$E,$G20,'Retention-Deployment'!$I:$I,"*4G*",'Retention-Deployment'!$L:$L,'List Table'!$B$5)</f>
        <v>0</v>
      </c>
      <c r="CQ20" s="145">
        <f>COUNTIFS('Retention-Deployment'!$E:$E,$G20,'Retention-Deployment'!$I:$I,"*4G*",'Retention-Deployment'!$L:$L,'List Table'!$B$6)</f>
        <v>0</v>
      </c>
      <c r="CR20" s="145">
        <f>COUNTIFS('Retention-Deployment'!$E:$E,$G20,'Retention-Deployment'!$I:$I,"*4G*",'Retention-Deployment'!$L:$L,'List Table'!$B$7)</f>
        <v>0</v>
      </c>
      <c r="CS20" s="145">
        <f>COUNTIFS('Retention-Deployment'!$E:$E,$G20,'Retention-Deployment'!$I:$I,"*4G*",'Retention-Deployment'!$L:$L,'List Table'!$B$8)</f>
        <v>0</v>
      </c>
      <c r="CT20" s="145">
        <f>COUNTIFS('Retention-Deployment'!$E:$E,$G20,'Retention-Deployment'!$I:$I,"*4G*",'Retention-Deployment'!$L:$L,'List Table'!$B$9)</f>
        <v>0</v>
      </c>
      <c r="CU20" s="145">
        <f>COUNTIFS('Retention-Deployment'!$E:$E,$G20,'Retention-Deployment'!$I:$I,"*4G*",'Retention-Deployment'!$L:$L,'List Table'!$B$10)</f>
        <v>0</v>
      </c>
      <c r="CV20" s="145">
        <f>COUNTIFS('Retention-Deployment'!$E:$E,$G20,'Retention-Deployment'!$I:$I,"*4G*",'Retention-Deployment'!$L:$L,'List Table'!$B$11)</f>
        <v>0</v>
      </c>
      <c r="CW20" s="145">
        <f>COUNTIFS('Retention-Deployment'!$E:$E,$G20,'Retention-Deployment'!$I:$I,"*4G*",'Retention-Deployment'!$L:$L,'List Table'!$B$12)</f>
        <v>0</v>
      </c>
      <c r="CX20" s="145">
        <f>COUNTIFS('Retention-Deployment'!$E:$E,$G20,'Retention-Deployment'!$I:$I,"*4G*",'Retention-Deployment'!$L:$L,'List Table'!$B$13)</f>
        <v>0</v>
      </c>
      <c r="CY20" s="145">
        <f>COUNTIFS('Retention-Deployment'!$E:$E,$G20,'Retention-Deployment'!$I:$I,"*4G*",'Retention-Deployment'!$L:$L,'List Table'!$B$14)</f>
        <v>0</v>
      </c>
      <c r="CZ20" s="145">
        <f>COUNTIFS('Retention-Deployment'!$E:$E,$G20,'Retention-Deployment'!$I:$I,"*4G*",'Retention-Deployment'!$L:$L,'List Table'!$B$15)</f>
        <v>0</v>
      </c>
      <c r="DA20" s="136"/>
      <c r="DB20" s="146">
        <f>COUNTIFS(Licensing!$F:$F,$G20,Licensing!$J:$J,"*2G*")</f>
        <v>1</v>
      </c>
      <c r="DC20" s="146">
        <f>COUNTIFS(Licensing!$F:$F,$G20,Licensing!$J:$J,"*3G*")</f>
        <v>0</v>
      </c>
      <c r="DD20" s="146">
        <f>COUNTIFS(Licensing!$F:$F,$G20,Licensing!$J:$J,"*4G*")</f>
        <v>0</v>
      </c>
      <c r="DE20" s="136"/>
      <c r="DF20" s="378">
        <f>COUNTIFS(Deactivated!$F:$F,$G20,Deactivated!$J:$J,"*2G*")</f>
        <v>0</v>
      </c>
      <c r="DG20" s="378">
        <f>COUNTIFS(Deactivated!$F:$F,$G20,Deactivated!$J:$J,"*3G*")</f>
        <v>0</v>
      </c>
      <c r="DH20" s="378">
        <f>COUNTIFS(Deactivated!$F:$F,$G20,Deactivated!$J:$J,"*4G*")</f>
        <v>0</v>
      </c>
      <c r="DI20" s="136"/>
      <c r="DJ20" s="147" t="str">
        <f t="shared" si="6"/>
        <v>GREVENA</v>
      </c>
      <c r="DK20" s="137">
        <f t="shared" si="9"/>
        <v>1</v>
      </c>
      <c r="DL20" s="148">
        <f t="shared" si="7"/>
        <v>0</v>
      </c>
      <c r="DM20" s="148">
        <f t="shared" si="8"/>
        <v>0</v>
      </c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</row>
    <row r="21" spans="1:129" ht="15.95" customHeight="1" x14ac:dyDescent="0.25">
      <c r="A21" s="186" t="s">
        <v>292</v>
      </c>
      <c r="B21" s="160">
        <v>39</v>
      </c>
      <c r="C21" s="160">
        <v>39</v>
      </c>
      <c r="D21" s="160">
        <v>37</v>
      </c>
      <c r="E21" s="169">
        <v>37.748075</v>
      </c>
      <c r="F21" s="169">
        <v>21.479264000000001</v>
      </c>
      <c r="G21" s="165" t="s">
        <v>114</v>
      </c>
      <c r="H21" s="144">
        <f t="shared" si="0"/>
        <v>0</v>
      </c>
      <c r="I21" s="144">
        <f t="shared" si="1"/>
        <v>0</v>
      </c>
      <c r="J21" s="144">
        <f t="shared" si="2"/>
        <v>0</v>
      </c>
      <c r="K21" s="144">
        <f>COUNTIFS(Operational!$E:$E,$G21,Operational!$I:$I,"*2G*",Operational!$L:$L,'List Table'!$D$2)</f>
        <v>0</v>
      </c>
      <c r="L21" s="144">
        <f>COUNTIFS(Operational!$E:$E,$G21,Operational!$I:$I,"*2G*",Operational!$L:$L,'List Table'!$D$3)</f>
        <v>0</v>
      </c>
      <c r="M21" s="144">
        <f>COUNTIFS(Operational!$E:$E,$G21,Operational!$I:$I,"*2G*",Operational!$L:$L,'List Table'!$D$4)</f>
        <v>0</v>
      </c>
      <c r="N21" s="144">
        <f>COUNTIFS(Operational!$E:$E,$G21,Operational!$I:$I,"*2G*",Operational!$L:$L,'List Table'!$D$5)</f>
        <v>0</v>
      </c>
      <c r="O21" s="144">
        <f>COUNTIFS(Operational!$E:$E,$G21,Operational!$I:$I,"*2G*",Operational!$L:$L,'List Table'!$D$6)</f>
        <v>0</v>
      </c>
      <c r="P21" s="144">
        <f>COUNTIFS(Operational!$E:$E,$G21,Operational!$I:$I,"*2G*",Operational!$L:$L,'List Table'!$D$7)</f>
        <v>0</v>
      </c>
      <c r="Q21" s="144">
        <f>COUNTIFS(Operational!$E:$E,$G21,Operational!$I:$I,"*2G*",Operational!$L:$L,'List Table'!$D$8)</f>
        <v>0</v>
      </c>
      <c r="R21" s="144">
        <f>COUNTIFS(Operational!$E:$E,$G21,Operational!$I:$I,"*2G*",Operational!$L:$L,'List Table'!$D$9)</f>
        <v>0</v>
      </c>
      <c r="S21" s="144">
        <f>COUNTIFS(Operational!$E:$E,$G21,Operational!$I:$I,"*2G*",Operational!$L:$L,'List Table'!$D$10)</f>
        <v>0</v>
      </c>
      <c r="T21" s="144">
        <f>COUNTIFS(Operational!$E:$E,$G21,Operational!$I:$I,"*2G*",Operational!$L:$L,'List Table'!$D$11)</f>
        <v>0</v>
      </c>
      <c r="U21" s="144">
        <f>COUNTIFS(Operational!$E:$E,$G21,Operational!$I:$I,"*2G*",Operational!$L:$L,'List Table'!$D$12)</f>
        <v>0</v>
      </c>
      <c r="V21" s="144">
        <f>COUNTIFS(Operational!$E:$E,$G21,Operational!$I:$I,"*2G*",Operational!$L:$L,'List Table'!$D$13)</f>
        <v>0</v>
      </c>
      <c r="W21" s="144">
        <f>COUNTIFS(Operational!$E:$E,$G21,Operational!$I:$I,"*2G*",Operational!$L:$L,'List Table'!$D$14)</f>
        <v>0</v>
      </c>
      <c r="X21" s="144">
        <f>COUNTIFS(Operational!$E:$E,$G21,Operational!$I:$I,"*2G*",Operational!$L:$L,'List Table'!$D$15)</f>
        <v>0</v>
      </c>
      <c r="Y21" s="144">
        <f>COUNTIFS(Operational!$E:$E,$G21,Operational!$I:$I,"*2G*",Operational!$L:$L,'List Table'!$D$16)</f>
        <v>0</v>
      </c>
      <c r="Z21" s="144">
        <f>COUNTIFS(Operational!$E:$E,$G21,Operational!$I:$I,"*2G*",Operational!$L:$L,'List Table'!$D$17)</f>
        <v>0</v>
      </c>
      <c r="AA21" s="144">
        <f>COUNTIFS(Operational!$E:$E,$G21,Operational!$I:$I,"*3G*",Operational!$L:$L,'List Table'!$D$2)</f>
        <v>0</v>
      </c>
      <c r="AB21" s="144">
        <f>COUNTIFS(Operational!$E:$E,$G21,Operational!$I:$I,"*3G*",Operational!$L:$L,'List Table'!$D$3)</f>
        <v>0</v>
      </c>
      <c r="AC21" s="144">
        <f>COUNTIFS(Operational!$E:$E,$G21,Operational!$I:$I,"*3G*",Operational!$L:$L,'List Table'!$D$4)</f>
        <v>0</v>
      </c>
      <c r="AD21" s="144">
        <f>COUNTIFS(Operational!$E:$E,$G21,Operational!$I:$I,"*3G*",Operational!$L:$L,'List Table'!$D$5)</f>
        <v>0</v>
      </c>
      <c r="AE21" s="144">
        <f>COUNTIFS(Operational!$E:$E,$G21,Operational!$I:$I,"*3G*",Operational!$L:$L,'List Table'!$D$6)</f>
        <v>0</v>
      </c>
      <c r="AF21" s="144">
        <f>COUNTIFS(Operational!$E:$E,$G21,Operational!$I:$I,"*3G*",Operational!$L:$L,'List Table'!$D$7)</f>
        <v>0</v>
      </c>
      <c r="AG21" s="144">
        <f>COUNTIFS(Operational!$E:$E,$G21,Operational!$I:$I,"*3G*",Operational!$L:$L,'List Table'!$D$8)</f>
        <v>0</v>
      </c>
      <c r="AH21" s="144">
        <f>COUNTIFS(Operational!$E:$E,$G21,Operational!$I:$I,"*3G*",Operational!$L:$L,'List Table'!$D$9)</f>
        <v>0</v>
      </c>
      <c r="AI21" s="144">
        <f>COUNTIFS(Operational!$E:$E,$G21,Operational!$I:$I,"*3G*",Operational!$L:$L,'List Table'!$D$10)</f>
        <v>0</v>
      </c>
      <c r="AJ21" s="144">
        <f>COUNTIFS(Operational!$E:$E,$G21,Operational!$I:$I,"*3G*",Operational!$L:$L,'List Table'!$D$11)</f>
        <v>0</v>
      </c>
      <c r="AK21" s="144">
        <f>COUNTIFS(Operational!$E:$E,$G21,Operational!$I:$I,"*3G*",Operational!$L:$L,'List Table'!$D$12)</f>
        <v>0</v>
      </c>
      <c r="AL21" s="144">
        <f>COUNTIFS(Operational!$E:$E,$G21,Operational!$I:$I,"*3G*",Operational!$L:$L,'List Table'!$D$13)</f>
        <v>0</v>
      </c>
      <c r="AM21" s="144">
        <f>COUNTIFS(Operational!$E:$E,$G21,Operational!$I:$I,"*3G*",Operational!$L:$L,'List Table'!$D$14)</f>
        <v>0</v>
      </c>
      <c r="AN21" s="144">
        <f>COUNTIFS(Operational!$E:$E,$G21,Operational!$I:$I,"*3G*",Operational!$L:$L,'List Table'!$D$15)</f>
        <v>0</v>
      </c>
      <c r="AO21" s="144">
        <f>COUNTIFS(Operational!$E:$E,$G21,Operational!$I:$I,"*3G*",Operational!$L:$L,'List Table'!$D$16)</f>
        <v>0</v>
      </c>
      <c r="AP21" s="144">
        <f>COUNTIFS(Operational!$E:$E,$G21,Operational!$I:$I,"*3G*",Operational!$L:$L,'List Table'!$D$17)</f>
        <v>0</v>
      </c>
      <c r="AQ21" s="144">
        <f>COUNTIFS(Operational!$E:$E,$G21,Operational!$I:$I,"*4G*",Operational!$L:$L,'List Table'!$D$2)</f>
        <v>0</v>
      </c>
      <c r="AR21" s="144">
        <f>COUNTIFS(Operational!$E:$E,$G21,Operational!$I:$I,"*4G*",Operational!$L:$L,'List Table'!$D$3)</f>
        <v>0</v>
      </c>
      <c r="AS21" s="144">
        <f>COUNTIFS(Operational!$E:$E,$G21,Operational!$I:$I,"*4G*",Operational!$L:$L,'List Table'!$D$4)</f>
        <v>0</v>
      </c>
      <c r="AT21" s="144">
        <f>COUNTIFS(Operational!$E:$E,$G21,Operational!$I:$I,"*4G*",Operational!$L:$L,'List Table'!$D$5)</f>
        <v>0</v>
      </c>
      <c r="AU21" s="144">
        <f>COUNTIFS(Operational!$E:$E,$G21,Operational!$I:$I,"*4G*",Operational!$L:$L,'List Table'!$D$6)</f>
        <v>0</v>
      </c>
      <c r="AV21" s="144">
        <f>COUNTIFS(Operational!$E:$E,$G21,Operational!$I:$I,"*4G*",Operational!$L:$L,'List Table'!$D$7)</f>
        <v>0</v>
      </c>
      <c r="AW21" s="144">
        <f>COUNTIFS(Operational!$E:$E,$G21,Operational!$I:$I,"*4G*",Operational!$L:$L,'List Table'!$D$8)</f>
        <v>0</v>
      </c>
      <c r="AX21" s="144">
        <f>COUNTIFS(Operational!$E:$E,$G21,Operational!$I:$I,"*4G*",Operational!$L:$L,'List Table'!$D$9)</f>
        <v>0</v>
      </c>
      <c r="AY21" s="144">
        <f>COUNTIFS(Operational!$E:$E,$G21,Operational!$I:$I,"*4G*",Operational!$L:$L,'List Table'!$D$10)</f>
        <v>0</v>
      </c>
      <c r="AZ21" s="144">
        <f>COUNTIFS(Operational!$E:$E,$G21,Operational!$I:$I,"*4G*",Operational!$L:$L,'List Table'!$D$11)</f>
        <v>0</v>
      </c>
      <c r="BA21" s="144">
        <f>COUNTIFS(Operational!$E:$E,$G21,Operational!$I:$I,"*4G*",Operational!$L:$L,'List Table'!$D$12)</f>
        <v>0</v>
      </c>
      <c r="BB21" s="144">
        <f>COUNTIFS(Operational!$E:$E,$G21,Operational!$I:$I,"*4G*",Operational!$L:$L,'List Table'!$D$13)</f>
        <v>0</v>
      </c>
      <c r="BC21" s="144">
        <f>COUNTIFS(Operational!$E:$E,$G21,Operational!$I:$I,"*4G*",Operational!$L:$L,'List Table'!$D$14)</f>
        <v>0</v>
      </c>
      <c r="BD21" s="144">
        <f>COUNTIFS(Operational!$E:$E,$G21,Operational!$I:$I,"*4G*",Operational!$L:$L,'List Table'!$D$15)</f>
        <v>0</v>
      </c>
      <c r="BE21" s="144">
        <f>COUNTIFS(Operational!$E:$E,$G21,Operational!$I:$I,"*4G*",Operational!$L:$L,'List Table'!$D$16)</f>
        <v>0</v>
      </c>
      <c r="BF21" s="144">
        <f>COUNTIFS(Operational!$E:$E,$G21,Operational!$I:$I,"*4G*",Operational!$L:$L,'List Table'!$D$17)</f>
        <v>0</v>
      </c>
      <c r="BG21" s="136"/>
      <c r="BH21" s="145">
        <f t="shared" si="3"/>
        <v>0</v>
      </c>
      <c r="BI21" s="145">
        <f t="shared" si="4"/>
        <v>0</v>
      </c>
      <c r="BJ21" s="145">
        <f t="shared" si="5"/>
        <v>0</v>
      </c>
      <c r="BK21" s="145">
        <f>COUNTIFS('Retention-Deployment'!$E:$E,$G21,'Retention-Deployment'!$I:$I,"*2G*",'Retention-Deployment'!$L:$L,'List Table'!$B$2)</f>
        <v>0</v>
      </c>
      <c r="BL21" s="145">
        <f>COUNTIFS('Retention-Deployment'!$E:$E,$G21,'Retention-Deployment'!$I:$I,"*2G*",'Retention-Deployment'!$L:$L,'List Table'!$B$3)</f>
        <v>0</v>
      </c>
      <c r="BM21" s="145">
        <f>COUNTIFS('Retention-Deployment'!$E:$E,$G21,'Retention-Deployment'!$I:$I,"*2G*",'Retention-Deployment'!$L:$L,'List Table'!$B$4)</f>
        <v>0</v>
      </c>
      <c r="BN21" s="145">
        <f>COUNTIFS('Retention-Deployment'!$E:$E,$G21,'Retention-Deployment'!$I:$I,"*2G*",'Retention-Deployment'!$L:$L,'List Table'!$B$5)</f>
        <v>0</v>
      </c>
      <c r="BO21" s="145">
        <f>COUNTIFS('Retention-Deployment'!$E:$E,$G21,'Retention-Deployment'!$I:$I,"*2G*",'Retention-Deployment'!$L:$L,'List Table'!$B$6)</f>
        <v>0</v>
      </c>
      <c r="BP21" s="145">
        <f>COUNTIFS('Retention-Deployment'!$E:$E,$G21,'Retention-Deployment'!$I:$I,"*2G*",'Retention-Deployment'!$L:$L,'List Table'!$B$7)</f>
        <v>0</v>
      </c>
      <c r="BQ21" s="145">
        <f>COUNTIFS('Retention-Deployment'!$E:$E,$G21,'Retention-Deployment'!$I:$I,"*2G*",'Retention-Deployment'!$L:$L,'List Table'!$B$8)</f>
        <v>0</v>
      </c>
      <c r="BR21" s="145">
        <f>COUNTIFS('Retention-Deployment'!$E:$E,$G21,'Retention-Deployment'!$I:$I,"*2G*",'Retention-Deployment'!$L:$L,'List Table'!$B$9)</f>
        <v>0</v>
      </c>
      <c r="BS21" s="145">
        <f>COUNTIFS('Retention-Deployment'!$E:$E,$G21,'Retention-Deployment'!$I:$I,"*2G*",'Retention-Deployment'!$L:$L,'List Table'!$B$10)</f>
        <v>0</v>
      </c>
      <c r="BT21" s="145">
        <f>COUNTIFS('Retention-Deployment'!$E:$E,$G21,'Retention-Deployment'!$I:$I,"*2G*",'Retention-Deployment'!$L:$L,'List Table'!$B$11)</f>
        <v>0</v>
      </c>
      <c r="BU21" s="145">
        <f>COUNTIFS('Retention-Deployment'!$E:$E,$G21,'Retention-Deployment'!$I:$I,"*2G*",'Retention-Deployment'!$L:$L,'List Table'!$B$12)</f>
        <v>0</v>
      </c>
      <c r="BV21" s="145">
        <f>COUNTIFS('Retention-Deployment'!$E:$E,$G21,'Retention-Deployment'!$I:$I,"*2G*",'Retention-Deployment'!$L:$L,'List Table'!$B$13)</f>
        <v>0</v>
      </c>
      <c r="BW21" s="145">
        <f>COUNTIFS('Retention-Deployment'!$E:$E,$G21,'Retention-Deployment'!$I:$I,"*2G*",'Retention-Deployment'!$L:$L,'List Table'!$B$14)</f>
        <v>0</v>
      </c>
      <c r="BX21" s="145">
        <f>COUNTIFS('Retention-Deployment'!$E:$E,$G21,'Retention-Deployment'!$I:$I,"*2G*",'Retention-Deployment'!$L:$L,'List Table'!$B$15)</f>
        <v>0</v>
      </c>
      <c r="BY21" s="145">
        <f>COUNTIFS('Retention-Deployment'!$E:$E,$G21,'Retention-Deployment'!$I:$I,"*3G*",'Retention-Deployment'!$L:$L,'List Table'!$B$2)</f>
        <v>0</v>
      </c>
      <c r="BZ21" s="145">
        <f>COUNTIFS('Retention-Deployment'!$E:$E,$G21,'Retention-Deployment'!$I:$I,"*3G*",'Retention-Deployment'!$L:$L,'List Table'!$B$3)</f>
        <v>0</v>
      </c>
      <c r="CA21" s="145">
        <f>COUNTIFS('Retention-Deployment'!$E:$E,$G21,'Retention-Deployment'!$I:$I,"*3G*",'Retention-Deployment'!$L:$L,'List Table'!$B$4)</f>
        <v>0</v>
      </c>
      <c r="CB21" s="145">
        <f>COUNTIFS('Retention-Deployment'!$E:$E,$G21,'Retention-Deployment'!$I:$I,"*3G*",'Retention-Deployment'!$L:$L,'List Table'!$B$5)</f>
        <v>0</v>
      </c>
      <c r="CC21" s="145">
        <f>COUNTIFS('Retention-Deployment'!$E:$E,$G21,'Retention-Deployment'!$I:$I,"*3G*",'Retention-Deployment'!$L:$L,'List Table'!$B$6)</f>
        <v>0</v>
      </c>
      <c r="CD21" s="145">
        <f>COUNTIFS('Retention-Deployment'!$E:$E,$G21,'Retention-Deployment'!$I:$I,"*3G*",'Retention-Deployment'!$L:$L,'List Table'!$B$7)</f>
        <v>0</v>
      </c>
      <c r="CE21" s="145">
        <f>COUNTIFS('Retention-Deployment'!$E:$E,$G21,'Retention-Deployment'!$I:$I,"*3G*",'Retention-Deployment'!$L:$L,'List Table'!$B$8)</f>
        <v>0</v>
      </c>
      <c r="CF21" s="145">
        <f>COUNTIFS('Retention-Deployment'!$E:$E,$G21,'Retention-Deployment'!$I:$I,"*3G*",'Retention-Deployment'!$L:$L,'List Table'!$B$9)</f>
        <v>0</v>
      </c>
      <c r="CG21" s="145">
        <f>COUNTIFS('Retention-Deployment'!$E:$E,$G21,'Retention-Deployment'!$I:$I,"*3G*",'Retention-Deployment'!$L:$L,'List Table'!$B$10)</f>
        <v>0</v>
      </c>
      <c r="CH21" s="145">
        <f>COUNTIFS('Retention-Deployment'!$E:$E,$G21,'Retention-Deployment'!$I:$I,"*3G*",'Retention-Deployment'!$L:$L,'List Table'!$B$11)</f>
        <v>0</v>
      </c>
      <c r="CI21" s="145">
        <f>COUNTIFS('Retention-Deployment'!$E:$E,$G21,'Retention-Deployment'!$I:$I,"*3G*",'Retention-Deployment'!$L:$L,'List Table'!$B$12)</f>
        <v>0</v>
      </c>
      <c r="CJ21" s="145">
        <f>COUNTIFS('Retention-Deployment'!$E:$E,$G21,'Retention-Deployment'!$I:$I,"*3G*",'Retention-Deployment'!$L:$L,'List Table'!$B$13)</f>
        <v>0</v>
      </c>
      <c r="CK21" s="145">
        <f>COUNTIFS('Retention-Deployment'!$E:$E,$G21,'Retention-Deployment'!$I:$I,"*3G*",'Retention-Deployment'!$L:$L,'List Table'!$B$14)</f>
        <v>0</v>
      </c>
      <c r="CL21" s="145">
        <f>COUNTIFS('Retention-Deployment'!$E:$E,$G21,'Retention-Deployment'!$I:$I,"*3G*",'Retention-Deployment'!$L:$L,'List Table'!$B$15)</f>
        <v>0</v>
      </c>
      <c r="CM21" s="145">
        <f>COUNTIFS('Retention-Deployment'!$E:$E,$G21,'Retention-Deployment'!$I:$I,"*4G*",'Retention-Deployment'!$L:$L,'List Table'!$B$2)</f>
        <v>0</v>
      </c>
      <c r="CN21" s="145">
        <f>COUNTIFS('Retention-Deployment'!$E:$E,$G21,'Retention-Deployment'!$I:$I,"*4G*",'Retention-Deployment'!$L:$L,'List Table'!$B$3)</f>
        <v>0</v>
      </c>
      <c r="CO21" s="145">
        <f>COUNTIFS('Retention-Deployment'!$E:$E,$G21,'Retention-Deployment'!$I:$I,"*4G*",'Retention-Deployment'!$L:$L,'List Table'!$B$4)</f>
        <v>0</v>
      </c>
      <c r="CP21" s="145">
        <f>COUNTIFS('Retention-Deployment'!$E:$E,$G21,'Retention-Deployment'!$I:$I,"*4G*",'Retention-Deployment'!$L:$L,'List Table'!$B$5)</f>
        <v>0</v>
      </c>
      <c r="CQ21" s="145">
        <f>COUNTIFS('Retention-Deployment'!$E:$E,$G21,'Retention-Deployment'!$I:$I,"*4G*",'Retention-Deployment'!$L:$L,'List Table'!$B$6)</f>
        <v>0</v>
      </c>
      <c r="CR21" s="145">
        <f>COUNTIFS('Retention-Deployment'!$E:$E,$G21,'Retention-Deployment'!$I:$I,"*4G*",'Retention-Deployment'!$L:$L,'List Table'!$B$7)</f>
        <v>0</v>
      </c>
      <c r="CS21" s="145">
        <f>COUNTIFS('Retention-Deployment'!$E:$E,$G21,'Retention-Deployment'!$I:$I,"*4G*",'Retention-Deployment'!$L:$L,'List Table'!$B$8)</f>
        <v>0</v>
      </c>
      <c r="CT21" s="145">
        <f>COUNTIFS('Retention-Deployment'!$E:$E,$G21,'Retention-Deployment'!$I:$I,"*4G*",'Retention-Deployment'!$L:$L,'List Table'!$B$9)</f>
        <v>0</v>
      </c>
      <c r="CU21" s="145">
        <f>COUNTIFS('Retention-Deployment'!$E:$E,$G21,'Retention-Deployment'!$I:$I,"*4G*",'Retention-Deployment'!$L:$L,'List Table'!$B$10)</f>
        <v>0</v>
      </c>
      <c r="CV21" s="145">
        <f>COUNTIFS('Retention-Deployment'!$E:$E,$G21,'Retention-Deployment'!$I:$I,"*4G*",'Retention-Deployment'!$L:$L,'List Table'!$B$11)</f>
        <v>0</v>
      </c>
      <c r="CW21" s="145">
        <f>COUNTIFS('Retention-Deployment'!$E:$E,$G21,'Retention-Deployment'!$I:$I,"*4G*",'Retention-Deployment'!$L:$L,'List Table'!$B$12)</f>
        <v>0</v>
      </c>
      <c r="CX21" s="145">
        <f>COUNTIFS('Retention-Deployment'!$E:$E,$G21,'Retention-Deployment'!$I:$I,"*4G*",'Retention-Deployment'!$L:$L,'List Table'!$B$13)</f>
        <v>0</v>
      </c>
      <c r="CY21" s="145">
        <f>COUNTIFS('Retention-Deployment'!$E:$E,$G21,'Retention-Deployment'!$I:$I,"*4G*",'Retention-Deployment'!$L:$L,'List Table'!$B$14)</f>
        <v>0</v>
      </c>
      <c r="CZ21" s="145">
        <f>COUNTIFS('Retention-Deployment'!$E:$E,$G21,'Retention-Deployment'!$I:$I,"*4G*",'Retention-Deployment'!$L:$L,'List Table'!$B$15)</f>
        <v>0</v>
      </c>
      <c r="DA21" s="136"/>
      <c r="DB21" s="146">
        <f>COUNTIFS(Licensing!$F:$F,$G21,Licensing!$J:$J,"*2G*")</f>
        <v>0</v>
      </c>
      <c r="DC21" s="146">
        <f>COUNTIFS(Licensing!$F:$F,$G21,Licensing!$J:$J,"*3G*")</f>
        <v>0</v>
      </c>
      <c r="DD21" s="146">
        <f>COUNTIFS(Licensing!$F:$F,$G21,Licensing!$J:$J,"*4G*")</f>
        <v>1</v>
      </c>
      <c r="DE21" s="136"/>
      <c r="DF21" s="378">
        <f>COUNTIFS(Deactivated!$F:$F,$G21,Deactivated!$J:$J,"*2G*")</f>
        <v>0</v>
      </c>
      <c r="DG21" s="378">
        <f>COUNTIFS(Deactivated!$F:$F,$G21,Deactivated!$J:$J,"*3G*")</f>
        <v>0</v>
      </c>
      <c r="DH21" s="378">
        <f>COUNTIFS(Deactivated!$F:$F,$G21,Deactivated!$J:$J,"*4G*")</f>
        <v>0</v>
      </c>
      <c r="DI21" s="136"/>
      <c r="DJ21" s="147" t="str">
        <f t="shared" si="6"/>
        <v>HLIA</v>
      </c>
      <c r="DK21" s="137">
        <f t="shared" si="9"/>
        <v>0</v>
      </c>
      <c r="DL21" s="148">
        <f t="shared" si="7"/>
        <v>0</v>
      </c>
      <c r="DM21" s="148">
        <f t="shared" si="8"/>
        <v>1</v>
      </c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</row>
    <row r="22" spans="1:129" ht="15.95" customHeight="1" x14ac:dyDescent="0.25">
      <c r="A22" s="186" t="s">
        <v>292</v>
      </c>
      <c r="B22" s="160">
        <v>31</v>
      </c>
      <c r="C22" s="160">
        <v>10</v>
      </c>
      <c r="D22" s="160">
        <v>0</v>
      </c>
      <c r="E22" s="169">
        <v>40.610795000000003</v>
      </c>
      <c r="F22" s="169">
        <v>22.211682</v>
      </c>
      <c r="G22" s="165" t="s">
        <v>115</v>
      </c>
      <c r="H22" s="144">
        <f t="shared" si="0"/>
        <v>0</v>
      </c>
      <c r="I22" s="144">
        <f t="shared" si="1"/>
        <v>0</v>
      </c>
      <c r="J22" s="144">
        <f t="shared" si="2"/>
        <v>0</v>
      </c>
      <c r="K22" s="144">
        <f>COUNTIFS(Operational!$E:$E,$G22,Operational!$I:$I,"*2G*",Operational!$L:$L,'List Table'!$D$2)</f>
        <v>0</v>
      </c>
      <c r="L22" s="144">
        <f>COUNTIFS(Operational!$E:$E,$G22,Operational!$I:$I,"*2G*",Operational!$L:$L,'List Table'!$D$3)</f>
        <v>0</v>
      </c>
      <c r="M22" s="144">
        <f>COUNTIFS(Operational!$E:$E,$G22,Operational!$I:$I,"*2G*",Operational!$L:$L,'List Table'!$D$4)</f>
        <v>0</v>
      </c>
      <c r="N22" s="144">
        <f>COUNTIFS(Operational!$E:$E,$G22,Operational!$I:$I,"*2G*",Operational!$L:$L,'List Table'!$D$5)</f>
        <v>0</v>
      </c>
      <c r="O22" s="144">
        <f>COUNTIFS(Operational!$E:$E,$G22,Operational!$I:$I,"*2G*",Operational!$L:$L,'List Table'!$D$6)</f>
        <v>0</v>
      </c>
      <c r="P22" s="144">
        <f>COUNTIFS(Operational!$E:$E,$G22,Operational!$I:$I,"*2G*",Operational!$L:$L,'List Table'!$D$7)</f>
        <v>0</v>
      </c>
      <c r="Q22" s="144">
        <f>COUNTIFS(Operational!$E:$E,$G22,Operational!$I:$I,"*2G*",Operational!$L:$L,'List Table'!$D$8)</f>
        <v>0</v>
      </c>
      <c r="R22" s="144">
        <f>COUNTIFS(Operational!$E:$E,$G22,Operational!$I:$I,"*2G*",Operational!$L:$L,'List Table'!$D$9)</f>
        <v>0</v>
      </c>
      <c r="S22" s="144">
        <f>COUNTIFS(Operational!$E:$E,$G22,Operational!$I:$I,"*2G*",Operational!$L:$L,'List Table'!$D$10)</f>
        <v>0</v>
      </c>
      <c r="T22" s="144">
        <f>COUNTIFS(Operational!$E:$E,$G22,Operational!$I:$I,"*2G*",Operational!$L:$L,'List Table'!$D$11)</f>
        <v>0</v>
      </c>
      <c r="U22" s="144">
        <f>COUNTIFS(Operational!$E:$E,$G22,Operational!$I:$I,"*2G*",Operational!$L:$L,'List Table'!$D$12)</f>
        <v>0</v>
      </c>
      <c r="V22" s="144">
        <f>COUNTIFS(Operational!$E:$E,$G22,Operational!$I:$I,"*2G*",Operational!$L:$L,'List Table'!$D$13)</f>
        <v>0</v>
      </c>
      <c r="W22" s="144">
        <f>COUNTIFS(Operational!$E:$E,$G22,Operational!$I:$I,"*2G*",Operational!$L:$L,'List Table'!$D$14)</f>
        <v>0</v>
      </c>
      <c r="X22" s="144">
        <f>COUNTIFS(Operational!$E:$E,$G22,Operational!$I:$I,"*2G*",Operational!$L:$L,'List Table'!$D$15)</f>
        <v>0</v>
      </c>
      <c r="Y22" s="144">
        <f>COUNTIFS(Operational!$E:$E,$G22,Operational!$I:$I,"*2G*",Operational!$L:$L,'List Table'!$D$16)</f>
        <v>0</v>
      </c>
      <c r="Z22" s="144">
        <f>COUNTIFS(Operational!$E:$E,$G22,Operational!$I:$I,"*2G*",Operational!$L:$L,'List Table'!$D$17)</f>
        <v>0</v>
      </c>
      <c r="AA22" s="144">
        <f>COUNTIFS(Operational!$E:$E,$G22,Operational!$I:$I,"*3G*",Operational!$L:$L,'List Table'!$D$2)</f>
        <v>0</v>
      </c>
      <c r="AB22" s="144">
        <f>COUNTIFS(Operational!$E:$E,$G22,Operational!$I:$I,"*3G*",Operational!$L:$L,'List Table'!$D$3)</f>
        <v>0</v>
      </c>
      <c r="AC22" s="144">
        <f>COUNTIFS(Operational!$E:$E,$G22,Operational!$I:$I,"*3G*",Operational!$L:$L,'List Table'!$D$4)</f>
        <v>0</v>
      </c>
      <c r="AD22" s="144">
        <f>COUNTIFS(Operational!$E:$E,$G22,Operational!$I:$I,"*3G*",Operational!$L:$L,'List Table'!$D$5)</f>
        <v>0</v>
      </c>
      <c r="AE22" s="144">
        <f>COUNTIFS(Operational!$E:$E,$G22,Operational!$I:$I,"*3G*",Operational!$L:$L,'List Table'!$D$6)</f>
        <v>0</v>
      </c>
      <c r="AF22" s="144">
        <f>COUNTIFS(Operational!$E:$E,$G22,Operational!$I:$I,"*3G*",Operational!$L:$L,'List Table'!$D$7)</f>
        <v>0</v>
      </c>
      <c r="AG22" s="144">
        <f>COUNTIFS(Operational!$E:$E,$G22,Operational!$I:$I,"*3G*",Operational!$L:$L,'List Table'!$D$8)</f>
        <v>0</v>
      </c>
      <c r="AH22" s="144">
        <f>COUNTIFS(Operational!$E:$E,$G22,Operational!$I:$I,"*3G*",Operational!$L:$L,'List Table'!$D$9)</f>
        <v>0</v>
      </c>
      <c r="AI22" s="144">
        <f>COUNTIFS(Operational!$E:$E,$G22,Operational!$I:$I,"*3G*",Operational!$L:$L,'List Table'!$D$10)</f>
        <v>0</v>
      </c>
      <c r="AJ22" s="144">
        <f>COUNTIFS(Operational!$E:$E,$G22,Operational!$I:$I,"*3G*",Operational!$L:$L,'List Table'!$D$11)</f>
        <v>0</v>
      </c>
      <c r="AK22" s="144">
        <f>COUNTIFS(Operational!$E:$E,$G22,Operational!$I:$I,"*3G*",Operational!$L:$L,'List Table'!$D$12)</f>
        <v>0</v>
      </c>
      <c r="AL22" s="144">
        <f>COUNTIFS(Operational!$E:$E,$G22,Operational!$I:$I,"*3G*",Operational!$L:$L,'List Table'!$D$13)</f>
        <v>0</v>
      </c>
      <c r="AM22" s="144">
        <f>COUNTIFS(Operational!$E:$E,$G22,Operational!$I:$I,"*3G*",Operational!$L:$L,'List Table'!$D$14)</f>
        <v>0</v>
      </c>
      <c r="AN22" s="144">
        <f>COUNTIFS(Operational!$E:$E,$G22,Operational!$I:$I,"*3G*",Operational!$L:$L,'List Table'!$D$15)</f>
        <v>0</v>
      </c>
      <c r="AO22" s="144">
        <f>COUNTIFS(Operational!$E:$E,$G22,Operational!$I:$I,"*3G*",Operational!$L:$L,'List Table'!$D$16)</f>
        <v>0</v>
      </c>
      <c r="AP22" s="144">
        <f>COUNTIFS(Operational!$E:$E,$G22,Operational!$I:$I,"*3G*",Operational!$L:$L,'List Table'!$D$17)</f>
        <v>0</v>
      </c>
      <c r="AQ22" s="144">
        <f>COUNTIFS(Operational!$E:$E,$G22,Operational!$I:$I,"*4G*",Operational!$L:$L,'List Table'!$D$2)</f>
        <v>0</v>
      </c>
      <c r="AR22" s="144">
        <f>COUNTIFS(Operational!$E:$E,$G22,Operational!$I:$I,"*4G*",Operational!$L:$L,'List Table'!$D$3)</f>
        <v>0</v>
      </c>
      <c r="AS22" s="144">
        <f>COUNTIFS(Operational!$E:$E,$G22,Operational!$I:$I,"*4G*",Operational!$L:$L,'List Table'!$D$4)</f>
        <v>0</v>
      </c>
      <c r="AT22" s="144">
        <f>COUNTIFS(Operational!$E:$E,$G22,Operational!$I:$I,"*4G*",Operational!$L:$L,'List Table'!$D$5)</f>
        <v>0</v>
      </c>
      <c r="AU22" s="144">
        <f>COUNTIFS(Operational!$E:$E,$G22,Operational!$I:$I,"*4G*",Operational!$L:$L,'List Table'!$D$6)</f>
        <v>0</v>
      </c>
      <c r="AV22" s="144">
        <f>COUNTIFS(Operational!$E:$E,$G22,Operational!$I:$I,"*4G*",Operational!$L:$L,'List Table'!$D$7)</f>
        <v>0</v>
      </c>
      <c r="AW22" s="144">
        <f>COUNTIFS(Operational!$E:$E,$G22,Operational!$I:$I,"*4G*",Operational!$L:$L,'List Table'!$D$8)</f>
        <v>0</v>
      </c>
      <c r="AX22" s="144">
        <f>COUNTIFS(Operational!$E:$E,$G22,Operational!$I:$I,"*4G*",Operational!$L:$L,'List Table'!$D$9)</f>
        <v>0</v>
      </c>
      <c r="AY22" s="144">
        <f>COUNTIFS(Operational!$E:$E,$G22,Operational!$I:$I,"*4G*",Operational!$L:$L,'List Table'!$D$10)</f>
        <v>0</v>
      </c>
      <c r="AZ22" s="144">
        <f>COUNTIFS(Operational!$E:$E,$G22,Operational!$I:$I,"*4G*",Operational!$L:$L,'List Table'!$D$11)</f>
        <v>0</v>
      </c>
      <c r="BA22" s="144">
        <f>COUNTIFS(Operational!$E:$E,$G22,Operational!$I:$I,"*4G*",Operational!$L:$L,'List Table'!$D$12)</f>
        <v>0</v>
      </c>
      <c r="BB22" s="144">
        <f>COUNTIFS(Operational!$E:$E,$G22,Operational!$I:$I,"*4G*",Operational!$L:$L,'List Table'!$D$13)</f>
        <v>0</v>
      </c>
      <c r="BC22" s="144">
        <f>COUNTIFS(Operational!$E:$E,$G22,Operational!$I:$I,"*4G*",Operational!$L:$L,'List Table'!$D$14)</f>
        <v>0</v>
      </c>
      <c r="BD22" s="144">
        <f>COUNTIFS(Operational!$E:$E,$G22,Operational!$I:$I,"*4G*",Operational!$L:$L,'List Table'!$D$15)</f>
        <v>0</v>
      </c>
      <c r="BE22" s="144">
        <f>COUNTIFS(Operational!$E:$E,$G22,Operational!$I:$I,"*4G*",Operational!$L:$L,'List Table'!$D$16)</f>
        <v>0</v>
      </c>
      <c r="BF22" s="144">
        <f>COUNTIFS(Operational!$E:$E,$G22,Operational!$I:$I,"*4G*",Operational!$L:$L,'List Table'!$D$17)</f>
        <v>0</v>
      </c>
      <c r="BG22" s="136"/>
      <c r="BH22" s="145">
        <f t="shared" si="3"/>
        <v>0</v>
      </c>
      <c r="BI22" s="145">
        <f t="shared" si="4"/>
        <v>0</v>
      </c>
      <c r="BJ22" s="145">
        <f t="shared" si="5"/>
        <v>0</v>
      </c>
      <c r="BK22" s="145">
        <f>COUNTIFS('Retention-Deployment'!$E:$E,$G22,'Retention-Deployment'!$I:$I,"*2G*",'Retention-Deployment'!$L:$L,'List Table'!$B$2)</f>
        <v>0</v>
      </c>
      <c r="BL22" s="145">
        <f>COUNTIFS('Retention-Deployment'!$E:$E,$G22,'Retention-Deployment'!$I:$I,"*2G*",'Retention-Deployment'!$L:$L,'List Table'!$B$3)</f>
        <v>0</v>
      </c>
      <c r="BM22" s="145">
        <f>COUNTIFS('Retention-Deployment'!$E:$E,$G22,'Retention-Deployment'!$I:$I,"*2G*",'Retention-Deployment'!$L:$L,'List Table'!$B$4)</f>
        <v>0</v>
      </c>
      <c r="BN22" s="145">
        <f>COUNTIFS('Retention-Deployment'!$E:$E,$G22,'Retention-Deployment'!$I:$I,"*2G*",'Retention-Deployment'!$L:$L,'List Table'!$B$5)</f>
        <v>0</v>
      </c>
      <c r="BO22" s="145">
        <f>COUNTIFS('Retention-Deployment'!$E:$E,$G22,'Retention-Deployment'!$I:$I,"*2G*",'Retention-Deployment'!$L:$L,'List Table'!$B$6)</f>
        <v>0</v>
      </c>
      <c r="BP22" s="145">
        <f>COUNTIFS('Retention-Deployment'!$E:$E,$G22,'Retention-Deployment'!$I:$I,"*2G*",'Retention-Deployment'!$L:$L,'List Table'!$B$7)</f>
        <v>0</v>
      </c>
      <c r="BQ22" s="145">
        <f>COUNTIFS('Retention-Deployment'!$E:$E,$G22,'Retention-Deployment'!$I:$I,"*2G*",'Retention-Deployment'!$L:$L,'List Table'!$B$8)</f>
        <v>0</v>
      </c>
      <c r="BR22" s="145">
        <f>COUNTIFS('Retention-Deployment'!$E:$E,$G22,'Retention-Deployment'!$I:$I,"*2G*",'Retention-Deployment'!$L:$L,'List Table'!$B$9)</f>
        <v>0</v>
      </c>
      <c r="BS22" s="145">
        <f>COUNTIFS('Retention-Deployment'!$E:$E,$G22,'Retention-Deployment'!$I:$I,"*2G*",'Retention-Deployment'!$L:$L,'List Table'!$B$10)</f>
        <v>0</v>
      </c>
      <c r="BT22" s="145">
        <f>COUNTIFS('Retention-Deployment'!$E:$E,$G22,'Retention-Deployment'!$I:$I,"*2G*",'Retention-Deployment'!$L:$L,'List Table'!$B$11)</f>
        <v>0</v>
      </c>
      <c r="BU22" s="145">
        <f>COUNTIFS('Retention-Deployment'!$E:$E,$G22,'Retention-Deployment'!$I:$I,"*2G*",'Retention-Deployment'!$L:$L,'List Table'!$B$12)</f>
        <v>0</v>
      </c>
      <c r="BV22" s="145">
        <f>COUNTIFS('Retention-Deployment'!$E:$E,$G22,'Retention-Deployment'!$I:$I,"*2G*",'Retention-Deployment'!$L:$L,'List Table'!$B$13)</f>
        <v>0</v>
      </c>
      <c r="BW22" s="145">
        <f>COUNTIFS('Retention-Deployment'!$E:$E,$G22,'Retention-Deployment'!$I:$I,"*2G*",'Retention-Deployment'!$L:$L,'List Table'!$B$14)</f>
        <v>0</v>
      </c>
      <c r="BX22" s="145">
        <f>COUNTIFS('Retention-Deployment'!$E:$E,$G22,'Retention-Deployment'!$I:$I,"*2G*",'Retention-Deployment'!$L:$L,'List Table'!$B$15)</f>
        <v>0</v>
      </c>
      <c r="BY22" s="145">
        <f>COUNTIFS('Retention-Deployment'!$E:$E,$G22,'Retention-Deployment'!$I:$I,"*3G*",'Retention-Deployment'!$L:$L,'List Table'!$B$2)</f>
        <v>0</v>
      </c>
      <c r="BZ22" s="145">
        <f>COUNTIFS('Retention-Deployment'!$E:$E,$G22,'Retention-Deployment'!$I:$I,"*3G*",'Retention-Deployment'!$L:$L,'List Table'!$B$3)</f>
        <v>0</v>
      </c>
      <c r="CA22" s="145">
        <f>COUNTIFS('Retention-Deployment'!$E:$E,$G22,'Retention-Deployment'!$I:$I,"*3G*",'Retention-Deployment'!$L:$L,'List Table'!$B$4)</f>
        <v>0</v>
      </c>
      <c r="CB22" s="145">
        <f>COUNTIFS('Retention-Deployment'!$E:$E,$G22,'Retention-Deployment'!$I:$I,"*3G*",'Retention-Deployment'!$L:$L,'List Table'!$B$5)</f>
        <v>0</v>
      </c>
      <c r="CC22" s="145">
        <f>COUNTIFS('Retention-Deployment'!$E:$E,$G22,'Retention-Deployment'!$I:$I,"*3G*",'Retention-Deployment'!$L:$L,'List Table'!$B$6)</f>
        <v>0</v>
      </c>
      <c r="CD22" s="145">
        <f>COUNTIFS('Retention-Deployment'!$E:$E,$G22,'Retention-Deployment'!$I:$I,"*3G*",'Retention-Deployment'!$L:$L,'List Table'!$B$7)</f>
        <v>0</v>
      </c>
      <c r="CE22" s="145">
        <f>COUNTIFS('Retention-Deployment'!$E:$E,$G22,'Retention-Deployment'!$I:$I,"*3G*",'Retention-Deployment'!$L:$L,'List Table'!$B$8)</f>
        <v>0</v>
      </c>
      <c r="CF22" s="145">
        <f>COUNTIFS('Retention-Deployment'!$E:$E,$G22,'Retention-Deployment'!$I:$I,"*3G*",'Retention-Deployment'!$L:$L,'List Table'!$B$9)</f>
        <v>0</v>
      </c>
      <c r="CG22" s="145">
        <f>COUNTIFS('Retention-Deployment'!$E:$E,$G22,'Retention-Deployment'!$I:$I,"*3G*",'Retention-Deployment'!$L:$L,'List Table'!$B$10)</f>
        <v>0</v>
      </c>
      <c r="CH22" s="145">
        <f>COUNTIFS('Retention-Deployment'!$E:$E,$G22,'Retention-Deployment'!$I:$I,"*3G*",'Retention-Deployment'!$L:$L,'List Table'!$B$11)</f>
        <v>0</v>
      </c>
      <c r="CI22" s="145">
        <f>COUNTIFS('Retention-Deployment'!$E:$E,$G22,'Retention-Deployment'!$I:$I,"*3G*",'Retention-Deployment'!$L:$L,'List Table'!$B$12)</f>
        <v>0</v>
      </c>
      <c r="CJ22" s="145">
        <f>COUNTIFS('Retention-Deployment'!$E:$E,$G22,'Retention-Deployment'!$I:$I,"*3G*",'Retention-Deployment'!$L:$L,'List Table'!$B$13)</f>
        <v>0</v>
      </c>
      <c r="CK22" s="145">
        <f>COUNTIFS('Retention-Deployment'!$E:$E,$G22,'Retention-Deployment'!$I:$I,"*3G*",'Retention-Deployment'!$L:$L,'List Table'!$B$14)</f>
        <v>0</v>
      </c>
      <c r="CL22" s="145">
        <f>COUNTIFS('Retention-Deployment'!$E:$E,$G22,'Retention-Deployment'!$I:$I,"*3G*",'Retention-Deployment'!$L:$L,'List Table'!$B$15)</f>
        <v>0</v>
      </c>
      <c r="CM22" s="145">
        <f>COUNTIFS('Retention-Deployment'!$E:$E,$G22,'Retention-Deployment'!$I:$I,"*4G*",'Retention-Deployment'!$L:$L,'List Table'!$B$2)</f>
        <v>0</v>
      </c>
      <c r="CN22" s="145">
        <f>COUNTIFS('Retention-Deployment'!$E:$E,$G22,'Retention-Deployment'!$I:$I,"*4G*",'Retention-Deployment'!$L:$L,'List Table'!$B$3)</f>
        <v>0</v>
      </c>
      <c r="CO22" s="145">
        <f>COUNTIFS('Retention-Deployment'!$E:$E,$G22,'Retention-Deployment'!$I:$I,"*4G*",'Retention-Deployment'!$L:$L,'List Table'!$B$4)</f>
        <v>0</v>
      </c>
      <c r="CP22" s="145">
        <f>COUNTIFS('Retention-Deployment'!$E:$E,$G22,'Retention-Deployment'!$I:$I,"*4G*",'Retention-Deployment'!$L:$L,'List Table'!$B$5)</f>
        <v>0</v>
      </c>
      <c r="CQ22" s="145">
        <f>COUNTIFS('Retention-Deployment'!$E:$E,$G22,'Retention-Deployment'!$I:$I,"*4G*",'Retention-Deployment'!$L:$L,'List Table'!$B$6)</f>
        <v>0</v>
      </c>
      <c r="CR22" s="145">
        <f>COUNTIFS('Retention-Deployment'!$E:$E,$G22,'Retention-Deployment'!$I:$I,"*4G*",'Retention-Deployment'!$L:$L,'List Table'!$B$7)</f>
        <v>0</v>
      </c>
      <c r="CS22" s="145">
        <f>COUNTIFS('Retention-Deployment'!$E:$E,$G22,'Retention-Deployment'!$I:$I,"*4G*",'Retention-Deployment'!$L:$L,'List Table'!$B$8)</f>
        <v>0</v>
      </c>
      <c r="CT22" s="145">
        <f>COUNTIFS('Retention-Deployment'!$E:$E,$G22,'Retention-Deployment'!$I:$I,"*4G*",'Retention-Deployment'!$L:$L,'List Table'!$B$9)</f>
        <v>0</v>
      </c>
      <c r="CU22" s="145">
        <f>COUNTIFS('Retention-Deployment'!$E:$E,$G22,'Retention-Deployment'!$I:$I,"*4G*",'Retention-Deployment'!$L:$L,'List Table'!$B$10)</f>
        <v>0</v>
      </c>
      <c r="CV22" s="145">
        <f>COUNTIFS('Retention-Deployment'!$E:$E,$G22,'Retention-Deployment'!$I:$I,"*4G*",'Retention-Deployment'!$L:$L,'List Table'!$B$11)</f>
        <v>0</v>
      </c>
      <c r="CW22" s="145">
        <f>COUNTIFS('Retention-Deployment'!$E:$E,$G22,'Retention-Deployment'!$I:$I,"*4G*",'Retention-Deployment'!$L:$L,'List Table'!$B$12)</f>
        <v>0</v>
      </c>
      <c r="CX22" s="145">
        <f>COUNTIFS('Retention-Deployment'!$E:$E,$G22,'Retention-Deployment'!$I:$I,"*4G*",'Retention-Deployment'!$L:$L,'List Table'!$B$13)</f>
        <v>0</v>
      </c>
      <c r="CY22" s="145">
        <f>COUNTIFS('Retention-Deployment'!$E:$E,$G22,'Retention-Deployment'!$I:$I,"*4G*",'Retention-Deployment'!$L:$L,'List Table'!$B$14)</f>
        <v>0</v>
      </c>
      <c r="CZ22" s="145">
        <f>COUNTIFS('Retention-Deployment'!$E:$E,$G22,'Retention-Deployment'!$I:$I,"*4G*",'Retention-Deployment'!$L:$L,'List Table'!$B$15)</f>
        <v>0</v>
      </c>
      <c r="DA22" s="136"/>
      <c r="DB22" s="146">
        <f>COUNTIFS(Licensing!$F:$F,$G22,Licensing!$J:$J,"*2G*")</f>
        <v>1</v>
      </c>
      <c r="DC22" s="146">
        <f>COUNTIFS(Licensing!$F:$F,$G22,Licensing!$J:$J,"*3G*")</f>
        <v>0</v>
      </c>
      <c r="DD22" s="146">
        <f>COUNTIFS(Licensing!$F:$F,$G22,Licensing!$J:$J,"*4G*")</f>
        <v>0</v>
      </c>
      <c r="DE22" s="136"/>
      <c r="DF22" s="378">
        <f>COUNTIFS(Deactivated!$F:$F,$G22,Deactivated!$J:$J,"*2G*")</f>
        <v>0</v>
      </c>
      <c r="DG22" s="378">
        <f>COUNTIFS(Deactivated!$F:$F,$G22,Deactivated!$J:$J,"*3G*")</f>
        <v>0</v>
      </c>
      <c r="DH22" s="378">
        <f>COUNTIFS(Deactivated!$F:$F,$G22,Deactivated!$J:$J,"*4G*")</f>
        <v>0</v>
      </c>
      <c r="DI22" s="136"/>
      <c r="DJ22" s="147" t="str">
        <f t="shared" si="6"/>
        <v>HMATHIA</v>
      </c>
      <c r="DK22" s="137">
        <f t="shared" si="9"/>
        <v>1</v>
      </c>
      <c r="DL22" s="148">
        <f t="shared" si="7"/>
        <v>0</v>
      </c>
      <c r="DM22" s="148">
        <f t="shared" si="8"/>
        <v>0</v>
      </c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</row>
    <row r="23" spans="1:129" ht="15.95" customHeight="1" x14ac:dyDescent="0.25">
      <c r="A23" s="186" t="s">
        <v>292</v>
      </c>
      <c r="B23" s="160">
        <v>72</v>
      </c>
      <c r="C23" s="160">
        <v>71</v>
      </c>
      <c r="D23" s="160">
        <v>51</v>
      </c>
      <c r="E23" s="169">
        <v>39.650283999999999</v>
      </c>
      <c r="F23" s="169">
        <v>20.856836999999999</v>
      </c>
      <c r="G23" s="165" t="s">
        <v>116</v>
      </c>
      <c r="H23" s="144">
        <f t="shared" si="0"/>
        <v>0</v>
      </c>
      <c r="I23" s="144">
        <f t="shared" si="1"/>
        <v>0</v>
      </c>
      <c r="J23" s="144">
        <f t="shared" si="2"/>
        <v>0</v>
      </c>
      <c r="K23" s="144">
        <f>COUNTIFS(Operational!$E:$E,$G23,Operational!$I:$I,"*2G*",Operational!$L:$L,'List Table'!$D$2)</f>
        <v>0</v>
      </c>
      <c r="L23" s="144">
        <f>COUNTIFS(Operational!$E:$E,$G23,Operational!$I:$I,"*2G*",Operational!$L:$L,'List Table'!$D$3)</f>
        <v>0</v>
      </c>
      <c r="M23" s="144">
        <f>COUNTIFS(Operational!$E:$E,$G23,Operational!$I:$I,"*2G*",Operational!$L:$L,'List Table'!$D$4)</f>
        <v>0</v>
      </c>
      <c r="N23" s="144">
        <f>COUNTIFS(Operational!$E:$E,$G23,Operational!$I:$I,"*2G*",Operational!$L:$L,'List Table'!$D$5)</f>
        <v>0</v>
      </c>
      <c r="O23" s="144">
        <f>COUNTIFS(Operational!$E:$E,$G23,Operational!$I:$I,"*2G*",Operational!$L:$L,'List Table'!$D$6)</f>
        <v>0</v>
      </c>
      <c r="P23" s="144">
        <f>COUNTIFS(Operational!$E:$E,$G23,Operational!$I:$I,"*2G*",Operational!$L:$L,'List Table'!$D$7)</f>
        <v>0</v>
      </c>
      <c r="Q23" s="144">
        <f>COUNTIFS(Operational!$E:$E,$G23,Operational!$I:$I,"*2G*",Operational!$L:$L,'List Table'!$D$8)</f>
        <v>0</v>
      </c>
      <c r="R23" s="144">
        <f>COUNTIFS(Operational!$E:$E,$G23,Operational!$I:$I,"*2G*",Operational!$L:$L,'List Table'!$D$9)</f>
        <v>0</v>
      </c>
      <c r="S23" s="144">
        <f>COUNTIFS(Operational!$E:$E,$G23,Operational!$I:$I,"*2G*",Operational!$L:$L,'List Table'!$D$10)</f>
        <v>0</v>
      </c>
      <c r="T23" s="144">
        <f>COUNTIFS(Operational!$E:$E,$G23,Operational!$I:$I,"*2G*",Operational!$L:$L,'List Table'!$D$11)</f>
        <v>0</v>
      </c>
      <c r="U23" s="144">
        <f>COUNTIFS(Operational!$E:$E,$G23,Operational!$I:$I,"*2G*",Operational!$L:$L,'List Table'!$D$12)</f>
        <v>0</v>
      </c>
      <c r="V23" s="144">
        <f>COUNTIFS(Operational!$E:$E,$G23,Operational!$I:$I,"*2G*",Operational!$L:$L,'List Table'!$D$13)</f>
        <v>0</v>
      </c>
      <c r="W23" s="144">
        <f>COUNTIFS(Operational!$E:$E,$G23,Operational!$I:$I,"*2G*",Operational!$L:$L,'List Table'!$D$14)</f>
        <v>0</v>
      </c>
      <c r="X23" s="144">
        <f>COUNTIFS(Operational!$E:$E,$G23,Operational!$I:$I,"*2G*",Operational!$L:$L,'List Table'!$D$15)</f>
        <v>0</v>
      </c>
      <c r="Y23" s="144">
        <f>COUNTIFS(Operational!$E:$E,$G23,Operational!$I:$I,"*2G*",Operational!$L:$L,'List Table'!$D$16)</f>
        <v>0</v>
      </c>
      <c r="Z23" s="144">
        <f>COUNTIFS(Operational!$E:$E,$G23,Operational!$I:$I,"*2G*",Operational!$L:$L,'List Table'!$D$17)</f>
        <v>0</v>
      </c>
      <c r="AA23" s="144">
        <f>COUNTIFS(Operational!$E:$E,$G23,Operational!$I:$I,"*3G*",Operational!$L:$L,'List Table'!$D$2)</f>
        <v>0</v>
      </c>
      <c r="AB23" s="144">
        <f>COUNTIFS(Operational!$E:$E,$G23,Operational!$I:$I,"*3G*",Operational!$L:$L,'List Table'!$D$3)</f>
        <v>0</v>
      </c>
      <c r="AC23" s="144">
        <f>COUNTIFS(Operational!$E:$E,$G23,Operational!$I:$I,"*3G*",Operational!$L:$L,'List Table'!$D$4)</f>
        <v>0</v>
      </c>
      <c r="AD23" s="144">
        <f>COUNTIFS(Operational!$E:$E,$G23,Operational!$I:$I,"*3G*",Operational!$L:$L,'List Table'!$D$5)</f>
        <v>0</v>
      </c>
      <c r="AE23" s="144">
        <f>COUNTIFS(Operational!$E:$E,$G23,Operational!$I:$I,"*3G*",Operational!$L:$L,'List Table'!$D$6)</f>
        <v>0</v>
      </c>
      <c r="AF23" s="144">
        <f>COUNTIFS(Operational!$E:$E,$G23,Operational!$I:$I,"*3G*",Operational!$L:$L,'List Table'!$D$7)</f>
        <v>0</v>
      </c>
      <c r="AG23" s="144">
        <f>COUNTIFS(Operational!$E:$E,$G23,Operational!$I:$I,"*3G*",Operational!$L:$L,'List Table'!$D$8)</f>
        <v>0</v>
      </c>
      <c r="AH23" s="144">
        <f>COUNTIFS(Operational!$E:$E,$G23,Operational!$I:$I,"*3G*",Operational!$L:$L,'List Table'!$D$9)</f>
        <v>0</v>
      </c>
      <c r="AI23" s="144">
        <f>COUNTIFS(Operational!$E:$E,$G23,Operational!$I:$I,"*3G*",Operational!$L:$L,'List Table'!$D$10)</f>
        <v>0</v>
      </c>
      <c r="AJ23" s="144">
        <f>COUNTIFS(Operational!$E:$E,$G23,Operational!$I:$I,"*3G*",Operational!$L:$L,'List Table'!$D$11)</f>
        <v>0</v>
      </c>
      <c r="AK23" s="144">
        <f>COUNTIFS(Operational!$E:$E,$G23,Operational!$I:$I,"*3G*",Operational!$L:$L,'List Table'!$D$12)</f>
        <v>0</v>
      </c>
      <c r="AL23" s="144">
        <f>COUNTIFS(Operational!$E:$E,$G23,Operational!$I:$I,"*3G*",Operational!$L:$L,'List Table'!$D$13)</f>
        <v>0</v>
      </c>
      <c r="AM23" s="144">
        <f>COUNTIFS(Operational!$E:$E,$G23,Operational!$I:$I,"*3G*",Operational!$L:$L,'List Table'!$D$14)</f>
        <v>0</v>
      </c>
      <c r="AN23" s="144">
        <f>COUNTIFS(Operational!$E:$E,$G23,Operational!$I:$I,"*3G*",Operational!$L:$L,'List Table'!$D$15)</f>
        <v>0</v>
      </c>
      <c r="AO23" s="144">
        <f>COUNTIFS(Operational!$E:$E,$G23,Operational!$I:$I,"*3G*",Operational!$L:$L,'List Table'!$D$16)</f>
        <v>0</v>
      </c>
      <c r="AP23" s="144">
        <f>COUNTIFS(Operational!$E:$E,$G23,Operational!$I:$I,"*3G*",Operational!$L:$L,'List Table'!$D$17)</f>
        <v>0</v>
      </c>
      <c r="AQ23" s="144">
        <f>COUNTIFS(Operational!$E:$E,$G23,Operational!$I:$I,"*4G*",Operational!$L:$L,'List Table'!$D$2)</f>
        <v>0</v>
      </c>
      <c r="AR23" s="144">
        <f>COUNTIFS(Operational!$E:$E,$G23,Operational!$I:$I,"*4G*",Operational!$L:$L,'List Table'!$D$3)</f>
        <v>0</v>
      </c>
      <c r="AS23" s="144">
        <f>COUNTIFS(Operational!$E:$E,$G23,Operational!$I:$I,"*4G*",Operational!$L:$L,'List Table'!$D$4)</f>
        <v>0</v>
      </c>
      <c r="AT23" s="144">
        <f>COUNTIFS(Operational!$E:$E,$G23,Operational!$I:$I,"*4G*",Operational!$L:$L,'List Table'!$D$5)</f>
        <v>0</v>
      </c>
      <c r="AU23" s="144">
        <f>COUNTIFS(Operational!$E:$E,$G23,Operational!$I:$I,"*4G*",Operational!$L:$L,'List Table'!$D$6)</f>
        <v>0</v>
      </c>
      <c r="AV23" s="144">
        <f>COUNTIFS(Operational!$E:$E,$G23,Operational!$I:$I,"*4G*",Operational!$L:$L,'List Table'!$D$7)</f>
        <v>0</v>
      </c>
      <c r="AW23" s="144">
        <f>COUNTIFS(Operational!$E:$E,$G23,Operational!$I:$I,"*4G*",Operational!$L:$L,'List Table'!$D$8)</f>
        <v>0</v>
      </c>
      <c r="AX23" s="144">
        <f>COUNTIFS(Operational!$E:$E,$G23,Operational!$I:$I,"*4G*",Operational!$L:$L,'List Table'!$D$9)</f>
        <v>0</v>
      </c>
      <c r="AY23" s="144">
        <f>COUNTIFS(Operational!$E:$E,$G23,Operational!$I:$I,"*4G*",Operational!$L:$L,'List Table'!$D$10)</f>
        <v>0</v>
      </c>
      <c r="AZ23" s="144">
        <f>COUNTIFS(Operational!$E:$E,$G23,Operational!$I:$I,"*4G*",Operational!$L:$L,'List Table'!$D$11)</f>
        <v>0</v>
      </c>
      <c r="BA23" s="144">
        <f>COUNTIFS(Operational!$E:$E,$G23,Operational!$I:$I,"*4G*",Operational!$L:$L,'List Table'!$D$12)</f>
        <v>0</v>
      </c>
      <c r="BB23" s="144">
        <f>COUNTIFS(Operational!$E:$E,$G23,Operational!$I:$I,"*4G*",Operational!$L:$L,'List Table'!$D$13)</f>
        <v>0</v>
      </c>
      <c r="BC23" s="144">
        <f>COUNTIFS(Operational!$E:$E,$G23,Operational!$I:$I,"*4G*",Operational!$L:$L,'List Table'!$D$14)</f>
        <v>0</v>
      </c>
      <c r="BD23" s="144">
        <f>COUNTIFS(Operational!$E:$E,$G23,Operational!$I:$I,"*4G*",Operational!$L:$L,'List Table'!$D$15)</f>
        <v>0</v>
      </c>
      <c r="BE23" s="144">
        <f>COUNTIFS(Operational!$E:$E,$G23,Operational!$I:$I,"*4G*",Operational!$L:$L,'List Table'!$D$16)</f>
        <v>0</v>
      </c>
      <c r="BF23" s="144">
        <f>COUNTIFS(Operational!$E:$E,$G23,Operational!$I:$I,"*4G*",Operational!$L:$L,'List Table'!$D$17)</f>
        <v>0</v>
      </c>
      <c r="BG23" s="136"/>
      <c r="BH23" s="145">
        <f t="shared" si="3"/>
        <v>0</v>
      </c>
      <c r="BI23" s="145">
        <f t="shared" si="4"/>
        <v>0</v>
      </c>
      <c r="BJ23" s="145">
        <f t="shared" si="5"/>
        <v>0</v>
      </c>
      <c r="BK23" s="145">
        <f>COUNTIFS('Retention-Deployment'!$E:$E,$G23,'Retention-Deployment'!$I:$I,"*2G*",'Retention-Deployment'!$L:$L,'List Table'!$B$2)</f>
        <v>0</v>
      </c>
      <c r="BL23" s="145">
        <f>COUNTIFS('Retention-Deployment'!$E:$E,$G23,'Retention-Deployment'!$I:$I,"*2G*",'Retention-Deployment'!$L:$L,'List Table'!$B$3)</f>
        <v>0</v>
      </c>
      <c r="BM23" s="145">
        <f>COUNTIFS('Retention-Deployment'!$E:$E,$G23,'Retention-Deployment'!$I:$I,"*2G*",'Retention-Deployment'!$L:$L,'List Table'!$B$4)</f>
        <v>0</v>
      </c>
      <c r="BN23" s="145">
        <f>COUNTIFS('Retention-Deployment'!$E:$E,$G23,'Retention-Deployment'!$I:$I,"*2G*",'Retention-Deployment'!$L:$L,'List Table'!$B$5)</f>
        <v>0</v>
      </c>
      <c r="BO23" s="145">
        <f>COUNTIFS('Retention-Deployment'!$E:$E,$G23,'Retention-Deployment'!$I:$I,"*2G*",'Retention-Deployment'!$L:$L,'List Table'!$B$6)</f>
        <v>0</v>
      </c>
      <c r="BP23" s="145">
        <f>COUNTIFS('Retention-Deployment'!$E:$E,$G23,'Retention-Deployment'!$I:$I,"*2G*",'Retention-Deployment'!$L:$L,'List Table'!$B$7)</f>
        <v>0</v>
      </c>
      <c r="BQ23" s="145">
        <f>COUNTIFS('Retention-Deployment'!$E:$E,$G23,'Retention-Deployment'!$I:$I,"*2G*",'Retention-Deployment'!$L:$L,'List Table'!$B$8)</f>
        <v>0</v>
      </c>
      <c r="BR23" s="145">
        <f>COUNTIFS('Retention-Deployment'!$E:$E,$G23,'Retention-Deployment'!$I:$I,"*2G*",'Retention-Deployment'!$L:$L,'List Table'!$B$9)</f>
        <v>0</v>
      </c>
      <c r="BS23" s="145">
        <f>COUNTIFS('Retention-Deployment'!$E:$E,$G23,'Retention-Deployment'!$I:$I,"*2G*",'Retention-Deployment'!$L:$L,'List Table'!$B$10)</f>
        <v>0</v>
      </c>
      <c r="BT23" s="145">
        <f>COUNTIFS('Retention-Deployment'!$E:$E,$G23,'Retention-Deployment'!$I:$I,"*2G*",'Retention-Deployment'!$L:$L,'List Table'!$B$11)</f>
        <v>0</v>
      </c>
      <c r="BU23" s="145">
        <f>COUNTIFS('Retention-Deployment'!$E:$E,$G23,'Retention-Deployment'!$I:$I,"*2G*",'Retention-Deployment'!$L:$L,'List Table'!$B$12)</f>
        <v>0</v>
      </c>
      <c r="BV23" s="145">
        <f>COUNTIFS('Retention-Deployment'!$E:$E,$G23,'Retention-Deployment'!$I:$I,"*2G*",'Retention-Deployment'!$L:$L,'List Table'!$B$13)</f>
        <v>0</v>
      </c>
      <c r="BW23" s="145">
        <f>COUNTIFS('Retention-Deployment'!$E:$E,$G23,'Retention-Deployment'!$I:$I,"*2G*",'Retention-Deployment'!$L:$L,'List Table'!$B$14)</f>
        <v>0</v>
      </c>
      <c r="BX23" s="145">
        <f>COUNTIFS('Retention-Deployment'!$E:$E,$G23,'Retention-Deployment'!$I:$I,"*2G*",'Retention-Deployment'!$L:$L,'List Table'!$B$15)</f>
        <v>0</v>
      </c>
      <c r="BY23" s="145">
        <f>COUNTIFS('Retention-Deployment'!$E:$E,$G23,'Retention-Deployment'!$I:$I,"*3G*",'Retention-Deployment'!$L:$L,'List Table'!$B$2)</f>
        <v>0</v>
      </c>
      <c r="BZ23" s="145">
        <f>COUNTIFS('Retention-Deployment'!$E:$E,$G23,'Retention-Deployment'!$I:$I,"*3G*",'Retention-Deployment'!$L:$L,'List Table'!$B$3)</f>
        <v>0</v>
      </c>
      <c r="CA23" s="145">
        <f>COUNTIFS('Retention-Deployment'!$E:$E,$G23,'Retention-Deployment'!$I:$I,"*3G*",'Retention-Deployment'!$L:$L,'List Table'!$B$4)</f>
        <v>0</v>
      </c>
      <c r="CB23" s="145">
        <f>COUNTIFS('Retention-Deployment'!$E:$E,$G23,'Retention-Deployment'!$I:$I,"*3G*",'Retention-Deployment'!$L:$L,'List Table'!$B$5)</f>
        <v>0</v>
      </c>
      <c r="CC23" s="145">
        <f>COUNTIFS('Retention-Deployment'!$E:$E,$G23,'Retention-Deployment'!$I:$I,"*3G*",'Retention-Deployment'!$L:$L,'List Table'!$B$6)</f>
        <v>0</v>
      </c>
      <c r="CD23" s="145">
        <f>COUNTIFS('Retention-Deployment'!$E:$E,$G23,'Retention-Deployment'!$I:$I,"*3G*",'Retention-Deployment'!$L:$L,'List Table'!$B$7)</f>
        <v>0</v>
      </c>
      <c r="CE23" s="145">
        <f>COUNTIFS('Retention-Deployment'!$E:$E,$G23,'Retention-Deployment'!$I:$I,"*3G*",'Retention-Deployment'!$L:$L,'List Table'!$B$8)</f>
        <v>0</v>
      </c>
      <c r="CF23" s="145">
        <f>COUNTIFS('Retention-Deployment'!$E:$E,$G23,'Retention-Deployment'!$I:$I,"*3G*",'Retention-Deployment'!$L:$L,'List Table'!$B$9)</f>
        <v>0</v>
      </c>
      <c r="CG23" s="145">
        <f>COUNTIFS('Retention-Deployment'!$E:$E,$G23,'Retention-Deployment'!$I:$I,"*3G*",'Retention-Deployment'!$L:$L,'List Table'!$B$10)</f>
        <v>0</v>
      </c>
      <c r="CH23" s="145">
        <f>COUNTIFS('Retention-Deployment'!$E:$E,$G23,'Retention-Deployment'!$I:$I,"*3G*",'Retention-Deployment'!$L:$L,'List Table'!$B$11)</f>
        <v>0</v>
      </c>
      <c r="CI23" s="145">
        <f>COUNTIFS('Retention-Deployment'!$E:$E,$G23,'Retention-Deployment'!$I:$I,"*3G*",'Retention-Deployment'!$L:$L,'List Table'!$B$12)</f>
        <v>0</v>
      </c>
      <c r="CJ23" s="145">
        <f>COUNTIFS('Retention-Deployment'!$E:$E,$G23,'Retention-Deployment'!$I:$I,"*3G*",'Retention-Deployment'!$L:$L,'List Table'!$B$13)</f>
        <v>0</v>
      </c>
      <c r="CK23" s="145">
        <f>COUNTIFS('Retention-Deployment'!$E:$E,$G23,'Retention-Deployment'!$I:$I,"*3G*",'Retention-Deployment'!$L:$L,'List Table'!$B$14)</f>
        <v>0</v>
      </c>
      <c r="CL23" s="145">
        <f>COUNTIFS('Retention-Deployment'!$E:$E,$G23,'Retention-Deployment'!$I:$I,"*3G*",'Retention-Deployment'!$L:$L,'List Table'!$B$15)</f>
        <v>0</v>
      </c>
      <c r="CM23" s="145">
        <f>COUNTIFS('Retention-Deployment'!$E:$E,$G23,'Retention-Deployment'!$I:$I,"*4G*",'Retention-Deployment'!$L:$L,'List Table'!$B$2)</f>
        <v>0</v>
      </c>
      <c r="CN23" s="145">
        <f>COUNTIFS('Retention-Deployment'!$E:$E,$G23,'Retention-Deployment'!$I:$I,"*4G*",'Retention-Deployment'!$L:$L,'List Table'!$B$3)</f>
        <v>0</v>
      </c>
      <c r="CO23" s="145">
        <f>COUNTIFS('Retention-Deployment'!$E:$E,$G23,'Retention-Deployment'!$I:$I,"*4G*",'Retention-Deployment'!$L:$L,'List Table'!$B$4)</f>
        <v>0</v>
      </c>
      <c r="CP23" s="145">
        <f>COUNTIFS('Retention-Deployment'!$E:$E,$G23,'Retention-Deployment'!$I:$I,"*4G*",'Retention-Deployment'!$L:$L,'List Table'!$B$5)</f>
        <v>0</v>
      </c>
      <c r="CQ23" s="145">
        <f>COUNTIFS('Retention-Deployment'!$E:$E,$G23,'Retention-Deployment'!$I:$I,"*4G*",'Retention-Deployment'!$L:$L,'List Table'!$B$6)</f>
        <v>0</v>
      </c>
      <c r="CR23" s="145">
        <f>COUNTIFS('Retention-Deployment'!$E:$E,$G23,'Retention-Deployment'!$I:$I,"*4G*",'Retention-Deployment'!$L:$L,'List Table'!$B$7)</f>
        <v>0</v>
      </c>
      <c r="CS23" s="145">
        <f>COUNTIFS('Retention-Deployment'!$E:$E,$G23,'Retention-Deployment'!$I:$I,"*4G*",'Retention-Deployment'!$L:$L,'List Table'!$B$8)</f>
        <v>0</v>
      </c>
      <c r="CT23" s="145">
        <f>COUNTIFS('Retention-Deployment'!$E:$E,$G23,'Retention-Deployment'!$I:$I,"*4G*",'Retention-Deployment'!$L:$L,'List Table'!$B$9)</f>
        <v>0</v>
      </c>
      <c r="CU23" s="145">
        <f>COUNTIFS('Retention-Deployment'!$E:$E,$G23,'Retention-Deployment'!$I:$I,"*4G*",'Retention-Deployment'!$L:$L,'List Table'!$B$10)</f>
        <v>0</v>
      </c>
      <c r="CV23" s="145">
        <f>COUNTIFS('Retention-Deployment'!$E:$E,$G23,'Retention-Deployment'!$I:$I,"*4G*",'Retention-Deployment'!$L:$L,'List Table'!$B$11)</f>
        <v>0</v>
      </c>
      <c r="CW23" s="145">
        <f>COUNTIFS('Retention-Deployment'!$E:$E,$G23,'Retention-Deployment'!$I:$I,"*4G*",'Retention-Deployment'!$L:$L,'List Table'!$B$12)</f>
        <v>0</v>
      </c>
      <c r="CX23" s="145">
        <f>COUNTIFS('Retention-Deployment'!$E:$E,$G23,'Retention-Deployment'!$I:$I,"*4G*",'Retention-Deployment'!$L:$L,'List Table'!$B$13)</f>
        <v>0</v>
      </c>
      <c r="CY23" s="145">
        <f>COUNTIFS('Retention-Deployment'!$E:$E,$G23,'Retention-Deployment'!$I:$I,"*4G*",'Retention-Deployment'!$L:$L,'List Table'!$B$14)</f>
        <v>0</v>
      </c>
      <c r="CZ23" s="145">
        <f>COUNTIFS('Retention-Deployment'!$E:$E,$G23,'Retention-Deployment'!$I:$I,"*4G*",'Retention-Deployment'!$L:$L,'List Table'!$B$15)</f>
        <v>0</v>
      </c>
      <c r="DA23" s="136"/>
      <c r="DB23" s="146">
        <f>COUNTIFS(Licensing!$F:$F,$G23,Licensing!$J:$J,"*2G*")</f>
        <v>0</v>
      </c>
      <c r="DC23" s="146">
        <f>COUNTIFS(Licensing!$F:$F,$G23,Licensing!$J:$J,"*3G*")</f>
        <v>0</v>
      </c>
      <c r="DD23" s="146">
        <f>COUNTIFS(Licensing!$F:$F,$G23,Licensing!$J:$J,"*4G*")</f>
        <v>1</v>
      </c>
      <c r="DE23" s="136"/>
      <c r="DF23" s="378">
        <f>COUNTIFS(Deactivated!$F:$F,$G23,Deactivated!$J:$J,"*2G*")</f>
        <v>0</v>
      </c>
      <c r="DG23" s="378">
        <f>COUNTIFS(Deactivated!$F:$F,$G23,Deactivated!$J:$J,"*3G*")</f>
        <v>0</v>
      </c>
      <c r="DH23" s="378">
        <f>COUNTIFS(Deactivated!$F:$F,$G23,Deactivated!$J:$J,"*4G*")</f>
        <v>0</v>
      </c>
      <c r="DI23" s="136"/>
      <c r="DJ23" s="147" t="str">
        <f t="shared" si="6"/>
        <v>IOANNINA</v>
      </c>
      <c r="DK23" s="137">
        <f t="shared" si="9"/>
        <v>0</v>
      </c>
      <c r="DL23" s="148">
        <f t="shared" si="7"/>
        <v>0</v>
      </c>
      <c r="DM23" s="148">
        <f t="shared" si="8"/>
        <v>1</v>
      </c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</row>
    <row r="24" spans="1:129" ht="15.95" customHeight="1" x14ac:dyDescent="0.25">
      <c r="A24" s="186" t="s">
        <v>292</v>
      </c>
      <c r="B24" s="160">
        <v>110</v>
      </c>
      <c r="C24" s="160">
        <v>108</v>
      </c>
      <c r="D24" s="160">
        <v>95</v>
      </c>
      <c r="E24" s="169">
        <v>35.327449000000001</v>
      </c>
      <c r="F24" s="169">
        <v>25.147417999999998</v>
      </c>
      <c r="G24" s="165" t="s">
        <v>118</v>
      </c>
      <c r="H24" s="144">
        <f t="shared" si="0"/>
        <v>0</v>
      </c>
      <c r="I24" s="144">
        <f t="shared" si="1"/>
        <v>0</v>
      </c>
      <c r="J24" s="144">
        <f t="shared" si="2"/>
        <v>0</v>
      </c>
      <c r="K24" s="144">
        <f>COUNTIFS(Operational!$E:$E,$G24,Operational!$I:$I,"*2G*",Operational!$L:$L,'List Table'!$D$2)</f>
        <v>0</v>
      </c>
      <c r="L24" s="144">
        <f>COUNTIFS(Operational!$E:$E,$G24,Operational!$I:$I,"*2G*",Operational!$L:$L,'List Table'!$D$3)</f>
        <v>0</v>
      </c>
      <c r="M24" s="144">
        <f>COUNTIFS(Operational!$E:$E,$G24,Operational!$I:$I,"*2G*",Operational!$L:$L,'List Table'!$D$4)</f>
        <v>0</v>
      </c>
      <c r="N24" s="144">
        <f>COUNTIFS(Operational!$E:$E,$G24,Operational!$I:$I,"*2G*",Operational!$L:$L,'List Table'!$D$5)</f>
        <v>0</v>
      </c>
      <c r="O24" s="144">
        <f>COUNTIFS(Operational!$E:$E,$G24,Operational!$I:$I,"*2G*",Operational!$L:$L,'List Table'!$D$6)</f>
        <v>0</v>
      </c>
      <c r="P24" s="144">
        <f>COUNTIFS(Operational!$E:$E,$G24,Operational!$I:$I,"*2G*",Operational!$L:$L,'List Table'!$D$7)</f>
        <v>0</v>
      </c>
      <c r="Q24" s="144">
        <f>COUNTIFS(Operational!$E:$E,$G24,Operational!$I:$I,"*2G*",Operational!$L:$L,'List Table'!$D$8)</f>
        <v>0</v>
      </c>
      <c r="R24" s="144">
        <f>COUNTIFS(Operational!$E:$E,$G24,Operational!$I:$I,"*2G*",Operational!$L:$L,'List Table'!$D$9)</f>
        <v>0</v>
      </c>
      <c r="S24" s="144">
        <f>COUNTIFS(Operational!$E:$E,$G24,Operational!$I:$I,"*2G*",Operational!$L:$L,'List Table'!$D$10)</f>
        <v>0</v>
      </c>
      <c r="T24" s="144">
        <f>COUNTIFS(Operational!$E:$E,$G24,Operational!$I:$I,"*2G*",Operational!$L:$L,'List Table'!$D$11)</f>
        <v>0</v>
      </c>
      <c r="U24" s="144">
        <f>COUNTIFS(Operational!$E:$E,$G24,Operational!$I:$I,"*2G*",Operational!$L:$L,'List Table'!$D$12)</f>
        <v>0</v>
      </c>
      <c r="V24" s="144">
        <f>COUNTIFS(Operational!$E:$E,$G24,Operational!$I:$I,"*2G*",Operational!$L:$L,'List Table'!$D$13)</f>
        <v>0</v>
      </c>
      <c r="W24" s="144">
        <f>COUNTIFS(Operational!$E:$E,$G24,Operational!$I:$I,"*2G*",Operational!$L:$L,'List Table'!$D$14)</f>
        <v>0</v>
      </c>
      <c r="X24" s="144">
        <f>COUNTIFS(Operational!$E:$E,$G24,Operational!$I:$I,"*2G*",Operational!$L:$L,'List Table'!$D$15)</f>
        <v>0</v>
      </c>
      <c r="Y24" s="144">
        <f>COUNTIFS(Operational!$E:$E,$G24,Operational!$I:$I,"*2G*",Operational!$L:$L,'List Table'!$D$16)</f>
        <v>0</v>
      </c>
      <c r="Z24" s="144">
        <f>COUNTIFS(Operational!$E:$E,$G24,Operational!$I:$I,"*2G*",Operational!$L:$L,'List Table'!$D$17)</f>
        <v>0</v>
      </c>
      <c r="AA24" s="144">
        <f>COUNTIFS(Operational!$E:$E,$G24,Operational!$I:$I,"*3G*",Operational!$L:$L,'List Table'!$D$2)</f>
        <v>0</v>
      </c>
      <c r="AB24" s="144">
        <f>COUNTIFS(Operational!$E:$E,$G24,Operational!$I:$I,"*3G*",Operational!$L:$L,'List Table'!$D$3)</f>
        <v>0</v>
      </c>
      <c r="AC24" s="144">
        <f>COUNTIFS(Operational!$E:$E,$G24,Operational!$I:$I,"*3G*",Operational!$L:$L,'List Table'!$D$4)</f>
        <v>0</v>
      </c>
      <c r="AD24" s="144">
        <f>COUNTIFS(Operational!$E:$E,$G24,Operational!$I:$I,"*3G*",Operational!$L:$L,'List Table'!$D$5)</f>
        <v>0</v>
      </c>
      <c r="AE24" s="144">
        <f>COUNTIFS(Operational!$E:$E,$G24,Operational!$I:$I,"*3G*",Operational!$L:$L,'List Table'!$D$6)</f>
        <v>0</v>
      </c>
      <c r="AF24" s="144">
        <f>COUNTIFS(Operational!$E:$E,$G24,Operational!$I:$I,"*3G*",Operational!$L:$L,'List Table'!$D$7)</f>
        <v>0</v>
      </c>
      <c r="AG24" s="144">
        <f>COUNTIFS(Operational!$E:$E,$G24,Operational!$I:$I,"*3G*",Operational!$L:$L,'List Table'!$D$8)</f>
        <v>0</v>
      </c>
      <c r="AH24" s="144">
        <f>COUNTIFS(Operational!$E:$E,$G24,Operational!$I:$I,"*3G*",Operational!$L:$L,'List Table'!$D$9)</f>
        <v>0</v>
      </c>
      <c r="AI24" s="144">
        <f>COUNTIFS(Operational!$E:$E,$G24,Operational!$I:$I,"*3G*",Operational!$L:$L,'List Table'!$D$10)</f>
        <v>0</v>
      </c>
      <c r="AJ24" s="144">
        <f>COUNTIFS(Operational!$E:$E,$G24,Operational!$I:$I,"*3G*",Operational!$L:$L,'List Table'!$D$11)</f>
        <v>0</v>
      </c>
      <c r="AK24" s="144">
        <f>COUNTIFS(Operational!$E:$E,$G24,Operational!$I:$I,"*3G*",Operational!$L:$L,'List Table'!$D$12)</f>
        <v>0</v>
      </c>
      <c r="AL24" s="144">
        <f>COUNTIFS(Operational!$E:$E,$G24,Operational!$I:$I,"*3G*",Operational!$L:$L,'List Table'!$D$13)</f>
        <v>0</v>
      </c>
      <c r="AM24" s="144">
        <f>COUNTIFS(Operational!$E:$E,$G24,Operational!$I:$I,"*3G*",Operational!$L:$L,'List Table'!$D$14)</f>
        <v>0</v>
      </c>
      <c r="AN24" s="144">
        <f>COUNTIFS(Operational!$E:$E,$G24,Operational!$I:$I,"*3G*",Operational!$L:$L,'List Table'!$D$15)</f>
        <v>0</v>
      </c>
      <c r="AO24" s="144">
        <f>COUNTIFS(Operational!$E:$E,$G24,Operational!$I:$I,"*3G*",Operational!$L:$L,'List Table'!$D$16)</f>
        <v>0</v>
      </c>
      <c r="AP24" s="144">
        <f>COUNTIFS(Operational!$E:$E,$G24,Operational!$I:$I,"*3G*",Operational!$L:$L,'List Table'!$D$17)</f>
        <v>0</v>
      </c>
      <c r="AQ24" s="144">
        <f>COUNTIFS(Operational!$E:$E,$G24,Operational!$I:$I,"*4G*",Operational!$L:$L,'List Table'!$D$2)</f>
        <v>0</v>
      </c>
      <c r="AR24" s="144">
        <f>COUNTIFS(Operational!$E:$E,$G24,Operational!$I:$I,"*4G*",Operational!$L:$L,'List Table'!$D$3)</f>
        <v>0</v>
      </c>
      <c r="AS24" s="144">
        <f>COUNTIFS(Operational!$E:$E,$G24,Operational!$I:$I,"*4G*",Operational!$L:$L,'List Table'!$D$4)</f>
        <v>0</v>
      </c>
      <c r="AT24" s="144">
        <f>COUNTIFS(Operational!$E:$E,$G24,Operational!$I:$I,"*4G*",Operational!$L:$L,'List Table'!$D$5)</f>
        <v>0</v>
      </c>
      <c r="AU24" s="144">
        <f>COUNTIFS(Operational!$E:$E,$G24,Operational!$I:$I,"*4G*",Operational!$L:$L,'List Table'!$D$6)</f>
        <v>0</v>
      </c>
      <c r="AV24" s="144">
        <f>COUNTIFS(Operational!$E:$E,$G24,Operational!$I:$I,"*4G*",Operational!$L:$L,'List Table'!$D$7)</f>
        <v>0</v>
      </c>
      <c r="AW24" s="144">
        <f>COUNTIFS(Operational!$E:$E,$G24,Operational!$I:$I,"*4G*",Operational!$L:$L,'List Table'!$D$8)</f>
        <v>0</v>
      </c>
      <c r="AX24" s="144">
        <f>COUNTIFS(Operational!$E:$E,$G24,Operational!$I:$I,"*4G*",Operational!$L:$L,'List Table'!$D$9)</f>
        <v>0</v>
      </c>
      <c r="AY24" s="144">
        <f>COUNTIFS(Operational!$E:$E,$G24,Operational!$I:$I,"*4G*",Operational!$L:$L,'List Table'!$D$10)</f>
        <v>0</v>
      </c>
      <c r="AZ24" s="144">
        <f>COUNTIFS(Operational!$E:$E,$G24,Operational!$I:$I,"*4G*",Operational!$L:$L,'List Table'!$D$11)</f>
        <v>0</v>
      </c>
      <c r="BA24" s="144">
        <f>COUNTIFS(Operational!$E:$E,$G24,Operational!$I:$I,"*4G*",Operational!$L:$L,'List Table'!$D$12)</f>
        <v>0</v>
      </c>
      <c r="BB24" s="144">
        <f>COUNTIFS(Operational!$E:$E,$G24,Operational!$I:$I,"*4G*",Operational!$L:$L,'List Table'!$D$13)</f>
        <v>0</v>
      </c>
      <c r="BC24" s="144">
        <f>COUNTIFS(Operational!$E:$E,$G24,Operational!$I:$I,"*4G*",Operational!$L:$L,'List Table'!$D$14)</f>
        <v>0</v>
      </c>
      <c r="BD24" s="144">
        <f>COUNTIFS(Operational!$E:$E,$G24,Operational!$I:$I,"*4G*",Operational!$L:$L,'List Table'!$D$15)</f>
        <v>0</v>
      </c>
      <c r="BE24" s="144">
        <f>COUNTIFS(Operational!$E:$E,$G24,Operational!$I:$I,"*4G*",Operational!$L:$L,'List Table'!$D$16)</f>
        <v>0</v>
      </c>
      <c r="BF24" s="144">
        <f>COUNTIFS(Operational!$E:$E,$G24,Operational!$I:$I,"*4G*",Operational!$L:$L,'List Table'!$D$17)</f>
        <v>0</v>
      </c>
      <c r="BG24" s="136"/>
      <c r="BH24" s="145">
        <f t="shared" si="3"/>
        <v>0</v>
      </c>
      <c r="BI24" s="145">
        <f t="shared" si="4"/>
        <v>0</v>
      </c>
      <c r="BJ24" s="145">
        <f t="shared" si="5"/>
        <v>0</v>
      </c>
      <c r="BK24" s="145">
        <f>COUNTIFS('Retention-Deployment'!$E:$E,$G24,'Retention-Deployment'!$I:$I,"*2G*",'Retention-Deployment'!$L:$L,'List Table'!$B$2)</f>
        <v>0</v>
      </c>
      <c r="BL24" s="145">
        <f>COUNTIFS('Retention-Deployment'!$E:$E,$G24,'Retention-Deployment'!$I:$I,"*2G*",'Retention-Deployment'!$L:$L,'List Table'!$B$3)</f>
        <v>0</v>
      </c>
      <c r="BM24" s="145">
        <f>COUNTIFS('Retention-Deployment'!$E:$E,$G24,'Retention-Deployment'!$I:$I,"*2G*",'Retention-Deployment'!$L:$L,'List Table'!$B$4)</f>
        <v>0</v>
      </c>
      <c r="BN24" s="145">
        <f>COUNTIFS('Retention-Deployment'!$E:$E,$G24,'Retention-Deployment'!$I:$I,"*2G*",'Retention-Deployment'!$L:$L,'List Table'!$B$5)</f>
        <v>0</v>
      </c>
      <c r="BO24" s="145">
        <f>COUNTIFS('Retention-Deployment'!$E:$E,$G24,'Retention-Deployment'!$I:$I,"*2G*",'Retention-Deployment'!$L:$L,'List Table'!$B$6)</f>
        <v>0</v>
      </c>
      <c r="BP24" s="145">
        <f>COUNTIFS('Retention-Deployment'!$E:$E,$G24,'Retention-Deployment'!$I:$I,"*2G*",'Retention-Deployment'!$L:$L,'List Table'!$B$7)</f>
        <v>0</v>
      </c>
      <c r="BQ24" s="145">
        <f>COUNTIFS('Retention-Deployment'!$E:$E,$G24,'Retention-Deployment'!$I:$I,"*2G*",'Retention-Deployment'!$L:$L,'List Table'!$B$8)</f>
        <v>0</v>
      </c>
      <c r="BR24" s="145">
        <f>COUNTIFS('Retention-Deployment'!$E:$E,$G24,'Retention-Deployment'!$I:$I,"*2G*",'Retention-Deployment'!$L:$L,'List Table'!$B$9)</f>
        <v>0</v>
      </c>
      <c r="BS24" s="145">
        <f>COUNTIFS('Retention-Deployment'!$E:$E,$G24,'Retention-Deployment'!$I:$I,"*2G*",'Retention-Deployment'!$L:$L,'List Table'!$B$10)</f>
        <v>0</v>
      </c>
      <c r="BT24" s="145">
        <f>COUNTIFS('Retention-Deployment'!$E:$E,$G24,'Retention-Deployment'!$I:$I,"*2G*",'Retention-Deployment'!$L:$L,'List Table'!$B$11)</f>
        <v>0</v>
      </c>
      <c r="BU24" s="145">
        <f>COUNTIFS('Retention-Deployment'!$E:$E,$G24,'Retention-Deployment'!$I:$I,"*2G*",'Retention-Deployment'!$L:$L,'List Table'!$B$12)</f>
        <v>0</v>
      </c>
      <c r="BV24" s="145">
        <f>COUNTIFS('Retention-Deployment'!$E:$E,$G24,'Retention-Deployment'!$I:$I,"*2G*",'Retention-Deployment'!$L:$L,'List Table'!$B$13)</f>
        <v>0</v>
      </c>
      <c r="BW24" s="145">
        <f>COUNTIFS('Retention-Deployment'!$E:$E,$G24,'Retention-Deployment'!$I:$I,"*2G*",'Retention-Deployment'!$L:$L,'List Table'!$B$14)</f>
        <v>0</v>
      </c>
      <c r="BX24" s="145">
        <f>COUNTIFS('Retention-Deployment'!$E:$E,$G24,'Retention-Deployment'!$I:$I,"*2G*",'Retention-Deployment'!$L:$L,'List Table'!$B$15)</f>
        <v>0</v>
      </c>
      <c r="BY24" s="145">
        <f>COUNTIFS('Retention-Deployment'!$E:$E,$G24,'Retention-Deployment'!$I:$I,"*3G*",'Retention-Deployment'!$L:$L,'List Table'!$B$2)</f>
        <v>0</v>
      </c>
      <c r="BZ24" s="145">
        <f>COUNTIFS('Retention-Deployment'!$E:$E,$G24,'Retention-Deployment'!$I:$I,"*3G*",'Retention-Deployment'!$L:$L,'List Table'!$B$3)</f>
        <v>0</v>
      </c>
      <c r="CA24" s="145">
        <f>COUNTIFS('Retention-Deployment'!$E:$E,$G24,'Retention-Deployment'!$I:$I,"*3G*",'Retention-Deployment'!$L:$L,'List Table'!$B$4)</f>
        <v>0</v>
      </c>
      <c r="CB24" s="145">
        <f>COUNTIFS('Retention-Deployment'!$E:$E,$G24,'Retention-Deployment'!$I:$I,"*3G*",'Retention-Deployment'!$L:$L,'List Table'!$B$5)</f>
        <v>0</v>
      </c>
      <c r="CC24" s="145">
        <f>COUNTIFS('Retention-Deployment'!$E:$E,$G24,'Retention-Deployment'!$I:$I,"*3G*",'Retention-Deployment'!$L:$L,'List Table'!$B$6)</f>
        <v>0</v>
      </c>
      <c r="CD24" s="145">
        <f>COUNTIFS('Retention-Deployment'!$E:$E,$G24,'Retention-Deployment'!$I:$I,"*3G*",'Retention-Deployment'!$L:$L,'List Table'!$B$7)</f>
        <v>0</v>
      </c>
      <c r="CE24" s="145">
        <f>COUNTIFS('Retention-Deployment'!$E:$E,$G24,'Retention-Deployment'!$I:$I,"*3G*",'Retention-Deployment'!$L:$L,'List Table'!$B$8)</f>
        <v>0</v>
      </c>
      <c r="CF24" s="145">
        <f>COUNTIFS('Retention-Deployment'!$E:$E,$G24,'Retention-Deployment'!$I:$I,"*3G*",'Retention-Deployment'!$L:$L,'List Table'!$B$9)</f>
        <v>0</v>
      </c>
      <c r="CG24" s="145">
        <f>COUNTIFS('Retention-Deployment'!$E:$E,$G24,'Retention-Deployment'!$I:$I,"*3G*",'Retention-Deployment'!$L:$L,'List Table'!$B$10)</f>
        <v>0</v>
      </c>
      <c r="CH24" s="145">
        <f>COUNTIFS('Retention-Deployment'!$E:$E,$G24,'Retention-Deployment'!$I:$I,"*3G*",'Retention-Deployment'!$L:$L,'List Table'!$B$11)</f>
        <v>0</v>
      </c>
      <c r="CI24" s="145">
        <f>COUNTIFS('Retention-Deployment'!$E:$E,$G24,'Retention-Deployment'!$I:$I,"*3G*",'Retention-Deployment'!$L:$L,'List Table'!$B$12)</f>
        <v>0</v>
      </c>
      <c r="CJ24" s="145">
        <f>COUNTIFS('Retention-Deployment'!$E:$E,$G24,'Retention-Deployment'!$I:$I,"*3G*",'Retention-Deployment'!$L:$L,'List Table'!$B$13)</f>
        <v>0</v>
      </c>
      <c r="CK24" s="145">
        <f>COUNTIFS('Retention-Deployment'!$E:$E,$G24,'Retention-Deployment'!$I:$I,"*3G*",'Retention-Deployment'!$L:$L,'List Table'!$B$14)</f>
        <v>0</v>
      </c>
      <c r="CL24" s="145">
        <f>COUNTIFS('Retention-Deployment'!$E:$E,$G24,'Retention-Deployment'!$I:$I,"*3G*",'Retention-Deployment'!$L:$L,'List Table'!$B$15)</f>
        <v>0</v>
      </c>
      <c r="CM24" s="145">
        <f>COUNTIFS('Retention-Deployment'!$E:$E,$G24,'Retention-Deployment'!$I:$I,"*4G*",'Retention-Deployment'!$L:$L,'List Table'!$B$2)</f>
        <v>0</v>
      </c>
      <c r="CN24" s="145">
        <f>COUNTIFS('Retention-Deployment'!$E:$E,$G24,'Retention-Deployment'!$I:$I,"*4G*",'Retention-Deployment'!$L:$L,'List Table'!$B$3)</f>
        <v>0</v>
      </c>
      <c r="CO24" s="145">
        <f>COUNTIFS('Retention-Deployment'!$E:$E,$G24,'Retention-Deployment'!$I:$I,"*4G*",'Retention-Deployment'!$L:$L,'List Table'!$B$4)</f>
        <v>0</v>
      </c>
      <c r="CP24" s="145">
        <f>COUNTIFS('Retention-Deployment'!$E:$E,$G24,'Retention-Deployment'!$I:$I,"*4G*",'Retention-Deployment'!$L:$L,'List Table'!$B$5)</f>
        <v>0</v>
      </c>
      <c r="CQ24" s="145">
        <f>COUNTIFS('Retention-Deployment'!$E:$E,$G24,'Retention-Deployment'!$I:$I,"*4G*",'Retention-Deployment'!$L:$L,'List Table'!$B$6)</f>
        <v>0</v>
      </c>
      <c r="CR24" s="145">
        <f>COUNTIFS('Retention-Deployment'!$E:$E,$G24,'Retention-Deployment'!$I:$I,"*4G*",'Retention-Deployment'!$L:$L,'List Table'!$B$7)</f>
        <v>0</v>
      </c>
      <c r="CS24" s="145">
        <f>COUNTIFS('Retention-Deployment'!$E:$E,$G24,'Retention-Deployment'!$I:$I,"*4G*",'Retention-Deployment'!$L:$L,'List Table'!$B$8)</f>
        <v>0</v>
      </c>
      <c r="CT24" s="145">
        <f>COUNTIFS('Retention-Deployment'!$E:$E,$G24,'Retention-Deployment'!$I:$I,"*4G*",'Retention-Deployment'!$L:$L,'List Table'!$B$9)</f>
        <v>0</v>
      </c>
      <c r="CU24" s="145">
        <f>COUNTIFS('Retention-Deployment'!$E:$E,$G24,'Retention-Deployment'!$I:$I,"*4G*",'Retention-Deployment'!$L:$L,'List Table'!$B$10)</f>
        <v>0</v>
      </c>
      <c r="CV24" s="145">
        <f>COUNTIFS('Retention-Deployment'!$E:$E,$G24,'Retention-Deployment'!$I:$I,"*4G*",'Retention-Deployment'!$L:$L,'List Table'!$B$11)</f>
        <v>0</v>
      </c>
      <c r="CW24" s="145">
        <f>COUNTIFS('Retention-Deployment'!$E:$E,$G24,'Retention-Deployment'!$I:$I,"*4G*",'Retention-Deployment'!$L:$L,'List Table'!$B$12)</f>
        <v>0</v>
      </c>
      <c r="CX24" s="145">
        <f>COUNTIFS('Retention-Deployment'!$E:$E,$G24,'Retention-Deployment'!$I:$I,"*4G*",'Retention-Deployment'!$L:$L,'List Table'!$B$13)</f>
        <v>0</v>
      </c>
      <c r="CY24" s="145">
        <f>COUNTIFS('Retention-Deployment'!$E:$E,$G24,'Retention-Deployment'!$I:$I,"*4G*",'Retention-Deployment'!$L:$L,'List Table'!$B$14)</f>
        <v>0</v>
      </c>
      <c r="CZ24" s="145">
        <f>COUNTIFS('Retention-Deployment'!$E:$E,$G24,'Retention-Deployment'!$I:$I,"*4G*",'Retention-Deployment'!$L:$L,'List Table'!$B$15)</f>
        <v>0</v>
      </c>
      <c r="DA24" s="136"/>
      <c r="DB24" s="146">
        <f>COUNTIFS(Licensing!$F:$F,$G24,Licensing!$J:$J,"*2G*")</f>
        <v>0</v>
      </c>
      <c r="DC24" s="146">
        <f>COUNTIFS(Licensing!$F:$F,$G24,Licensing!$J:$J,"*3G*")</f>
        <v>1</v>
      </c>
      <c r="DD24" s="146">
        <f>COUNTIFS(Licensing!$F:$F,$G24,Licensing!$J:$J,"*4G*")</f>
        <v>1</v>
      </c>
      <c r="DE24" s="136"/>
      <c r="DF24" s="378">
        <f>COUNTIFS(Deactivated!$F:$F,$G24,Deactivated!$J:$J,"*2G*")</f>
        <v>0</v>
      </c>
      <c r="DG24" s="378">
        <f>COUNTIFS(Deactivated!$F:$F,$G24,Deactivated!$J:$J,"*3G*")</f>
        <v>0</v>
      </c>
      <c r="DH24" s="378">
        <f>COUNTIFS(Deactivated!$F:$F,$G24,Deactivated!$J:$J,"*4G*")</f>
        <v>0</v>
      </c>
      <c r="DI24" s="136"/>
      <c r="DJ24" s="147" t="str">
        <f t="shared" si="6"/>
        <v>IRAKLIO</v>
      </c>
      <c r="DK24" s="137">
        <f t="shared" si="9"/>
        <v>0</v>
      </c>
      <c r="DL24" s="148">
        <f t="shared" si="7"/>
        <v>1</v>
      </c>
      <c r="DM24" s="148">
        <f t="shared" si="8"/>
        <v>1</v>
      </c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</row>
    <row r="25" spans="1:129" ht="15.95" customHeight="1" x14ac:dyDescent="0.25">
      <c r="A25" s="186" t="s">
        <v>292</v>
      </c>
      <c r="B25" s="160">
        <v>46</v>
      </c>
      <c r="C25" s="160">
        <v>45</v>
      </c>
      <c r="D25" s="160">
        <v>44</v>
      </c>
      <c r="E25" s="169">
        <v>39.358223000000002</v>
      </c>
      <c r="F25" s="169">
        <v>21.925034</v>
      </c>
      <c r="G25" s="165" t="s">
        <v>119</v>
      </c>
      <c r="H25" s="144">
        <f t="shared" si="0"/>
        <v>0</v>
      </c>
      <c r="I25" s="144">
        <f t="shared" si="1"/>
        <v>0</v>
      </c>
      <c r="J25" s="144">
        <f t="shared" si="2"/>
        <v>0</v>
      </c>
      <c r="K25" s="144">
        <f>COUNTIFS(Operational!$E:$E,$G25,Operational!$I:$I,"*2G*",Operational!$L:$L,'List Table'!$D$2)</f>
        <v>0</v>
      </c>
      <c r="L25" s="144">
        <f>COUNTIFS(Operational!$E:$E,$G25,Operational!$I:$I,"*2G*",Operational!$L:$L,'List Table'!$D$3)</f>
        <v>0</v>
      </c>
      <c r="M25" s="144">
        <f>COUNTIFS(Operational!$E:$E,$G25,Operational!$I:$I,"*2G*",Operational!$L:$L,'List Table'!$D$4)</f>
        <v>0</v>
      </c>
      <c r="N25" s="144">
        <f>COUNTIFS(Operational!$E:$E,$G25,Operational!$I:$I,"*2G*",Operational!$L:$L,'List Table'!$D$5)</f>
        <v>0</v>
      </c>
      <c r="O25" s="144">
        <f>COUNTIFS(Operational!$E:$E,$G25,Operational!$I:$I,"*2G*",Operational!$L:$L,'List Table'!$D$6)</f>
        <v>0</v>
      </c>
      <c r="P25" s="144">
        <f>COUNTIFS(Operational!$E:$E,$G25,Operational!$I:$I,"*2G*",Operational!$L:$L,'List Table'!$D$7)</f>
        <v>0</v>
      </c>
      <c r="Q25" s="144">
        <f>COUNTIFS(Operational!$E:$E,$G25,Operational!$I:$I,"*2G*",Operational!$L:$L,'List Table'!$D$8)</f>
        <v>0</v>
      </c>
      <c r="R25" s="144">
        <f>COUNTIFS(Operational!$E:$E,$G25,Operational!$I:$I,"*2G*",Operational!$L:$L,'List Table'!$D$9)</f>
        <v>0</v>
      </c>
      <c r="S25" s="144">
        <f>COUNTIFS(Operational!$E:$E,$G25,Operational!$I:$I,"*2G*",Operational!$L:$L,'List Table'!$D$10)</f>
        <v>0</v>
      </c>
      <c r="T25" s="144">
        <f>COUNTIFS(Operational!$E:$E,$G25,Operational!$I:$I,"*2G*",Operational!$L:$L,'List Table'!$D$11)</f>
        <v>0</v>
      </c>
      <c r="U25" s="144">
        <f>COUNTIFS(Operational!$E:$E,$G25,Operational!$I:$I,"*2G*",Operational!$L:$L,'List Table'!$D$12)</f>
        <v>0</v>
      </c>
      <c r="V25" s="144">
        <f>COUNTIFS(Operational!$E:$E,$G25,Operational!$I:$I,"*2G*",Operational!$L:$L,'List Table'!$D$13)</f>
        <v>0</v>
      </c>
      <c r="W25" s="144">
        <f>COUNTIFS(Operational!$E:$E,$G25,Operational!$I:$I,"*2G*",Operational!$L:$L,'List Table'!$D$14)</f>
        <v>0</v>
      </c>
      <c r="X25" s="144">
        <f>COUNTIFS(Operational!$E:$E,$G25,Operational!$I:$I,"*2G*",Operational!$L:$L,'List Table'!$D$15)</f>
        <v>0</v>
      </c>
      <c r="Y25" s="144">
        <f>COUNTIFS(Operational!$E:$E,$G25,Operational!$I:$I,"*2G*",Operational!$L:$L,'List Table'!$D$16)</f>
        <v>0</v>
      </c>
      <c r="Z25" s="144">
        <f>COUNTIFS(Operational!$E:$E,$G25,Operational!$I:$I,"*2G*",Operational!$L:$L,'List Table'!$D$17)</f>
        <v>0</v>
      </c>
      <c r="AA25" s="144">
        <f>COUNTIFS(Operational!$E:$E,$G25,Operational!$I:$I,"*3G*",Operational!$L:$L,'List Table'!$D$2)</f>
        <v>0</v>
      </c>
      <c r="AB25" s="144">
        <f>COUNTIFS(Operational!$E:$E,$G25,Operational!$I:$I,"*3G*",Operational!$L:$L,'List Table'!$D$3)</f>
        <v>0</v>
      </c>
      <c r="AC25" s="144">
        <f>COUNTIFS(Operational!$E:$E,$G25,Operational!$I:$I,"*3G*",Operational!$L:$L,'List Table'!$D$4)</f>
        <v>0</v>
      </c>
      <c r="AD25" s="144">
        <f>COUNTIFS(Operational!$E:$E,$G25,Operational!$I:$I,"*3G*",Operational!$L:$L,'List Table'!$D$5)</f>
        <v>0</v>
      </c>
      <c r="AE25" s="144">
        <f>COUNTIFS(Operational!$E:$E,$G25,Operational!$I:$I,"*3G*",Operational!$L:$L,'List Table'!$D$6)</f>
        <v>0</v>
      </c>
      <c r="AF25" s="144">
        <f>COUNTIFS(Operational!$E:$E,$G25,Operational!$I:$I,"*3G*",Operational!$L:$L,'List Table'!$D$7)</f>
        <v>0</v>
      </c>
      <c r="AG25" s="144">
        <f>COUNTIFS(Operational!$E:$E,$G25,Operational!$I:$I,"*3G*",Operational!$L:$L,'List Table'!$D$8)</f>
        <v>0</v>
      </c>
      <c r="AH25" s="144">
        <f>COUNTIFS(Operational!$E:$E,$G25,Operational!$I:$I,"*3G*",Operational!$L:$L,'List Table'!$D$9)</f>
        <v>0</v>
      </c>
      <c r="AI25" s="144">
        <f>COUNTIFS(Operational!$E:$E,$G25,Operational!$I:$I,"*3G*",Operational!$L:$L,'List Table'!$D$10)</f>
        <v>0</v>
      </c>
      <c r="AJ25" s="144">
        <f>COUNTIFS(Operational!$E:$E,$G25,Operational!$I:$I,"*3G*",Operational!$L:$L,'List Table'!$D$11)</f>
        <v>0</v>
      </c>
      <c r="AK25" s="144">
        <f>COUNTIFS(Operational!$E:$E,$G25,Operational!$I:$I,"*3G*",Operational!$L:$L,'List Table'!$D$12)</f>
        <v>0</v>
      </c>
      <c r="AL25" s="144">
        <f>COUNTIFS(Operational!$E:$E,$G25,Operational!$I:$I,"*3G*",Operational!$L:$L,'List Table'!$D$13)</f>
        <v>0</v>
      </c>
      <c r="AM25" s="144">
        <f>COUNTIFS(Operational!$E:$E,$G25,Operational!$I:$I,"*3G*",Operational!$L:$L,'List Table'!$D$14)</f>
        <v>0</v>
      </c>
      <c r="AN25" s="144">
        <f>COUNTIFS(Operational!$E:$E,$G25,Operational!$I:$I,"*3G*",Operational!$L:$L,'List Table'!$D$15)</f>
        <v>0</v>
      </c>
      <c r="AO25" s="144">
        <f>COUNTIFS(Operational!$E:$E,$G25,Operational!$I:$I,"*3G*",Operational!$L:$L,'List Table'!$D$16)</f>
        <v>0</v>
      </c>
      <c r="AP25" s="144">
        <f>COUNTIFS(Operational!$E:$E,$G25,Operational!$I:$I,"*3G*",Operational!$L:$L,'List Table'!$D$17)</f>
        <v>0</v>
      </c>
      <c r="AQ25" s="144">
        <f>COUNTIFS(Operational!$E:$E,$G25,Operational!$I:$I,"*4G*",Operational!$L:$L,'List Table'!$D$2)</f>
        <v>0</v>
      </c>
      <c r="AR25" s="144">
        <f>COUNTIFS(Operational!$E:$E,$G25,Operational!$I:$I,"*4G*",Operational!$L:$L,'List Table'!$D$3)</f>
        <v>0</v>
      </c>
      <c r="AS25" s="144">
        <f>COUNTIFS(Operational!$E:$E,$G25,Operational!$I:$I,"*4G*",Operational!$L:$L,'List Table'!$D$4)</f>
        <v>0</v>
      </c>
      <c r="AT25" s="144">
        <f>COUNTIFS(Operational!$E:$E,$G25,Operational!$I:$I,"*4G*",Operational!$L:$L,'List Table'!$D$5)</f>
        <v>0</v>
      </c>
      <c r="AU25" s="144">
        <f>COUNTIFS(Operational!$E:$E,$G25,Operational!$I:$I,"*4G*",Operational!$L:$L,'List Table'!$D$6)</f>
        <v>0</v>
      </c>
      <c r="AV25" s="144">
        <f>COUNTIFS(Operational!$E:$E,$G25,Operational!$I:$I,"*4G*",Operational!$L:$L,'List Table'!$D$7)</f>
        <v>0</v>
      </c>
      <c r="AW25" s="144">
        <f>COUNTIFS(Operational!$E:$E,$G25,Operational!$I:$I,"*4G*",Operational!$L:$L,'List Table'!$D$8)</f>
        <v>0</v>
      </c>
      <c r="AX25" s="144">
        <f>COUNTIFS(Operational!$E:$E,$G25,Operational!$I:$I,"*4G*",Operational!$L:$L,'List Table'!$D$9)</f>
        <v>0</v>
      </c>
      <c r="AY25" s="144">
        <f>COUNTIFS(Operational!$E:$E,$G25,Operational!$I:$I,"*4G*",Operational!$L:$L,'List Table'!$D$10)</f>
        <v>0</v>
      </c>
      <c r="AZ25" s="144">
        <f>COUNTIFS(Operational!$E:$E,$G25,Operational!$I:$I,"*4G*",Operational!$L:$L,'List Table'!$D$11)</f>
        <v>0</v>
      </c>
      <c r="BA25" s="144">
        <f>COUNTIFS(Operational!$E:$E,$G25,Operational!$I:$I,"*4G*",Operational!$L:$L,'List Table'!$D$12)</f>
        <v>0</v>
      </c>
      <c r="BB25" s="144">
        <f>COUNTIFS(Operational!$E:$E,$G25,Operational!$I:$I,"*4G*",Operational!$L:$L,'List Table'!$D$13)</f>
        <v>0</v>
      </c>
      <c r="BC25" s="144">
        <f>COUNTIFS(Operational!$E:$E,$G25,Operational!$I:$I,"*4G*",Operational!$L:$L,'List Table'!$D$14)</f>
        <v>0</v>
      </c>
      <c r="BD25" s="144">
        <f>COUNTIFS(Operational!$E:$E,$G25,Operational!$I:$I,"*4G*",Operational!$L:$L,'List Table'!$D$15)</f>
        <v>0</v>
      </c>
      <c r="BE25" s="144">
        <f>COUNTIFS(Operational!$E:$E,$G25,Operational!$I:$I,"*4G*",Operational!$L:$L,'List Table'!$D$16)</f>
        <v>0</v>
      </c>
      <c r="BF25" s="144">
        <f>COUNTIFS(Operational!$E:$E,$G25,Operational!$I:$I,"*4G*",Operational!$L:$L,'List Table'!$D$17)</f>
        <v>0</v>
      </c>
      <c r="BG25" s="136"/>
      <c r="BH25" s="145">
        <f t="shared" si="3"/>
        <v>0</v>
      </c>
      <c r="BI25" s="145">
        <f t="shared" si="4"/>
        <v>0</v>
      </c>
      <c r="BJ25" s="145">
        <f t="shared" si="5"/>
        <v>0</v>
      </c>
      <c r="BK25" s="145">
        <f>COUNTIFS('Retention-Deployment'!$E:$E,$G25,'Retention-Deployment'!$I:$I,"*2G*",'Retention-Deployment'!$L:$L,'List Table'!$B$2)</f>
        <v>0</v>
      </c>
      <c r="BL25" s="145">
        <f>COUNTIFS('Retention-Deployment'!$E:$E,$G25,'Retention-Deployment'!$I:$I,"*2G*",'Retention-Deployment'!$L:$L,'List Table'!$B$3)</f>
        <v>0</v>
      </c>
      <c r="BM25" s="145">
        <f>COUNTIFS('Retention-Deployment'!$E:$E,$G25,'Retention-Deployment'!$I:$I,"*2G*",'Retention-Deployment'!$L:$L,'List Table'!$B$4)</f>
        <v>0</v>
      </c>
      <c r="BN25" s="145">
        <f>COUNTIFS('Retention-Deployment'!$E:$E,$G25,'Retention-Deployment'!$I:$I,"*2G*",'Retention-Deployment'!$L:$L,'List Table'!$B$5)</f>
        <v>0</v>
      </c>
      <c r="BO25" s="145">
        <f>COUNTIFS('Retention-Deployment'!$E:$E,$G25,'Retention-Deployment'!$I:$I,"*2G*",'Retention-Deployment'!$L:$L,'List Table'!$B$6)</f>
        <v>0</v>
      </c>
      <c r="BP25" s="145">
        <f>COUNTIFS('Retention-Deployment'!$E:$E,$G25,'Retention-Deployment'!$I:$I,"*2G*",'Retention-Deployment'!$L:$L,'List Table'!$B$7)</f>
        <v>0</v>
      </c>
      <c r="BQ25" s="145">
        <f>COUNTIFS('Retention-Deployment'!$E:$E,$G25,'Retention-Deployment'!$I:$I,"*2G*",'Retention-Deployment'!$L:$L,'List Table'!$B$8)</f>
        <v>0</v>
      </c>
      <c r="BR25" s="145">
        <f>COUNTIFS('Retention-Deployment'!$E:$E,$G25,'Retention-Deployment'!$I:$I,"*2G*",'Retention-Deployment'!$L:$L,'List Table'!$B$9)</f>
        <v>0</v>
      </c>
      <c r="BS25" s="145">
        <f>COUNTIFS('Retention-Deployment'!$E:$E,$G25,'Retention-Deployment'!$I:$I,"*2G*",'Retention-Deployment'!$L:$L,'List Table'!$B$10)</f>
        <v>0</v>
      </c>
      <c r="BT25" s="145">
        <f>COUNTIFS('Retention-Deployment'!$E:$E,$G25,'Retention-Deployment'!$I:$I,"*2G*",'Retention-Deployment'!$L:$L,'List Table'!$B$11)</f>
        <v>0</v>
      </c>
      <c r="BU25" s="145">
        <f>COUNTIFS('Retention-Deployment'!$E:$E,$G25,'Retention-Deployment'!$I:$I,"*2G*",'Retention-Deployment'!$L:$L,'List Table'!$B$12)</f>
        <v>0</v>
      </c>
      <c r="BV25" s="145">
        <f>COUNTIFS('Retention-Deployment'!$E:$E,$G25,'Retention-Deployment'!$I:$I,"*2G*",'Retention-Deployment'!$L:$L,'List Table'!$B$13)</f>
        <v>0</v>
      </c>
      <c r="BW25" s="145">
        <f>COUNTIFS('Retention-Deployment'!$E:$E,$G25,'Retention-Deployment'!$I:$I,"*2G*",'Retention-Deployment'!$L:$L,'List Table'!$B$14)</f>
        <v>0</v>
      </c>
      <c r="BX25" s="145">
        <f>COUNTIFS('Retention-Deployment'!$E:$E,$G25,'Retention-Deployment'!$I:$I,"*2G*",'Retention-Deployment'!$L:$L,'List Table'!$B$15)</f>
        <v>0</v>
      </c>
      <c r="BY25" s="145">
        <f>COUNTIFS('Retention-Deployment'!$E:$E,$G25,'Retention-Deployment'!$I:$I,"*3G*",'Retention-Deployment'!$L:$L,'List Table'!$B$2)</f>
        <v>0</v>
      </c>
      <c r="BZ25" s="145">
        <f>COUNTIFS('Retention-Deployment'!$E:$E,$G25,'Retention-Deployment'!$I:$I,"*3G*",'Retention-Deployment'!$L:$L,'List Table'!$B$3)</f>
        <v>0</v>
      </c>
      <c r="CA25" s="145">
        <f>COUNTIFS('Retention-Deployment'!$E:$E,$G25,'Retention-Deployment'!$I:$I,"*3G*",'Retention-Deployment'!$L:$L,'List Table'!$B$4)</f>
        <v>0</v>
      </c>
      <c r="CB25" s="145">
        <f>COUNTIFS('Retention-Deployment'!$E:$E,$G25,'Retention-Deployment'!$I:$I,"*3G*",'Retention-Deployment'!$L:$L,'List Table'!$B$5)</f>
        <v>0</v>
      </c>
      <c r="CC25" s="145">
        <f>COUNTIFS('Retention-Deployment'!$E:$E,$G25,'Retention-Deployment'!$I:$I,"*3G*",'Retention-Deployment'!$L:$L,'List Table'!$B$6)</f>
        <v>0</v>
      </c>
      <c r="CD25" s="145">
        <f>COUNTIFS('Retention-Deployment'!$E:$E,$G25,'Retention-Deployment'!$I:$I,"*3G*",'Retention-Deployment'!$L:$L,'List Table'!$B$7)</f>
        <v>0</v>
      </c>
      <c r="CE25" s="145">
        <f>COUNTIFS('Retention-Deployment'!$E:$E,$G25,'Retention-Deployment'!$I:$I,"*3G*",'Retention-Deployment'!$L:$L,'List Table'!$B$8)</f>
        <v>0</v>
      </c>
      <c r="CF25" s="145">
        <f>COUNTIFS('Retention-Deployment'!$E:$E,$G25,'Retention-Deployment'!$I:$I,"*3G*",'Retention-Deployment'!$L:$L,'List Table'!$B$9)</f>
        <v>0</v>
      </c>
      <c r="CG25" s="145">
        <f>COUNTIFS('Retention-Deployment'!$E:$E,$G25,'Retention-Deployment'!$I:$I,"*3G*",'Retention-Deployment'!$L:$L,'List Table'!$B$10)</f>
        <v>0</v>
      </c>
      <c r="CH25" s="145">
        <f>COUNTIFS('Retention-Deployment'!$E:$E,$G25,'Retention-Deployment'!$I:$I,"*3G*",'Retention-Deployment'!$L:$L,'List Table'!$B$11)</f>
        <v>0</v>
      </c>
      <c r="CI25" s="145">
        <f>COUNTIFS('Retention-Deployment'!$E:$E,$G25,'Retention-Deployment'!$I:$I,"*3G*",'Retention-Deployment'!$L:$L,'List Table'!$B$12)</f>
        <v>0</v>
      </c>
      <c r="CJ25" s="145">
        <f>COUNTIFS('Retention-Deployment'!$E:$E,$G25,'Retention-Deployment'!$I:$I,"*3G*",'Retention-Deployment'!$L:$L,'List Table'!$B$13)</f>
        <v>0</v>
      </c>
      <c r="CK25" s="145">
        <f>COUNTIFS('Retention-Deployment'!$E:$E,$G25,'Retention-Deployment'!$I:$I,"*3G*",'Retention-Deployment'!$L:$L,'List Table'!$B$14)</f>
        <v>0</v>
      </c>
      <c r="CL25" s="145">
        <f>COUNTIFS('Retention-Deployment'!$E:$E,$G25,'Retention-Deployment'!$I:$I,"*3G*",'Retention-Deployment'!$L:$L,'List Table'!$B$15)</f>
        <v>0</v>
      </c>
      <c r="CM25" s="145">
        <f>COUNTIFS('Retention-Deployment'!$E:$E,$G25,'Retention-Deployment'!$I:$I,"*4G*",'Retention-Deployment'!$L:$L,'List Table'!$B$2)</f>
        <v>0</v>
      </c>
      <c r="CN25" s="145">
        <f>COUNTIFS('Retention-Deployment'!$E:$E,$G25,'Retention-Deployment'!$I:$I,"*4G*",'Retention-Deployment'!$L:$L,'List Table'!$B$3)</f>
        <v>0</v>
      </c>
      <c r="CO25" s="145">
        <f>COUNTIFS('Retention-Deployment'!$E:$E,$G25,'Retention-Deployment'!$I:$I,"*4G*",'Retention-Deployment'!$L:$L,'List Table'!$B$4)</f>
        <v>0</v>
      </c>
      <c r="CP25" s="145">
        <f>COUNTIFS('Retention-Deployment'!$E:$E,$G25,'Retention-Deployment'!$I:$I,"*4G*",'Retention-Deployment'!$L:$L,'List Table'!$B$5)</f>
        <v>0</v>
      </c>
      <c r="CQ25" s="145">
        <f>COUNTIFS('Retention-Deployment'!$E:$E,$G25,'Retention-Deployment'!$I:$I,"*4G*",'Retention-Deployment'!$L:$L,'List Table'!$B$6)</f>
        <v>0</v>
      </c>
      <c r="CR25" s="145">
        <f>COUNTIFS('Retention-Deployment'!$E:$E,$G25,'Retention-Deployment'!$I:$I,"*4G*",'Retention-Deployment'!$L:$L,'List Table'!$B$7)</f>
        <v>0</v>
      </c>
      <c r="CS25" s="145">
        <f>COUNTIFS('Retention-Deployment'!$E:$E,$G25,'Retention-Deployment'!$I:$I,"*4G*",'Retention-Deployment'!$L:$L,'List Table'!$B$8)</f>
        <v>0</v>
      </c>
      <c r="CT25" s="145">
        <f>COUNTIFS('Retention-Deployment'!$E:$E,$G25,'Retention-Deployment'!$I:$I,"*4G*",'Retention-Deployment'!$L:$L,'List Table'!$B$9)</f>
        <v>0</v>
      </c>
      <c r="CU25" s="145">
        <f>COUNTIFS('Retention-Deployment'!$E:$E,$G25,'Retention-Deployment'!$I:$I,"*4G*",'Retention-Deployment'!$L:$L,'List Table'!$B$10)</f>
        <v>0</v>
      </c>
      <c r="CV25" s="145">
        <f>COUNTIFS('Retention-Deployment'!$E:$E,$G25,'Retention-Deployment'!$I:$I,"*4G*",'Retention-Deployment'!$L:$L,'List Table'!$B$11)</f>
        <v>0</v>
      </c>
      <c r="CW25" s="145">
        <f>COUNTIFS('Retention-Deployment'!$E:$E,$G25,'Retention-Deployment'!$I:$I,"*4G*",'Retention-Deployment'!$L:$L,'List Table'!$B$12)</f>
        <v>0</v>
      </c>
      <c r="CX25" s="145">
        <f>COUNTIFS('Retention-Deployment'!$E:$E,$G25,'Retention-Deployment'!$I:$I,"*4G*",'Retention-Deployment'!$L:$L,'List Table'!$B$13)</f>
        <v>0</v>
      </c>
      <c r="CY25" s="145">
        <f>COUNTIFS('Retention-Deployment'!$E:$E,$G25,'Retention-Deployment'!$I:$I,"*4G*",'Retention-Deployment'!$L:$L,'List Table'!$B$14)</f>
        <v>0</v>
      </c>
      <c r="CZ25" s="145">
        <f>COUNTIFS('Retention-Deployment'!$E:$E,$G25,'Retention-Deployment'!$I:$I,"*4G*",'Retention-Deployment'!$L:$L,'List Table'!$B$15)</f>
        <v>0</v>
      </c>
      <c r="DA25" s="136"/>
      <c r="DB25" s="146">
        <f>COUNTIFS(Licensing!$F:$F,$G25,Licensing!$J:$J,"*2G*")</f>
        <v>1</v>
      </c>
      <c r="DC25" s="146">
        <f>COUNTIFS(Licensing!$F:$F,$G25,Licensing!$J:$J,"*3G*")</f>
        <v>1</v>
      </c>
      <c r="DD25" s="146">
        <f>COUNTIFS(Licensing!$F:$F,$G25,Licensing!$J:$J,"*4G*")</f>
        <v>1</v>
      </c>
      <c r="DE25" s="136"/>
      <c r="DF25" s="378">
        <f>COUNTIFS(Deactivated!$F:$F,$G25,Deactivated!$J:$J,"*2G*")</f>
        <v>0</v>
      </c>
      <c r="DG25" s="378">
        <f>COUNTIFS(Deactivated!$F:$F,$G25,Deactivated!$J:$J,"*3G*")</f>
        <v>0</v>
      </c>
      <c r="DH25" s="378">
        <f>COUNTIFS(Deactivated!$F:$F,$G25,Deactivated!$J:$J,"*4G*")</f>
        <v>0</v>
      </c>
      <c r="DI25" s="136"/>
      <c r="DJ25" s="147" t="str">
        <f t="shared" si="6"/>
        <v>KARDITSA</v>
      </c>
      <c r="DK25" s="137">
        <f t="shared" si="9"/>
        <v>1</v>
      </c>
      <c r="DL25" s="148">
        <f t="shared" si="7"/>
        <v>1</v>
      </c>
      <c r="DM25" s="148">
        <f t="shared" si="8"/>
        <v>1</v>
      </c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</row>
    <row r="26" spans="1:129" ht="15.95" customHeight="1" x14ac:dyDescent="0.25">
      <c r="A26" s="186" t="s">
        <v>292</v>
      </c>
      <c r="B26" s="160">
        <v>17</v>
      </c>
      <c r="C26" s="160">
        <v>22</v>
      </c>
      <c r="D26" s="160">
        <v>16</v>
      </c>
      <c r="E26" s="169">
        <v>40.515425999999998</v>
      </c>
      <c r="F26" s="169">
        <v>21.278831</v>
      </c>
      <c r="G26" s="165" t="s">
        <v>122</v>
      </c>
      <c r="H26" s="144">
        <f t="shared" si="0"/>
        <v>0</v>
      </c>
      <c r="I26" s="144">
        <f t="shared" si="1"/>
        <v>0</v>
      </c>
      <c r="J26" s="144">
        <f t="shared" si="2"/>
        <v>0</v>
      </c>
      <c r="K26" s="144">
        <f>COUNTIFS(Operational!$E:$E,$G26,Operational!$I:$I,"*2G*",Operational!$L:$L,'List Table'!$D$2)</f>
        <v>0</v>
      </c>
      <c r="L26" s="144">
        <f>COUNTIFS(Operational!$E:$E,$G26,Operational!$I:$I,"*2G*",Operational!$L:$L,'List Table'!$D$3)</f>
        <v>0</v>
      </c>
      <c r="M26" s="144">
        <f>COUNTIFS(Operational!$E:$E,$G26,Operational!$I:$I,"*2G*",Operational!$L:$L,'List Table'!$D$4)</f>
        <v>0</v>
      </c>
      <c r="N26" s="144">
        <f>COUNTIFS(Operational!$E:$E,$G26,Operational!$I:$I,"*2G*",Operational!$L:$L,'List Table'!$D$5)</f>
        <v>0</v>
      </c>
      <c r="O26" s="144">
        <f>COUNTIFS(Operational!$E:$E,$G26,Operational!$I:$I,"*2G*",Operational!$L:$L,'List Table'!$D$6)</f>
        <v>0</v>
      </c>
      <c r="P26" s="144">
        <f>COUNTIFS(Operational!$E:$E,$G26,Operational!$I:$I,"*2G*",Operational!$L:$L,'List Table'!$D$7)</f>
        <v>0</v>
      </c>
      <c r="Q26" s="144">
        <f>COUNTIFS(Operational!$E:$E,$G26,Operational!$I:$I,"*2G*",Operational!$L:$L,'List Table'!$D$8)</f>
        <v>0</v>
      </c>
      <c r="R26" s="144">
        <f>COUNTIFS(Operational!$E:$E,$G26,Operational!$I:$I,"*2G*",Operational!$L:$L,'List Table'!$D$9)</f>
        <v>0</v>
      </c>
      <c r="S26" s="144">
        <f>COUNTIFS(Operational!$E:$E,$G26,Operational!$I:$I,"*2G*",Operational!$L:$L,'List Table'!$D$10)</f>
        <v>0</v>
      </c>
      <c r="T26" s="144">
        <f>COUNTIFS(Operational!$E:$E,$G26,Operational!$I:$I,"*2G*",Operational!$L:$L,'List Table'!$D$11)</f>
        <v>0</v>
      </c>
      <c r="U26" s="144">
        <f>COUNTIFS(Operational!$E:$E,$G26,Operational!$I:$I,"*2G*",Operational!$L:$L,'List Table'!$D$12)</f>
        <v>0</v>
      </c>
      <c r="V26" s="144">
        <f>COUNTIFS(Operational!$E:$E,$G26,Operational!$I:$I,"*2G*",Operational!$L:$L,'List Table'!$D$13)</f>
        <v>0</v>
      </c>
      <c r="W26" s="144">
        <f>COUNTIFS(Operational!$E:$E,$G26,Operational!$I:$I,"*2G*",Operational!$L:$L,'List Table'!$D$14)</f>
        <v>0</v>
      </c>
      <c r="X26" s="144">
        <f>COUNTIFS(Operational!$E:$E,$G26,Operational!$I:$I,"*2G*",Operational!$L:$L,'List Table'!$D$15)</f>
        <v>0</v>
      </c>
      <c r="Y26" s="144">
        <f>COUNTIFS(Operational!$E:$E,$G26,Operational!$I:$I,"*2G*",Operational!$L:$L,'List Table'!$D$16)</f>
        <v>0</v>
      </c>
      <c r="Z26" s="144">
        <f>COUNTIFS(Operational!$E:$E,$G26,Operational!$I:$I,"*2G*",Operational!$L:$L,'List Table'!$D$17)</f>
        <v>0</v>
      </c>
      <c r="AA26" s="144">
        <f>COUNTIFS(Operational!$E:$E,$G26,Operational!$I:$I,"*3G*",Operational!$L:$L,'List Table'!$D$2)</f>
        <v>0</v>
      </c>
      <c r="AB26" s="144">
        <f>COUNTIFS(Operational!$E:$E,$G26,Operational!$I:$I,"*3G*",Operational!$L:$L,'List Table'!$D$3)</f>
        <v>0</v>
      </c>
      <c r="AC26" s="144">
        <f>COUNTIFS(Operational!$E:$E,$G26,Operational!$I:$I,"*3G*",Operational!$L:$L,'List Table'!$D$4)</f>
        <v>0</v>
      </c>
      <c r="AD26" s="144">
        <f>COUNTIFS(Operational!$E:$E,$G26,Operational!$I:$I,"*3G*",Operational!$L:$L,'List Table'!$D$5)</f>
        <v>0</v>
      </c>
      <c r="AE26" s="144">
        <f>COUNTIFS(Operational!$E:$E,$G26,Operational!$I:$I,"*3G*",Operational!$L:$L,'List Table'!$D$6)</f>
        <v>0</v>
      </c>
      <c r="AF26" s="144">
        <f>COUNTIFS(Operational!$E:$E,$G26,Operational!$I:$I,"*3G*",Operational!$L:$L,'List Table'!$D$7)</f>
        <v>0</v>
      </c>
      <c r="AG26" s="144">
        <f>COUNTIFS(Operational!$E:$E,$G26,Operational!$I:$I,"*3G*",Operational!$L:$L,'List Table'!$D$8)</f>
        <v>0</v>
      </c>
      <c r="AH26" s="144">
        <f>COUNTIFS(Operational!$E:$E,$G26,Operational!$I:$I,"*3G*",Operational!$L:$L,'List Table'!$D$9)</f>
        <v>0</v>
      </c>
      <c r="AI26" s="144">
        <f>COUNTIFS(Operational!$E:$E,$G26,Operational!$I:$I,"*3G*",Operational!$L:$L,'List Table'!$D$10)</f>
        <v>0</v>
      </c>
      <c r="AJ26" s="144">
        <f>COUNTIFS(Operational!$E:$E,$G26,Operational!$I:$I,"*3G*",Operational!$L:$L,'List Table'!$D$11)</f>
        <v>0</v>
      </c>
      <c r="AK26" s="144">
        <f>COUNTIFS(Operational!$E:$E,$G26,Operational!$I:$I,"*3G*",Operational!$L:$L,'List Table'!$D$12)</f>
        <v>0</v>
      </c>
      <c r="AL26" s="144">
        <f>COUNTIFS(Operational!$E:$E,$G26,Operational!$I:$I,"*3G*",Operational!$L:$L,'List Table'!$D$13)</f>
        <v>0</v>
      </c>
      <c r="AM26" s="144">
        <f>COUNTIFS(Operational!$E:$E,$G26,Operational!$I:$I,"*3G*",Operational!$L:$L,'List Table'!$D$14)</f>
        <v>0</v>
      </c>
      <c r="AN26" s="144">
        <f>COUNTIFS(Operational!$E:$E,$G26,Operational!$I:$I,"*3G*",Operational!$L:$L,'List Table'!$D$15)</f>
        <v>0</v>
      </c>
      <c r="AO26" s="144">
        <f>COUNTIFS(Operational!$E:$E,$G26,Operational!$I:$I,"*3G*",Operational!$L:$L,'List Table'!$D$16)</f>
        <v>0</v>
      </c>
      <c r="AP26" s="144">
        <f>COUNTIFS(Operational!$E:$E,$G26,Operational!$I:$I,"*3G*",Operational!$L:$L,'List Table'!$D$17)</f>
        <v>0</v>
      </c>
      <c r="AQ26" s="144">
        <f>COUNTIFS(Operational!$E:$E,$G26,Operational!$I:$I,"*4G*",Operational!$L:$L,'List Table'!$D$2)</f>
        <v>0</v>
      </c>
      <c r="AR26" s="144">
        <f>COUNTIFS(Operational!$E:$E,$G26,Operational!$I:$I,"*4G*",Operational!$L:$L,'List Table'!$D$3)</f>
        <v>0</v>
      </c>
      <c r="AS26" s="144">
        <f>COUNTIFS(Operational!$E:$E,$G26,Operational!$I:$I,"*4G*",Operational!$L:$L,'List Table'!$D$4)</f>
        <v>0</v>
      </c>
      <c r="AT26" s="144">
        <f>COUNTIFS(Operational!$E:$E,$G26,Operational!$I:$I,"*4G*",Operational!$L:$L,'List Table'!$D$5)</f>
        <v>0</v>
      </c>
      <c r="AU26" s="144">
        <f>COUNTIFS(Operational!$E:$E,$G26,Operational!$I:$I,"*4G*",Operational!$L:$L,'List Table'!$D$6)</f>
        <v>0</v>
      </c>
      <c r="AV26" s="144">
        <f>COUNTIFS(Operational!$E:$E,$G26,Operational!$I:$I,"*4G*",Operational!$L:$L,'List Table'!$D$7)</f>
        <v>0</v>
      </c>
      <c r="AW26" s="144">
        <f>COUNTIFS(Operational!$E:$E,$G26,Operational!$I:$I,"*4G*",Operational!$L:$L,'List Table'!$D$8)</f>
        <v>0</v>
      </c>
      <c r="AX26" s="144">
        <f>COUNTIFS(Operational!$E:$E,$G26,Operational!$I:$I,"*4G*",Operational!$L:$L,'List Table'!$D$9)</f>
        <v>0</v>
      </c>
      <c r="AY26" s="144">
        <f>COUNTIFS(Operational!$E:$E,$G26,Operational!$I:$I,"*4G*",Operational!$L:$L,'List Table'!$D$10)</f>
        <v>0</v>
      </c>
      <c r="AZ26" s="144">
        <f>COUNTIFS(Operational!$E:$E,$G26,Operational!$I:$I,"*4G*",Operational!$L:$L,'List Table'!$D$11)</f>
        <v>0</v>
      </c>
      <c r="BA26" s="144">
        <f>COUNTIFS(Operational!$E:$E,$G26,Operational!$I:$I,"*4G*",Operational!$L:$L,'List Table'!$D$12)</f>
        <v>0</v>
      </c>
      <c r="BB26" s="144">
        <f>COUNTIFS(Operational!$E:$E,$G26,Operational!$I:$I,"*4G*",Operational!$L:$L,'List Table'!$D$13)</f>
        <v>0</v>
      </c>
      <c r="BC26" s="144">
        <f>COUNTIFS(Operational!$E:$E,$G26,Operational!$I:$I,"*4G*",Operational!$L:$L,'List Table'!$D$14)</f>
        <v>0</v>
      </c>
      <c r="BD26" s="144">
        <f>COUNTIFS(Operational!$E:$E,$G26,Operational!$I:$I,"*4G*",Operational!$L:$L,'List Table'!$D$15)</f>
        <v>0</v>
      </c>
      <c r="BE26" s="144">
        <f>COUNTIFS(Operational!$E:$E,$G26,Operational!$I:$I,"*4G*",Operational!$L:$L,'List Table'!$D$16)</f>
        <v>0</v>
      </c>
      <c r="BF26" s="144">
        <f>COUNTIFS(Operational!$E:$E,$G26,Operational!$I:$I,"*4G*",Operational!$L:$L,'List Table'!$D$17)</f>
        <v>0</v>
      </c>
      <c r="BG26" s="136"/>
      <c r="BH26" s="145">
        <f t="shared" si="3"/>
        <v>0</v>
      </c>
      <c r="BI26" s="145">
        <f t="shared" si="4"/>
        <v>0</v>
      </c>
      <c r="BJ26" s="145">
        <f t="shared" si="5"/>
        <v>0</v>
      </c>
      <c r="BK26" s="145">
        <f>COUNTIFS('Retention-Deployment'!$E:$E,$G26,'Retention-Deployment'!$I:$I,"*2G*",'Retention-Deployment'!$L:$L,'List Table'!$B$2)</f>
        <v>0</v>
      </c>
      <c r="BL26" s="145">
        <f>COUNTIFS('Retention-Deployment'!$E:$E,$G26,'Retention-Deployment'!$I:$I,"*2G*",'Retention-Deployment'!$L:$L,'List Table'!$B$3)</f>
        <v>0</v>
      </c>
      <c r="BM26" s="145">
        <f>COUNTIFS('Retention-Deployment'!$E:$E,$G26,'Retention-Deployment'!$I:$I,"*2G*",'Retention-Deployment'!$L:$L,'List Table'!$B$4)</f>
        <v>0</v>
      </c>
      <c r="BN26" s="145">
        <f>COUNTIFS('Retention-Deployment'!$E:$E,$G26,'Retention-Deployment'!$I:$I,"*2G*",'Retention-Deployment'!$L:$L,'List Table'!$B$5)</f>
        <v>0</v>
      </c>
      <c r="BO26" s="145">
        <f>COUNTIFS('Retention-Deployment'!$E:$E,$G26,'Retention-Deployment'!$I:$I,"*2G*",'Retention-Deployment'!$L:$L,'List Table'!$B$6)</f>
        <v>0</v>
      </c>
      <c r="BP26" s="145">
        <f>COUNTIFS('Retention-Deployment'!$E:$E,$G26,'Retention-Deployment'!$I:$I,"*2G*",'Retention-Deployment'!$L:$L,'List Table'!$B$7)</f>
        <v>0</v>
      </c>
      <c r="BQ26" s="145">
        <f>COUNTIFS('Retention-Deployment'!$E:$E,$G26,'Retention-Deployment'!$I:$I,"*2G*",'Retention-Deployment'!$L:$L,'List Table'!$B$8)</f>
        <v>0</v>
      </c>
      <c r="BR26" s="145">
        <f>COUNTIFS('Retention-Deployment'!$E:$E,$G26,'Retention-Deployment'!$I:$I,"*2G*",'Retention-Deployment'!$L:$L,'List Table'!$B$9)</f>
        <v>0</v>
      </c>
      <c r="BS26" s="145">
        <f>COUNTIFS('Retention-Deployment'!$E:$E,$G26,'Retention-Deployment'!$I:$I,"*2G*",'Retention-Deployment'!$L:$L,'List Table'!$B$10)</f>
        <v>0</v>
      </c>
      <c r="BT26" s="145">
        <f>COUNTIFS('Retention-Deployment'!$E:$E,$G26,'Retention-Deployment'!$I:$I,"*2G*",'Retention-Deployment'!$L:$L,'List Table'!$B$11)</f>
        <v>0</v>
      </c>
      <c r="BU26" s="145">
        <f>COUNTIFS('Retention-Deployment'!$E:$E,$G26,'Retention-Deployment'!$I:$I,"*2G*",'Retention-Deployment'!$L:$L,'List Table'!$B$12)</f>
        <v>0</v>
      </c>
      <c r="BV26" s="145">
        <f>COUNTIFS('Retention-Deployment'!$E:$E,$G26,'Retention-Deployment'!$I:$I,"*2G*",'Retention-Deployment'!$L:$L,'List Table'!$B$13)</f>
        <v>0</v>
      </c>
      <c r="BW26" s="145">
        <f>COUNTIFS('Retention-Deployment'!$E:$E,$G26,'Retention-Deployment'!$I:$I,"*2G*",'Retention-Deployment'!$L:$L,'List Table'!$B$14)</f>
        <v>0</v>
      </c>
      <c r="BX26" s="145">
        <f>COUNTIFS('Retention-Deployment'!$E:$E,$G26,'Retention-Deployment'!$I:$I,"*2G*",'Retention-Deployment'!$L:$L,'List Table'!$B$15)</f>
        <v>0</v>
      </c>
      <c r="BY26" s="145">
        <f>COUNTIFS('Retention-Deployment'!$E:$E,$G26,'Retention-Deployment'!$I:$I,"*3G*",'Retention-Deployment'!$L:$L,'List Table'!$B$2)</f>
        <v>0</v>
      </c>
      <c r="BZ26" s="145">
        <f>COUNTIFS('Retention-Deployment'!$E:$E,$G26,'Retention-Deployment'!$I:$I,"*3G*",'Retention-Deployment'!$L:$L,'List Table'!$B$3)</f>
        <v>0</v>
      </c>
      <c r="CA26" s="145">
        <f>COUNTIFS('Retention-Deployment'!$E:$E,$G26,'Retention-Deployment'!$I:$I,"*3G*",'Retention-Deployment'!$L:$L,'List Table'!$B$4)</f>
        <v>0</v>
      </c>
      <c r="CB26" s="145">
        <f>COUNTIFS('Retention-Deployment'!$E:$E,$G26,'Retention-Deployment'!$I:$I,"*3G*",'Retention-Deployment'!$L:$L,'List Table'!$B$5)</f>
        <v>0</v>
      </c>
      <c r="CC26" s="145">
        <f>COUNTIFS('Retention-Deployment'!$E:$E,$G26,'Retention-Deployment'!$I:$I,"*3G*",'Retention-Deployment'!$L:$L,'List Table'!$B$6)</f>
        <v>0</v>
      </c>
      <c r="CD26" s="145">
        <f>COUNTIFS('Retention-Deployment'!$E:$E,$G26,'Retention-Deployment'!$I:$I,"*3G*",'Retention-Deployment'!$L:$L,'List Table'!$B$7)</f>
        <v>0</v>
      </c>
      <c r="CE26" s="145">
        <f>COUNTIFS('Retention-Deployment'!$E:$E,$G26,'Retention-Deployment'!$I:$I,"*3G*",'Retention-Deployment'!$L:$L,'List Table'!$B$8)</f>
        <v>0</v>
      </c>
      <c r="CF26" s="145">
        <f>COUNTIFS('Retention-Deployment'!$E:$E,$G26,'Retention-Deployment'!$I:$I,"*3G*",'Retention-Deployment'!$L:$L,'List Table'!$B$9)</f>
        <v>0</v>
      </c>
      <c r="CG26" s="145">
        <f>COUNTIFS('Retention-Deployment'!$E:$E,$G26,'Retention-Deployment'!$I:$I,"*3G*",'Retention-Deployment'!$L:$L,'List Table'!$B$10)</f>
        <v>0</v>
      </c>
      <c r="CH26" s="145">
        <f>COUNTIFS('Retention-Deployment'!$E:$E,$G26,'Retention-Deployment'!$I:$I,"*3G*",'Retention-Deployment'!$L:$L,'List Table'!$B$11)</f>
        <v>0</v>
      </c>
      <c r="CI26" s="145">
        <f>COUNTIFS('Retention-Deployment'!$E:$E,$G26,'Retention-Deployment'!$I:$I,"*3G*",'Retention-Deployment'!$L:$L,'List Table'!$B$12)</f>
        <v>0</v>
      </c>
      <c r="CJ26" s="145">
        <f>COUNTIFS('Retention-Deployment'!$E:$E,$G26,'Retention-Deployment'!$I:$I,"*3G*",'Retention-Deployment'!$L:$L,'List Table'!$B$13)</f>
        <v>0</v>
      </c>
      <c r="CK26" s="145">
        <f>COUNTIFS('Retention-Deployment'!$E:$E,$G26,'Retention-Deployment'!$I:$I,"*3G*",'Retention-Deployment'!$L:$L,'List Table'!$B$14)</f>
        <v>0</v>
      </c>
      <c r="CL26" s="145">
        <f>COUNTIFS('Retention-Deployment'!$E:$E,$G26,'Retention-Deployment'!$I:$I,"*3G*",'Retention-Deployment'!$L:$L,'List Table'!$B$15)</f>
        <v>0</v>
      </c>
      <c r="CM26" s="145">
        <f>COUNTIFS('Retention-Deployment'!$E:$E,$G26,'Retention-Deployment'!$I:$I,"*4G*",'Retention-Deployment'!$L:$L,'List Table'!$B$2)</f>
        <v>0</v>
      </c>
      <c r="CN26" s="145">
        <f>COUNTIFS('Retention-Deployment'!$E:$E,$G26,'Retention-Deployment'!$I:$I,"*4G*",'Retention-Deployment'!$L:$L,'List Table'!$B$3)</f>
        <v>0</v>
      </c>
      <c r="CO26" s="145">
        <f>COUNTIFS('Retention-Deployment'!$E:$E,$G26,'Retention-Deployment'!$I:$I,"*4G*",'Retention-Deployment'!$L:$L,'List Table'!$B$4)</f>
        <v>0</v>
      </c>
      <c r="CP26" s="145">
        <f>COUNTIFS('Retention-Deployment'!$E:$E,$G26,'Retention-Deployment'!$I:$I,"*4G*",'Retention-Deployment'!$L:$L,'List Table'!$B$5)</f>
        <v>0</v>
      </c>
      <c r="CQ26" s="145">
        <f>COUNTIFS('Retention-Deployment'!$E:$E,$G26,'Retention-Deployment'!$I:$I,"*4G*",'Retention-Deployment'!$L:$L,'List Table'!$B$6)</f>
        <v>0</v>
      </c>
      <c r="CR26" s="145">
        <f>COUNTIFS('Retention-Deployment'!$E:$E,$G26,'Retention-Deployment'!$I:$I,"*4G*",'Retention-Deployment'!$L:$L,'List Table'!$B$7)</f>
        <v>0</v>
      </c>
      <c r="CS26" s="145">
        <f>COUNTIFS('Retention-Deployment'!$E:$E,$G26,'Retention-Deployment'!$I:$I,"*4G*",'Retention-Deployment'!$L:$L,'List Table'!$B$8)</f>
        <v>0</v>
      </c>
      <c r="CT26" s="145">
        <f>COUNTIFS('Retention-Deployment'!$E:$E,$G26,'Retention-Deployment'!$I:$I,"*4G*",'Retention-Deployment'!$L:$L,'List Table'!$B$9)</f>
        <v>0</v>
      </c>
      <c r="CU26" s="145">
        <f>COUNTIFS('Retention-Deployment'!$E:$E,$G26,'Retention-Deployment'!$I:$I,"*4G*",'Retention-Deployment'!$L:$L,'List Table'!$B$10)</f>
        <v>0</v>
      </c>
      <c r="CV26" s="145">
        <f>COUNTIFS('Retention-Deployment'!$E:$E,$G26,'Retention-Deployment'!$I:$I,"*4G*",'Retention-Deployment'!$L:$L,'List Table'!$B$11)</f>
        <v>0</v>
      </c>
      <c r="CW26" s="145">
        <f>COUNTIFS('Retention-Deployment'!$E:$E,$G26,'Retention-Deployment'!$I:$I,"*4G*",'Retention-Deployment'!$L:$L,'List Table'!$B$12)</f>
        <v>0</v>
      </c>
      <c r="CX26" s="145">
        <f>COUNTIFS('Retention-Deployment'!$E:$E,$G26,'Retention-Deployment'!$I:$I,"*4G*",'Retention-Deployment'!$L:$L,'List Table'!$B$13)</f>
        <v>0</v>
      </c>
      <c r="CY26" s="145">
        <f>COUNTIFS('Retention-Deployment'!$E:$E,$G26,'Retention-Deployment'!$I:$I,"*4G*",'Retention-Deployment'!$L:$L,'List Table'!$B$14)</f>
        <v>0</v>
      </c>
      <c r="CZ26" s="145">
        <f>COUNTIFS('Retention-Deployment'!$E:$E,$G26,'Retention-Deployment'!$I:$I,"*4G*",'Retention-Deployment'!$L:$L,'List Table'!$B$15)</f>
        <v>0</v>
      </c>
      <c r="DA26" s="136"/>
      <c r="DB26" s="146">
        <f>COUNTIFS(Licensing!$F:$F,$G26,Licensing!$J:$J,"*2G*")</f>
        <v>0</v>
      </c>
      <c r="DC26" s="146">
        <f>COUNTIFS(Licensing!$F:$F,$G26,Licensing!$J:$J,"*3G*")</f>
        <v>0</v>
      </c>
      <c r="DD26" s="146">
        <f>COUNTIFS(Licensing!$F:$F,$G26,Licensing!$J:$J,"*4G*")</f>
        <v>0</v>
      </c>
      <c r="DE26" s="136"/>
      <c r="DF26" s="378">
        <f>COUNTIFS(Deactivated!$F:$F,$G26,Deactivated!$J:$J,"*2G*")</f>
        <v>0</v>
      </c>
      <c r="DG26" s="378">
        <f>COUNTIFS(Deactivated!$F:$F,$G26,Deactivated!$J:$J,"*3G*")</f>
        <v>0</v>
      </c>
      <c r="DH26" s="378">
        <f>COUNTIFS(Deactivated!$F:$F,$G26,Deactivated!$J:$J,"*4G*")</f>
        <v>0</v>
      </c>
      <c r="DI26" s="136"/>
      <c r="DJ26" s="147" t="str">
        <f t="shared" si="6"/>
        <v>KASTORIA</v>
      </c>
      <c r="DK26" s="137">
        <f t="shared" si="9"/>
        <v>0</v>
      </c>
      <c r="DL26" s="148">
        <f t="shared" si="7"/>
        <v>0</v>
      </c>
      <c r="DM26" s="148">
        <f t="shared" si="8"/>
        <v>0</v>
      </c>
      <c r="DN26" s="133"/>
      <c r="DO26" s="133"/>
      <c r="DP26" s="133"/>
      <c r="DQ26" s="133"/>
      <c r="DR26" s="133"/>
      <c r="DS26" s="133"/>
      <c r="DT26" s="133"/>
      <c r="DU26" s="133"/>
      <c r="DV26" s="133"/>
      <c r="DW26" s="133"/>
      <c r="DX26" s="133"/>
      <c r="DY26" s="133"/>
    </row>
    <row r="27" spans="1:129" ht="15.95" customHeight="1" x14ac:dyDescent="0.25">
      <c r="A27" s="186" t="s">
        <v>292</v>
      </c>
      <c r="B27" s="160">
        <v>45</v>
      </c>
      <c r="C27" s="160">
        <v>39</v>
      </c>
      <c r="D27" s="160">
        <v>37</v>
      </c>
      <c r="E27" s="169">
        <v>40.942717999999999</v>
      </c>
      <c r="F27" s="169">
        <v>24.403452000000001</v>
      </c>
      <c r="G27" s="165" t="s">
        <v>123</v>
      </c>
      <c r="H27" s="144">
        <f t="shared" si="0"/>
        <v>1</v>
      </c>
      <c r="I27" s="144">
        <f t="shared" si="1"/>
        <v>1</v>
      </c>
      <c r="J27" s="144">
        <f t="shared" si="2"/>
        <v>1</v>
      </c>
      <c r="K27" s="144">
        <f>COUNTIFS(Operational!$E:$E,$G27,Operational!$I:$I,"*2G*",Operational!$L:$L,'List Table'!$D$2)</f>
        <v>0</v>
      </c>
      <c r="L27" s="144">
        <f>COUNTIFS(Operational!$E:$E,$G27,Operational!$I:$I,"*2G*",Operational!$L:$L,'List Table'!$D$3)</f>
        <v>0</v>
      </c>
      <c r="M27" s="144">
        <f>COUNTIFS(Operational!$E:$E,$G27,Operational!$I:$I,"*2G*",Operational!$L:$L,'List Table'!$D$4)</f>
        <v>0</v>
      </c>
      <c r="N27" s="144">
        <f>COUNTIFS(Operational!$E:$E,$G27,Operational!$I:$I,"*2G*",Operational!$L:$L,'List Table'!$D$5)</f>
        <v>0</v>
      </c>
      <c r="O27" s="144">
        <f>COUNTIFS(Operational!$E:$E,$G27,Operational!$I:$I,"*2G*",Operational!$L:$L,'List Table'!$D$6)</f>
        <v>0</v>
      </c>
      <c r="P27" s="144">
        <f>COUNTIFS(Operational!$E:$E,$G27,Operational!$I:$I,"*2G*",Operational!$L:$L,'List Table'!$D$7)</f>
        <v>0</v>
      </c>
      <c r="Q27" s="144">
        <f>COUNTIFS(Operational!$E:$E,$G27,Operational!$I:$I,"*2G*",Operational!$L:$L,'List Table'!$D$8)</f>
        <v>0</v>
      </c>
      <c r="R27" s="144">
        <f>COUNTIFS(Operational!$E:$E,$G27,Operational!$I:$I,"*2G*",Operational!$L:$L,'List Table'!$D$9)</f>
        <v>0</v>
      </c>
      <c r="S27" s="144">
        <f>COUNTIFS(Operational!$E:$E,$G27,Operational!$I:$I,"*2G*",Operational!$L:$L,'List Table'!$D$10)</f>
        <v>1</v>
      </c>
      <c r="T27" s="144">
        <f>COUNTIFS(Operational!$E:$E,$G27,Operational!$I:$I,"*2G*",Operational!$L:$L,'List Table'!$D$11)</f>
        <v>0</v>
      </c>
      <c r="U27" s="144">
        <f>COUNTIFS(Operational!$E:$E,$G27,Operational!$I:$I,"*2G*",Operational!$L:$L,'List Table'!$D$12)</f>
        <v>0</v>
      </c>
      <c r="V27" s="144">
        <f>COUNTIFS(Operational!$E:$E,$G27,Operational!$I:$I,"*2G*",Operational!$L:$L,'List Table'!$D$13)</f>
        <v>0</v>
      </c>
      <c r="W27" s="144">
        <f>COUNTIFS(Operational!$E:$E,$G27,Operational!$I:$I,"*2G*",Operational!$L:$L,'List Table'!$D$14)</f>
        <v>0</v>
      </c>
      <c r="X27" s="144">
        <f>COUNTIFS(Operational!$E:$E,$G27,Operational!$I:$I,"*2G*",Operational!$L:$L,'List Table'!$D$15)</f>
        <v>0</v>
      </c>
      <c r="Y27" s="144">
        <f>COUNTIFS(Operational!$E:$E,$G27,Operational!$I:$I,"*2G*",Operational!$L:$L,'List Table'!$D$16)</f>
        <v>0</v>
      </c>
      <c r="Z27" s="144">
        <f>COUNTIFS(Operational!$E:$E,$G27,Operational!$I:$I,"*2G*",Operational!$L:$L,'List Table'!$D$17)</f>
        <v>0</v>
      </c>
      <c r="AA27" s="144">
        <f>COUNTIFS(Operational!$E:$E,$G27,Operational!$I:$I,"*3G*",Operational!$L:$L,'List Table'!$D$2)</f>
        <v>0</v>
      </c>
      <c r="AB27" s="144">
        <f>COUNTIFS(Operational!$E:$E,$G27,Operational!$I:$I,"*3G*",Operational!$L:$L,'List Table'!$D$3)</f>
        <v>0</v>
      </c>
      <c r="AC27" s="144">
        <f>COUNTIFS(Operational!$E:$E,$G27,Operational!$I:$I,"*3G*",Operational!$L:$L,'List Table'!$D$4)</f>
        <v>0</v>
      </c>
      <c r="AD27" s="144">
        <f>COUNTIFS(Operational!$E:$E,$G27,Operational!$I:$I,"*3G*",Operational!$L:$L,'List Table'!$D$5)</f>
        <v>0</v>
      </c>
      <c r="AE27" s="144">
        <f>COUNTIFS(Operational!$E:$E,$G27,Operational!$I:$I,"*3G*",Operational!$L:$L,'List Table'!$D$6)</f>
        <v>0</v>
      </c>
      <c r="AF27" s="144">
        <f>COUNTIFS(Operational!$E:$E,$G27,Operational!$I:$I,"*3G*",Operational!$L:$L,'List Table'!$D$7)</f>
        <v>0</v>
      </c>
      <c r="AG27" s="144">
        <f>COUNTIFS(Operational!$E:$E,$G27,Operational!$I:$I,"*3G*",Operational!$L:$L,'List Table'!$D$8)</f>
        <v>0</v>
      </c>
      <c r="AH27" s="144">
        <f>COUNTIFS(Operational!$E:$E,$G27,Operational!$I:$I,"*3G*",Operational!$L:$L,'List Table'!$D$9)</f>
        <v>0</v>
      </c>
      <c r="AI27" s="144">
        <f>COUNTIFS(Operational!$E:$E,$G27,Operational!$I:$I,"*3G*",Operational!$L:$L,'List Table'!$D$10)</f>
        <v>1</v>
      </c>
      <c r="AJ27" s="144">
        <f>COUNTIFS(Operational!$E:$E,$G27,Operational!$I:$I,"*3G*",Operational!$L:$L,'List Table'!$D$11)</f>
        <v>0</v>
      </c>
      <c r="AK27" s="144">
        <f>COUNTIFS(Operational!$E:$E,$G27,Operational!$I:$I,"*3G*",Operational!$L:$L,'List Table'!$D$12)</f>
        <v>0</v>
      </c>
      <c r="AL27" s="144">
        <f>COUNTIFS(Operational!$E:$E,$G27,Operational!$I:$I,"*3G*",Operational!$L:$L,'List Table'!$D$13)</f>
        <v>0</v>
      </c>
      <c r="AM27" s="144">
        <f>COUNTIFS(Operational!$E:$E,$G27,Operational!$I:$I,"*3G*",Operational!$L:$L,'List Table'!$D$14)</f>
        <v>0</v>
      </c>
      <c r="AN27" s="144">
        <f>COUNTIFS(Operational!$E:$E,$G27,Operational!$I:$I,"*3G*",Operational!$L:$L,'List Table'!$D$15)</f>
        <v>0</v>
      </c>
      <c r="AO27" s="144">
        <f>COUNTIFS(Operational!$E:$E,$G27,Operational!$I:$I,"*3G*",Operational!$L:$L,'List Table'!$D$16)</f>
        <v>0</v>
      </c>
      <c r="AP27" s="144">
        <f>COUNTIFS(Operational!$E:$E,$G27,Operational!$I:$I,"*3G*",Operational!$L:$L,'List Table'!$D$17)</f>
        <v>0</v>
      </c>
      <c r="AQ27" s="144">
        <f>COUNTIFS(Operational!$E:$E,$G27,Operational!$I:$I,"*4G*",Operational!$L:$L,'List Table'!$D$2)</f>
        <v>0</v>
      </c>
      <c r="AR27" s="144">
        <f>COUNTIFS(Operational!$E:$E,$G27,Operational!$I:$I,"*4G*",Operational!$L:$L,'List Table'!$D$3)</f>
        <v>0</v>
      </c>
      <c r="AS27" s="144">
        <f>COUNTIFS(Operational!$E:$E,$G27,Operational!$I:$I,"*4G*",Operational!$L:$L,'List Table'!$D$4)</f>
        <v>0</v>
      </c>
      <c r="AT27" s="144">
        <f>COUNTIFS(Operational!$E:$E,$G27,Operational!$I:$I,"*4G*",Operational!$L:$L,'List Table'!$D$5)</f>
        <v>0</v>
      </c>
      <c r="AU27" s="144">
        <f>COUNTIFS(Operational!$E:$E,$G27,Operational!$I:$I,"*4G*",Operational!$L:$L,'List Table'!$D$6)</f>
        <v>0</v>
      </c>
      <c r="AV27" s="144">
        <f>COUNTIFS(Operational!$E:$E,$G27,Operational!$I:$I,"*4G*",Operational!$L:$L,'List Table'!$D$7)</f>
        <v>0</v>
      </c>
      <c r="AW27" s="144">
        <f>COUNTIFS(Operational!$E:$E,$G27,Operational!$I:$I,"*4G*",Operational!$L:$L,'List Table'!$D$8)</f>
        <v>0</v>
      </c>
      <c r="AX27" s="144">
        <f>COUNTIFS(Operational!$E:$E,$G27,Operational!$I:$I,"*4G*",Operational!$L:$L,'List Table'!$D$9)</f>
        <v>0</v>
      </c>
      <c r="AY27" s="144">
        <f>COUNTIFS(Operational!$E:$E,$G27,Operational!$I:$I,"*4G*",Operational!$L:$L,'List Table'!$D$10)</f>
        <v>1</v>
      </c>
      <c r="AZ27" s="144">
        <f>COUNTIFS(Operational!$E:$E,$G27,Operational!$I:$I,"*4G*",Operational!$L:$L,'List Table'!$D$11)</f>
        <v>0</v>
      </c>
      <c r="BA27" s="144">
        <f>COUNTIFS(Operational!$E:$E,$G27,Operational!$I:$I,"*4G*",Operational!$L:$L,'List Table'!$D$12)</f>
        <v>0</v>
      </c>
      <c r="BB27" s="144">
        <f>COUNTIFS(Operational!$E:$E,$G27,Operational!$I:$I,"*4G*",Operational!$L:$L,'List Table'!$D$13)</f>
        <v>0</v>
      </c>
      <c r="BC27" s="144">
        <f>COUNTIFS(Operational!$E:$E,$G27,Operational!$I:$I,"*4G*",Operational!$L:$L,'List Table'!$D$14)</f>
        <v>0</v>
      </c>
      <c r="BD27" s="144">
        <f>COUNTIFS(Operational!$E:$E,$G27,Operational!$I:$I,"*4G*",Operational!$L:$L,'List Table'!$D$15)</f>
        <v>0</v>
      </c>
      <c r="BE27" s="144">
        <f>COUNTIFS(Operational!$E:$E,$G27,Operational!$I:$I,"*4G*",Operational!$L:$L,'List Table'!$D$16)</f>
        <v>0</v>
      </c>
      <c r="BF27" s="144">
        <f>COUNTIFS(Operational!$E:$E,$G27,Operational!$I:$I,"*4G*",Operational!$L:$L,'List Table'!$D$17)</f>
        <v>0</v>
      </c>
      <c r="BG27" s="136"/>
      <c r="BH27" s="145">
        <f t="shared" si="3"/>
        <v>0</v>
      </c>
      <c r="BI27" s="145">
        <f t="shared" si="4"/>
        <v>0</v>
      </c>
      <c r="BJ27" s="145">
        <f t="shared" si="5"/>
        <v>0</v>
      </c>
      <c r="BK27" s="145">
        <f>COUNTIFS('Retention-Deployment'!$E:$E,$G27,'Retention-Deployment'!$I:$I,"*2G*",'Retention-Deployment'!$L:$L,'List Table'!$B$2)</f>
        <v>0</v>
      </c>
      <c r="BL27" s="145">
        <f>COUNTIFS('Retention-Deployment'!$E:$E,$G27,'Retention-Deployment'!$I:$I,"*2G*",'Retention-Deployment'!$L:$L,'List Table'!$B$3)</f>
        <v>0</v>
      </c>
      <c r="BM27" s="145">
        <f>COUNTIFS('Retention-Deployment'!$E:$E,$G27,'Retention-Deployment'!$I:$I,"*2G*",'Retention-Deployment'!$L:$L,'List Table'!$B$4)</f>
        <v>0</v>
      </c>
      <c r="BN27" s="145">
        <f>COUNTIFS('Retention-Deployment'!$E:$E,$G27,'Retention-Deployment'!$I:$I,"*2G*",'Retention-Deployment'!$L:$L,'List Table'!$B$5)</f>
        <v>0</v>
      </c>
      <c r="BO27" s="145">
        <f>COUNTIFS('Retention-Deployment'!$E:$E,$G27,'Retention-Deployment'!$I:$I,"*2G*",'Retention-Deployment'!$L:$L,'List Table'!$B$6)</f>
        <v>0</v>
      </c>
      <c r="BP27" s="145">
        <f>COUNTIFS('Retention-Deployment'!$E:$E,$G27,'Retention-Deployment'!$I:$I,"*2G*",'Retention-Deployment'!$L:$L,'List Table'!$B$7)</f>
        <v>0</v>
      </c>
      <c r="BQ27" s="145">
        <f>COUNTIFS('Retention-Deployment'!$E:$E,$G27,'Retention-Deployment'!$I:$I,"*2G*",'Retention-Deployment'!$L:$L,'List Table'!$B$8)</f>
        <v>0</v>
      </c>
      <c r="BR27" s="145">
        <f>COUNTIFS('Retention-Deployment'!$E:$E,$G27,'Retention-Deployment'!$I:$I,"*2G*",'Retention-Deployment'!$L:$L,'List Table'!$B$9)</f>
        <v>0</v>
      </c>
      <c r="BS27" s="145">
        <f>COUNTIFS('Retention-Deployment'!$E:$E,$G27,'Retention-Deployment'!$I:$I,"*2G*",'Retention-Deployment'!$L:$L,'List Table'!$B$10)</f>
        <v>0</v>
      </c>
      <c r="BT27" s="145">
        <f>COUNTIFS('Retention-Deployment'!$E:$E,$G27,'Retention-Deployment'!$I:$I,"*2G*",'Retention-Deployment'!$L:$L,'List Table'!$B$11)</f>
        <v>0</v>
      </c>
      <c r="BU27" s="145">
        <f>COUNTIFS('Retention-Deployment'!$E:$E,$G27,'Retention-Deployment'!$I:$I,"*2G*",'Retention-Deployment'!$L:$L,'List Table'!$B$12)</f>
        <v>0</v>
      </c>
      <c r="BV27" s="145">
        <f>COUNTIFS('Retention-Deployment'!$E:$E,$G27,'Retention-Deployment'!$I:$I,"*2G*",'Retention-Deployment'!$L:$L,'List Table'!$B$13)</f>
        <v>0</v>
      </c>
      <c r="BW27" s="145">
        <f>COUNTIFS('Retention-Deployment'!$E:$E,$G27,'Retention-Deployment'!$I:$I,"*2G*",'Retention-Deployment'!$L:$L,'List Table'!$B$14)</f>
        <v>0</v>
      </c>
      <c r="BX27" s="145">
        <f>COUNTIFS('Retention-Deployment'!$E:$E,$G27,'Retention-Deployment'!$I:$I,"*2G*",'Retention-Deployment'!$L:$L,'List Table'!$B$15)</f>
        <v>0</v>
      </c>
      <c r="BY27" s="145">
        <f>COUNTIFS('Retention-Deployment'!$E:$E,$G27,'Retention-Deployment'!$I:$I,"*3G*",'Retention-Deployment'!$L:$L,'List Table'!$B$2)</f>
        <v>0</v>
      </c>
      <c r="BZ27" s="145">
        <f>COUNTIFS('Retention-Deployment'!$E:$E,$G27,'Retention-Deployment'!$I:$I,"*3G*",'Retention-Deployment'!$L:$L,'List Table'!$B$3)</f>
        <v>0</v>
      </c>
      <c r="CA27" s="145">
        <f>COUNTIFS('Retention-Deployment'!$E:$E,$G27,'Retention-Deployment'!$I:$I,"*3G*",'Retention-Deployment'!$L:$L,'List Table'!$B$4)</f>
        <v>0</v>
      </c>
      <c r="CB27" s="145">
        <f>COUNTIFS('Retention-Deployment'!$E:$E,$G27,'Retention-Deployment'!$I:$I,"*3G*",'Retention-Deployment'!$L:$L,'List Table'!$B$5)</f>
        <v>0</v>
      </c>
      <c r="CC27" s="145">
        <f>COUNTIFS('Retention-Deployment'!$E:$E,$G27,'Retention-Deployment'!$I:$I,"*3G*",'Retention-Deployment'!$L:$L,'List Table'!$B$6)</f>
        <v>0</v>
      </c>
      <c r="CD27" s="145">
        <f>COUNTIFS('Retention-Deployment'!$E:$E,$G27,'Retention-Deployment'!$I:$I,"*3G*",'Retention-Deployment'!$L:$L,'List Table'!$B$7)</f>
        <v>0</v>
      </c>
      <c r="CE27" s="145">
        <f>COUNTIFS('Retention-Deployment'!$E:$E,$G27,'Retention-Deployment'!$I:$I,"*3G*",'Retention-Deployment'!$L:$L,'List Table'!$B$8)</f>
        <v>0</v>
      </c>
      <c r="CF27" s="145">
        <f>COUNTIFS('Retention-Deployment'!$E:$E,$G27,'Retention-Deployment'!$I:$I,"*3G*",'Retention-Deployment'!$L:$L,'List Table'!$B$9)</f>
        <v>0</v>
      </c>
      <c r="CG27" s="145">
        <f>COUNTIFS('Retention-Deployment'!$E:$E,$G27,'Retention-Deployment'!$I:$I,"*3G*",'Retention-Deployment'!$L:$L,'List Table'!$B$10)</f>
        <v>0</v>
      </c>
      <c r="CH27" s="145">
        <f>COUNTIFS('Retention-Deployment'!$E:$E,$G27,'Retention-Deployment'!$I:$I,"*3G*",'Retention-Deployment'!$L:$L,'List Table'!$B$11)</f>
        <v>0</v>
      </c>
      <c r="CI27" s="145">
        <f>COUNTIFS('Retention-Deployment'!$E:$E,$G27,'Retention-Deployment'!$I:$I,"*3G*",'Retention-Deployment'!$L:$L,'List Table'!$B$12)</f>
        <v>0</v>
      </c>
      <c r="CJ27" s="145">
        <f>COUNTIFS('Retention-Deployment'!$E:$E,$G27,'Retention-Deployment'!$I:$I,"*3G*",'Retention-Deployment'!$L:$L,'List Table'!$B$13)</f>
        <v>0</v>
      </c>
      <c r="CK27" s="145">
        <f>COUNTIFS('Retention-Deployment'!$E:$E,$G27,'Retention-Deployment'!$I:$I,"*3G*",'Retention-Deployment'!$L:$L,'List Table'!$B$14)</f>
        <v>0</v>
      </c>
      <c r="CL27" s="145">
        <f>COUNTIFS('Retention-Deployment'!$E:$E,$G27,'Retention-Deployment'!$I:$I,"*3G*",'Retention-Deployment'!$L:$L,'List Table'!$B$15)</f>
        <v>0</v>
      </c>
      <c r="CM27" s="145">
        <f>COUNTIFS('Retention-Deployment'!$E:$E,$G27,'Retention-Deployment'!$I:$I,"*4G*",'Retention-Deployment'!$L:$L,'List Table'!$B$2)</f>
        <v>0</v>
      </c>
      <c r="CN27" s="145">
        <f>COUNTIFS('Retention-Deployment'!$E:$E,$G27,'Retention-Deployment'!$I:$I,"*4G*",'Retention-Deployment'!$L:$L,'List Table'!$B$3)</f>
        <v>0</v>
      </c>
      <c r="CO27" s="145">
        <f>COUNTIFS('Retention-Deployment'!$E:$E,$G27,'Retention-Deployment'!$I:$I,"*4G*",'Retention-Deployment'!$L:$L,'List Table'!$B$4)</f>
        <v>0</v>
      </c>
      <c r="CP27" s="145">
        <f>COUNTIFS('Retention-Deployment'!$E:$E,$G27,'Retention-Deployment'!$I:$I,"*4G*",'Retention-Deployment'!$L:$L,'List Table'!$B$5)</f>
        <v>0</v>
      </c>
      <c r="CQ27" s="145">
        <f>COUNTIFS('Retention-Deployment'!$E:$E,$G27,'Retention-Deployment'!$I:$I,"*4G*",'Retention-Deployment'!$L:$L,'List Table'!$B$6)</f>
        <v>0</v>
      </c>
      <c r="CR27" s="145">
        <f>COUNTIFS('Retention-Deployment'!$E:$E,$G27,'Retention-Deployment'!$I:$I,"*4G*",'Retention-Deployment'!$L:$L,'List Table'!$B$7)</f>
        <v>0</v>
      </c>
      <c r="CS27" s="145">
        <f>COUNTIFS('Retention-Deployment'!$E:$E,$G27,'Retention-Deployment'!$I:$I,"*4G*",'Retention-Deployment'!$L:$L,'List Table'!$B$8)</f>
        <v>0</v>
      </c>
      <c r="CT27" s="145">
        <f>COUNTIFS('Retention-Deployment'!$E:$E,$G27,'Retention-Deployment'!$I:$I,"*4G*",'Retention-Deployment'!$L:$L,'List Table'!$B$9)</f>
        <v>0</v>
      </c>
      <c r="CU27" s="145">
        <f>COUNTIFS('Retention-Deployment'!$E:$E,$G27,'Retention-Deployment'!$I:$I,"*4G*",'Retention-Deployment'!$L:$L,'List Table'!$B$10)</f>
        <v>0</v>
      </c>
      <c r="CV27" s="145">
        <f>COUNTIFS('Retention-Deployment'!$E:$E,$G27,'Retention-Deployment'!$I:$I,"*4G*",'Retention-Deployment'!$L:$L,'List Table'!$B$11)</f>
        <v>0</v>
      </c>
      <c r="CW27" s="145">
        <f>COUNTIFS('Retention-Deployment'!$E:$E,$G27,'Retention-Deployment'!$I:$I,"*4G*",'Retention-Deployment'!$L:$L,'List Table'!$B$12)</f>
        <v>0</v>
      </c>
      <c r="CX27" s="145">
        <f>COUNTIFS('Retention-Deployment'!$E:$E,$G27,'Retention-Deployment'!$I:$I,"*4G*",'Retention-Deployment'!$L:$L,'List Table'!$B$13)</f>
        <v>0</v>
      </c>
      <c r="CY27" s="145">
        <f>COUNTIFS('Retention-Deployment'!$E:$E,$G27,'Retention-Deployment'!$I:$I,"*4G*",'Retention-Deployment'!$L:$L,'List Table'!$B$14)</f>
        <v>0</v>
      </c>
      <c r="CZ27" s="145">
        <f>COUNTIFS('Retention-Deployment'!$E:$E,$G27,'Retention-Deployment'!$I:$I,"*4G*",'Retention-Deployment'!$L:$L,'List Table'!$B$15)</f>
        <v>0</v>
      </c>
      <c r="DA27" s="136"/>
      <c r="DB27" s="146">
        <f>COUNTIFS(Licensing!$F:$F,$G27,Licensing!$J:$J,"*2G*")</f>
        <v>2</v>
      </c>
      <c r="DC27" s="146">
        <f>COUNTIFS(Licensing!$F:$F,$G27,Licensing!$J:$J,"*3G*")</f>
        <v>2</v>
      </c>
      <c r="DD27" s="146">
        <f>COUNTIFS(Licensing!$F:$F,$G27,Licensing!$J:$J,"*4G*")</f>
        <v>2</v>
      </c>
      <c r="DE27" s="136"/>
      <c r="DF27" s="378">
        <f>COUNTIFS(Deactivated!$F:$F,$G27,Deactivated!$J:$J,"*2G*")</f>
        <v>0</v>
      </c>
      <c r="DG27" s="378">
        <f>COUNTIFS(Deactivated!$F:$F,$G27,Deactivated!$J:$J,"*3G*")</f>
        <v>0</v>
      </c>
      <c r="DH27" s="378">
        <f>COUNTIFS(Deactivated!$F:$F,$G27,Deactivated!$J:$J,"*4G*")</f>
        <v>0</v>
      </c>
      <c r="DI27" s="136"/>
      <c r="DJ27" s="147" t="str">
        <f t="shared" si="6"/>
        <v>KAVALA</v>
      </c>
      <c r="DK27" s="137">
        <f t="shared" si="9"/>
        <v>3</v>
      </c>
      <c r="DL27" s="148">
        <f t="shared" si="7"/>
        <v>3</v>
      </c>
      <c r="DM27" s="148">
        <f t="shared" si="8"/>
        <v>3</v>
      </c>
      <c r="DN27" s="133"/>
      <c r="DO27" s="133"/>
      <c r="DP27" s="133"/>
      <c r="DQ27" s="133"/>
      <c r="DR27" s="133"/>
      <c r="DS27" s="133"/>
      <c r="DT27" s="133"/>
      <c r="DU27" s="133"/>
      <c r="DV27" s="133"/>
      <c r="DW27" s="133"/>
      <c r="DX27" s="133"/>
      <c r="DY27" s="133"/>
    </row>
    <row r="28" spans="1:129" ht="15.95" customHeight="1" x14ac:dyDescent="0.25">
      <c r="A28" s="186" t="s">
        <v>292</v>
      </c>
      <c r="B28" s="160">
        <v>20</v>
      </c>
      <c r="C28" s="160">
        <v>20</v>
      </c>
      <c r="D28" s="160">
        <v>20</v>
      </c>
      <c r="E28" s="169">
        <v>38.295324999999998</v>
      </c>
      <c r="F28" s="169">
        <v>20.664596</v>
      </c>
      <c r="G28" s="165" t="s">
        <v>207</v>
      </c>
      <c r="H28" s="144">
        <f t="shared" si="0"/>
        <v>0</v>
      </c>
      <c r="I28" s="144">
        <f t="shared" si="1"/>
        <v>0</v>
      </c>
      <c r="J28" s="144">
        <f t="shared" si="2"/>
        <v>0</v>
      </c>
      <c r="K28" s="144">
        <f>COUNTIFS(Operational!$E:$E,$G28,Operational!$I:$I,"*2G*",Operational!$L:$L,'List Table'!$D$2)</f>
        <v>0</v>
      </c>
      <c r="L28" s="144">
        <f>COUNTIFS(Operational!$E:$E,$G28,Operational!$I:$I,"*2G*",Operational!$L:$L,'List Table'!$D$3)</f>
        <v>0</v>
      </c>
      <c r="M28" s="144">
        <f>COUNTIFS(Operational!$E:$E,$G28,Operational!$I:$I,"*2G*",Operational!$L:$L,'List Table'!$D$4)</f>
        <v>0</v>
      </c>
      <c r="N28" s="144">
        <f>COUNTIFS(Operational!$E:$E,$G28,Operational!$I:$I,"*2G*",Operational!$L:$L,'List Table'!$D$5)</f>
        <v>0</v>
      </c>
      <c r="O28" s="144">
        <f>COUNTIFS(Operational!$E:$E,$G28,Operational!$I:$I,"*2G*",Operational!$L:$L,'List Table'!$D$6)</f>
        <v>0</v>
      </c>
      <c r="P28" s="144">
        <f>COUNTIFS(Operational!$E:$E,$G28,Operational!$I:$I,"*2G*",Operational!$L:$L,'List Table'!$D$7)</f>
        <v>0</v>
      </c>
      <c r="Q28" s="144">
        <f>COUNTIFS(Operational!$E:$E,$G28,Operational!$I:$I,"*2G*",Operational!$L:$L,'List Table'!$D$8)</f>
        <v>0</v>
      </c>
      <c r="R28" s="144">
        <f>COUNTIFS(Operational!$E:$E,$G28,Operational!$I:$I,"*2G*",Operational!$L:$L,'List Table'!$D$9)</f>
        <v>0</v>
      </c>
      <c r="S28" s="144">
        <f>COUNTIFS(Operational!$E:$E,$G28,Operational!$I:$I,"*2G*",Operational!$L:$L,'List Table'!$D$10)</f>
        <v>0</v>
      </c>
      <c r="T28" s="144">
        <f>COUNTIFS(Operational!$E:$E,$G28,Operational!$I:$I,"*2G*",Operational!$L:$L,'List Table'!$D$11)</f>
        <v>0</v>
      </c>
      <c r="U28" s="144">
        <f>COUNTIFS(Operational!$E:$E,$G28,Operational!$I:$I,"*2G*",Operational!$L:$L,'List Table'!$D$12)</f>
        <v>0</v>
      </c>
      <c r="V28" s="144">
        <f>COUNTIFS(Operational!$E:$E,$G28,Operational!$I:$I,"*2G*",Operational!$L:$L,'List Table'!$D$13)</f>
        <v>0</v>
      </c>
      <c r="W28" s="144">
        <f>COUNTIFS(Operational!$E:$E,$G28,Operational!$I:$I,"*2G*",Operational!$L:$L,'List Table'!$D$14)</f>
        <v>0</v>
      </c>
      <c r="X28" s="144">
        <f>COUNTIFS(Operational!$E:$E,$G28,Operational!$I:$I,"*2G*",Operational!$L:$L,'List Table'!$D$15)</f>
        <v>0</v>
      </c>
      <c r="Y28" s="144">
        <f>COUNTIFS(Operational!$E:$E,$G28,Operational!$I:$I,"*2G*",Operational!$L:$L,'List Table'!$D$16)</f>
        <v>0</v>
      </c>
      <c r="Z28" s="144">
        <f>COUNTIFS(Operational!$E:$E,$G28,Operational!$I:$I,"*2G*",Operational!$L:$L,'List Table'!$D$17)</f>
        <v>0</v>
      </c>
      <c r="AA28" s="144">
        <f>COUNTIFS(Operational!$E:$E,$G28,Operational!$I:$I,"*3G*",Operational!$L:$L,'List Table'!$D$2)</f>
        <v>0</v>
      </c>
      <c r="AB28" s="144">
        <f>COUNTIFS(Operational!$E:$E,$G28,Operational!$I:$I,"*3G*",Operational!$L:$L,'List Table'!$D$3)</f>
        <v>0</v>
      </c>
      <c r="AC28" s="144">
        <f>COUNTIFS(Operational!$E:$E,$G28,Operational!$I:$I,"*3G*",Operational!$L:$L,'List Table'!$D$4)</f>
        <v>0</v>
      </c>
      <c r="AD28" s="144">
        <f>COUNTIFS(Operational!$E:$E,$G28,Operational!$I:$I,"*3G*",Operational!$L:$L,'List Table'!$D$5)</f>
        <v>0</v>
      </c>
      <c r="AE28" s="144">
        <f>COUNTIFS(Operational!$E:$E,$G28,Operational!$I:$I,"*3G*",Operational!$L:$L,'List Table'!$D$6)</f>
        <v>0</v>
      </c>
      <c r="AF28" s="144">
        <f>COUNTIFS(Operational!$E:$E,$G28,Operational!$I:$I,"*3G*",Operational!$L:$L,'List Table'!$D$7)</f>
        <v>0</v>
      </c>
      <c r="AG28" s="144">
        <f>COUNTIFS(Operational!$E:$E,$G28,Operational!$I:$I,"*3G*",Operational!$L:$L,'List Table'!$D$8)</f>
        <v>0</v>
      </c>
      <c r="AH28" s="144">
        <f>COUNTIFS(Operational!$E:$E,$G28,Operational!$I:$I,"*3G*",Operational!$L:$L,'List Table'!$D$9)</f>
        <v>0</v>
      </c>
      <c r="AI28" s="144">
        <f>COUNTIFS(Operational!$E:$E,$G28,Operational!$I:$I,"*3G*",Operational!$L:$L,'List Table'!$D$10)</f>
        <v>0</v>
      </c>
      <c r="AJ28" s="144">
        <f>COUNTIFS(Operational!$E:$E,$G28,Operational!$I:$I,"*3G*",Operational!$L:$L,'List Table'!$D$11)</f>
        <v>0</v>
      </c>
      <c r="AK28" s="144">
        <f>COUNTIFS(Operational!$E:$E,$G28,Operational!$I:$I,"*3G*",Operational!$L:$L,'List Table'!$D$12)</f>
        <v>0</v>
      </c>
      <c r="AL28" s="144">
        <f>COUNTIFS(Operational!$E:$E,$G28,Operational!$I:$I,"*3G*",Operational!$L:$L,'List Table'!$D$13)</f>
        <v>0</v>
      </c>
      <c r="AM28" s="144">
        <f>COUNTIFS(Operational!$E:$E,$G28,Operational!$I:$I,"*3G*",Operational!$L:$L,'List Table'!$D$14)</f>
        <v>0</v>
      </c>
      <c r="AN28" s="144">
        <f>COUNTIFS(Operational!$E:$E,$G28,Operational!$I:$I,"*3G*",Operational!$L:$L,'List Table'!$D$15)</f>
        <v>0</v>
      </c>
      <c r="AO28" s="144">
        <f>COUNTIFS(Operational!$E:$E,$G28,Operational!$I:$I,"*3G*",Operational!$L:$L,'List Table'!$D$16)</f>
        <v>0</v>
      </c>
      <c r="AP28" s="144">
        <f>COUNTIFS(Operational!$E:$E,$G28,Operational!$I:$I,"*3G*",Operational!$L:$L,'List Table'!$D$17)</f>
        <v>0</v>
      </c>
      <c r="AQ28" s="144">
        <f>COUNTIFS(Operational!$E:$E,$G28,Operational!$I:$I,"*4G*",Operational!$L:$L,'List Table'!$D$2)</f>
        <v>0</v>
      </c>
      <c r="AR28" s="144">
        <f>COUNTIFS(Operational!$E:$E,$G28,Operational!$I:$I,"*4G*",Operational!$L:$L,'List Table'!$D$3)</f>
        <v>0</v>
      </c>
      <c r="AS28" s="144">
        <f>COUNTIFS(Operational!$E:$E,$G28,Operational!$I:$I,"*4G*",Operational!$L:$L,'List Table'!$D$4)</f>
        <v>0</v>
      </c>
      <c r="AT28" s="144">
        <f>COUNTIFS(Operational!$E:$E,$G28,Operational!$I:$I,"*4G*",Operational!$L:$L,'List Table'!$D$5)</f>
        <v>0</v>
      </c>
      <c r="AU28" s="144">
        <f>COUNTIFS(Operational!$E:$E,$G28,Operational!$I:$I,"*4G*",Operational!$L:$L,'List Table'!$D$6)</f>
        <v>0</v>
      </c>
      <c r="AV28" s="144">
        <f>COUNTIFS(Operational!$E:$E,$G28,Operational!$I:$I,"*4G*",Operational!$L:$L,'List Table'!$D$7)</f>
        <v>0</v>
      </c>
      <c r="AW28" s="144">
        <f>COUNTIFS(Operational!$E:$E,$G28,Operational!$I:$I,"*4G*",Operational!$L:$L,'List Table'!$D$8)</f>
        <v>0</v>
      </c>
      <c r="AX28" s="144">
        <f>COUNTIFS(Operational!$E:$E,$G28,Operational!$I:$I,"*4G*",Operational!$L:$L,'List Table'!$D$9)</f>
        <v>0</v>
      </c>
      <c r="AY28" s="144">
        <f>COUNTIFS(Operational!$E:$E,$G28,Operational!$I:$I,"*4G*",Operational!$L:$L,'List Table'!$D$10)</f>
        <v>0</v>
      </c>
      <c r="AZ28" s="144">
        <f>COUNTIFS(Operational!$E:$E,$G28,Operational!$I:$I,"*4G*",Operational!$L:$L,'List Table'!$D$11)</f>
        <v>0</v>
      </c>
      <c r="BA28" s="144">
        <f>COUNTIFS(Operational!$E:$E,$G28,Operational!$I:$I,"*4G*",Operational!$L:$L,'List Table'!$D$12)</f>
        <v>0</v>
      </c>
      <c r="BB28" s="144">
        <f>COUNTIFS(Operational!$E:$E,$G28,Operational!$I:$I,"*4G*",Operational!$L:$L,'List Table'!$D$13)</f>
        <v>0</v>
      </c>
      <c r="BC28" s="144">
        <f>COUNTIFS(Operational!$E:$E,$G28,Operational!$I:$I,"*4G*",Operational!$L:$L,'List Table'!$D$14)</f>
        <v>0</v>
      </c>
      <c r="BD28" s="144">
        <f>COUNTIFS(Operational!$E:$E,$G28,Operational!$I:$I,"*4G*",Operational!$L:$L,'List Table'!$D$15)</f>
        <v>0</v>
      </c>
      <c r="BE28" s="144">
        <f>COUNTIFS(Operational!$E:$E,$G28,Operational!$I:$I,"*4G*",Operational!$L:$L,'List Table'!$D$16)</f>
        <v>0</v>
      </c>
      <c r="BF28" s="144">
        <f>COUNTIFS(Operational!$E:$E,$G28,Operational!$I:$I,"*4G*",Operational!$L:$L,'List Table'!$D$17)</f>
        <v>0</v>
      </c>
      <c r="BG28" s="136"/>
      <c r="BH28" s="145">
        <f t="shared" si="3"/>
        <v>0</v>
      </c>
      <c r="BI28" s="145">
        <f t="shared" si="4"/>
        <v>0</v>
      </c>
      <c r="BJ28" s="145">
        <f t="shared" si="5"/>
        <v>0</v>
      </c>
      <c r="BK28" s="145">
        <f>COUNTIFS('Retention-Deployment'!$E:$E,$G28,'Retention-Deployment'!$I:$I,"*2G*",'Retention-Deployment'!$L:$L,'List Table'!$B$2)</f>
        <v>0</v>
      </c>
      <c r="BL28" s="145">
        <f>COUNTIFS('Retention-Deployment'!$E:$E,$G28,'Retention-Deployment'!$I:$I,"*2G*",'Retention-Deployment'!$L:$L,'List Table'!$B$3)</f>
        <v>0</v>
      </c>
      <c r="BM28" s="145">
        <f>COUNTIFS('Retention-Deployment'!$E:$E,$G28,'Retention-Deployment'!$I:$I,"*2G*",'Retention-Deployment'!$L:$L,'List Table'!$B$4)</f>
        <v>0</v>
      </c>
      <c r="BN28" s="145">
        <f>COUNTIFS('Retention-Deployment'!$E:$E,$G28,'Retention-Deployment'!$I:$I,"*2G*",'Retention-Deployment'!$L:$L,'List Table'!$B$5)</f>
        <v>0</v>
      </c>
      <c r="BO28" s="145">
        <f>COUNTIFS('Retention-Deployment'!$E:$E,$G28,'Retention-Deployment'!$I:$I,"*2G*",'Retention-Deployment'!$L:$L,'List Table'!$B$6)</f>
        <v>0</v>
      </c>
      <c r="BP28" s="145">
        <f>COUNTIFS('Retention-Deployment'!$E:$E,$G28,'Retention-Deployment'!$I:$I,"*2G*",'Retention-Deployment'!$L:$L,'List Table'!$B$7)</f>
        <v>0</v>
      </c>
      <c r="BQ28" s="145">
        <f>COUNTIFS('Retention-Deployment'!$E:$E,$G28,'Retention-Deployment'!$I:$I,"*2G*",'Retention-Deployment'!$L:$L,'List Table'!$B$8)</f>
        <v>0</v>
      </c>
      <c r="BR28" s="145">
        <f>COUNTIFS('Retention-Deployment'!$E:$E,$G28,'Retention-Deployment'!$I:$I,"*2G*",'Retention-Deployment'!$L:$L,'List Table'!$B$9)</f>
        <v>0</v>
      </c>
      <c r="BS28" s="145">
        <f>COUNTIFS('Retention-Deployment'!$E:$E,$G28,'Retention-Deployment'!$I:$I,"*2G*",'Retention-Deployment'!$L:$L,'List Table'!$B$10)</f>
        <v>0</v>
      </c>
      <c r="BT28" s="145">
        <f>COUNTIFS('Retention-Deployment'!$E:$E,$G28,'Retention-Deployment'!$I:$I,"*2G*",'Retention-Deployment'!$L:$L,'List Table'!$B$11)</f>
        <v>0</v>
      </c>
      <c r="BU28" s="145">
        <f>COUNTIFS('Retention-Deployment'!$E:$E,$G28,'Retention-Deployment'!$I:$I,"*2G*",'Retention-Deployment'!$L:$L,'List Table'!$B$12)</f>
        <v>0</v>
      </c>
      <c r="BV28" s="145">
        <f>COUNTIFS('Retention-Deployment'!$E:$E,$G28,'Retention-Deployment'!$I:$I,"*2G*",'Retention-Deployment'!$L:$L,'List Table'!$B$13)</f>
        <v>0</v>
      </c>
      <c r="BW28" s="145">
        <f>COUNTIFS('Retention-Deployment'!$E:$E,$G28,'Retention-Deployment'!$I:$I,"*2G*",'Retention-Deployment'!$L:$L,'List Table'!$B$14)</f>
        <v>0</v>
      </c>
      <c r="BX28" s="145">
        <f>COUNTIFS('Retention-Deployment'!$E:$E,$G28,'Retention-Deployment'!$I:$I,"*2G*",'Retention-Deployment'!$L:$L,'List Table'!$B$15)</f>
        <v>0</v>
      </c>
      <c r="BY28" s="145">
        <f>COUNTIFS('Retention-Deployment'!$E:$E,$G28,'Retention-Deployment'!$I:$I,"*3G*",'Retention-Deployment'!$L:$L,'List Table'!$B$2)</f>
        <v>0</v>
      </c>
      <c r="BZ28" s="145">
        <f>COUNTIFS('Retention-Deployment'!$E:$E,$G28,'Retention-Deployment'!$I:$I,"*3G*",'Retention-Deployment'!$L:$L,'List Table'!$B$3)</f>
        <v>0</v>
      </c>
      <c r="CA28" s="145">
        <f>COUNTIFS('Retention-Deployment'!$E:$E,$G28,'Retention-Deployment'!$I:$I,"*3G*",'Retention-Deployment'!$L:$L,'List Table'!$B$4)</f>
        <v>0</v>
      </c>
      <c r="CB28" s="145">
        <f>COUNTIFS('Retention-Deployment'!$E:$E,$G28,'Retention-Deployment'!$I:$I,"*3G*",'Retention-Deployment'!$L:$L,'List Table'!$B$5)</f>
        <v>0</v>
      </c>
      <c r="CC28" s="145">
        <f>COUNTIFS('Retention-Deployment'!$E:$E,$G28,'Retention-Deployment'!$I:$I,"*3G*",'Retention-Deployment'!$L:$L,'List Table'!$B$6)</f>
        <v>0</v>
      </c>
      <c r="CD28" s="145">
        <f>COUNTIFS('Retention-Deployment'!$E:$E,$G28,'Retention-Deployment'!$I:$I,"*3G*",'Retention-Deployment'!$L:$L,'List Table'!$B$7)</f>
        <v>0</v>
      </c>
      <c r="CE28" s="145">
        <f>COUNTIFS('Retention-Deployment'!$E:$E,$G28,'Retention-Deployment'!$I:$I,"*3G*",'Retention-Deployment'!$L:$L,'List Table'!$B$8)</f>
        <v>0</v>
      </c>
      <c r="CF28" s="145">
        <f>COUNTIFS('Retention-Deployment'!$E:$E,$G28,'Retention-Deployment'!$I:$I,"*3G*",'Retention-Deployment'!$L:$L,'List Table'!$B$9)</f>
        <v>0</v>
      </c>
      <c r="CG28" s="145">
        <f>COUNTIFS('Retention-Deployment'!$E:$E,$G28,'Retention-Deployment'!$I:$I,"*3G*",'Retention-Deployment'!$L:$L,'List Table'!$B$10)</f>
        <v>0</v>
      </c>
      <c r="CH28" s="145">
        <f>COUNTIFS('Retention-Deployment'!$E:$E,$G28,'Retention-Deployment'!$I:$I,"*3G*",'Retention-Deployment'!$L:$L,'List Table'!$B$11)</f>
        <v>0</v>
      </c>
      <c r="CI28" s="145">
        <f>COUNTIFS('Retention-Deployment'!$E:$E,$G28,'Retention-Deployment'!$I:$I,"*3G*",'Retention-Deployment'!$L:$L,'List Table'!$B$12)</f>
        <v>0</v>
      </c>
      <c r="CJ28" s="145">
        <f>COUNTIFS('Retention-Deployment'!$E:$E,$G28,'Retention-Deployment'!$I:$I,"*3G*",'Retention-Deployment'!$L:$L,'List Table'!$B$13)</f>
        <v>0</v>
      </c>
      <c r="CK28" s="145">
        <f>COUNTIFS('Retention-Deployment'!$E:$E,$G28,'Retention-Deployment'!$I:$I,"*3G*",'Retention-Deployment'!$L:$L,'List Table'!$B$14)</f>
        <v>0</v>
      </c>
      <c r="CL28" s="145">
        <f>COUNTIFS('Retention-Deployment'!$E:$E,$G28,'Retention-Deployment'!$I:$I,"*3G*",'Retention-Deployment'!$L:$L,'List Table'!$B$15)</f>
        <v>0</v>
      </c>
      <c r="CM28" s="145">
        <f>COUNTIFS('Retention-Deployment'!$E:$E,$G28,'Retention-Deployment'!$I:$I,"*4G*",'Retention-Deployment'!$L:$L,'List Table'!$B$2)</f>
        <v>0</v>
      </c>
      <c r="CN28" s="145">
        <f>COUNTIFS('Retention-Deployment'!$E:$E,$G28,'Retention-Deployment'!$I:$I,"*4G*",'Retention-Deployment'!$L:$L,'List Table'!$B$3)</f>
        <v>0</v>
      </c>
      <c r="CO28" s="145">
        <f>COUNTIFS('Retention-Deployment'!$E:$E,$G28,'Retention-Deployment'!$I:$I,"*4G*",'Retention-Deployment'!$L:$L,'List Table'!$B$4)</f>
        <v>0</v>
      </c>
      <c r="CP28" s="145">
        <f>COUNTIFS('Retention-Deployment'!$E:$E,$G28,'Retention-Deployment'!$I:$I,"*4G*",'Retention-Deployment'!$L:$L,'List Table'!$B$5)</f>
        <v>0</v>
      </c>
      <c r="CQ28" s="145">
        <f>COUNTIFS('Retention-Deployment'!$E:$E,$G28,'Retention-Deployment'!$I:$I,"*4G*",'Retention-Deployment'!$L:$L,'List Table'!$B$6)</f>
        <v>0</v>
      </c>
      <c r="CR28" s="145">
        <f>COUNTIFS('Retention-Deployment'!$E:$E,$G28,'Retention-Deployment'!$I:$I,"*4G*",'Retention-Deployment'!$L:$L,'List Table'!$B$7)</f>
        <v>0</v>
      </c>
      <c r="CS28" s="145">
        <f>COUNTIFS('Retention-Deployment'!$E:$E,$G28,'Retention-Deployment'!$I:$I,"*4G*",'Retention-Deployment'!$L:$L,'List Table'!$B$8)</f>
        <v>0</v>
      </c>
      <c r="CT28" s="145">
        <f>COUNTIFS('Retention-Deployment'!$E:$E,$G28,'Retention-Deployment'!$I:$I,"*4G*",'Retention-Deployment'!$L:$L,'List Table'!$B$9)</f>
        <v>0</v>
      </c>
      <c r="CU28" s="145">
        <f>COUNTIFS('Retention-Deployment'!$E:$E,$G28,'Retention-Deployment'!$I:$I,"*4G*",'Retention-Deployment'!$L:$L,'List Table'!$B$10)</f>
        <v>0</v>
      </c>
      <c r="CV28" s="145">
        <f>COUNTIFS('Retention-Deployment'!$E:$E,$G28,'Retention-Deployment'!$I:$I,"*4G*",'Retention-Deployment'!$L:$L,'List Table'!$B$11)</f>
        <v>0</v>
      </c>
      <c r="CW28" s="145">
        <f>COUNTIFS('Retention-Deployment'!$E:$E,$G28,'Retention-Deployment'!$I:$I,"*4G*",'Retention-Deployment'!$L:$L,'List Table'!$B$12)</f>
        <v>0</v>
      </c>
      <c r="CX28" s="145">
        <f>COUNTIFS('Retention-Deployment'!$E:$E,$G28,'Retention-Deployment'!$I:$I,"*4G*",'Retention-Deployment'!$L:$L,'List Table'!$B$13)</f>
        <v>0</v>
      </c>
      <c r="CY28" s="145">
        <f>COUNTIFS('Retention-Deployment'!$E:$E,$G28,'Retention-Deployment'!$I:$I,"*4G*",'Retention-Deployment'!$L:$L,'List Table'!$B$14)</f>
        <v>0</v>
      </c>
      <c r="CZ28" s="145">
        <f>COUNTIFS('Retention-Deployment'!$E:$E,$G28,'Retention-Deployment'!$I:$I,"*4G*",'Retention-Deployment'!$L:$L,'List Table'!$B$15)</f>
        <v>0</v>
      </c>
      <c r="DA28" s="136"/>
      <c r="DB28" s="146">
        <f>COUNTIFS(Licensing!$F:$F,$G28,Licensing!$J:$J,"*2G*")</f>
        <v>0</v>
      </c>
      <c r="DC28" s="146">
        <f>COUNTIFS(Licensing!$F:$F,$G28,Licensing!$J:$J,"*3G*")</f>
        <v>0</v>
      </c>
      <c r="DD28" s="146">
        <f>COUNTIFS(Licensing!$F:$F,$G28,Licensing!$J:$J,"*4G*")</f>
        <v>1</v>
      </c>
      <c r="DE28" s="136"/>
      <c r="DF28" s="378">
        <f>COUNTIFS(Deactivated!$F:$F,$G28,Deactivated!$J:$J,"*2G*")</f>
        <v>0</v>
      </c>
      <c r="DG28" s="378">
        <f>COUNTIFS(Deactivated!$F:$F,$G28,Deactivated!$J:$J,"*3G*")</f>
        <v>0</v>
      </c>
      <c r="DH28" s="378">
        <f>COUNTIFS(Deactivated!$F:$F,$G28,Deactivated!$J:$J,"*4G*")</f>
        <v>0</v>
      </c>
      <c r="DI28" s="136"/>
      <c r="DJ28" s="147" t="str">
        <f t="shared" si="6"/>
        <v>KEFALLHNIA</v>
      </c>
      <c r="DK28" s="137">
        <f t="shared" si="9"/>
        <v>0</v>
      </c>
      <c r="DL28" s="148">
        <f t="shared" si="7"/>
        <v>0</v>
      </c>
      <c r="DM28" s="148">
        <f t="shared" si="8"/>
        <v>1</v>
      </c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</row>
    <row r="29" spans="1:129" ht="15.95" customHeight="1" x14ac:dyDescent="0.25">
      <c r="A29" s="186" t="s">
        <v>292</v>
      </c>
      <c r="B29" s="160">
        <v>49</v>
      </c>
      <c r="C29" s="160">
        <v>45</v>
      </c>
      <c r="D29" s="160">
        <v>35</v>
      </c>
      <c r="E29" s="169">
        <v>39.657259000000003</v>
      </c>
      <c r="F29" s="169">
        <v>19.801538000000001</v>
      </c>
      <c r="G29" s="165" t="s">
        <v>125</v>
      </c>
      <c r="H29" s="144">
        <f t="shared" si="0"/>
        <v>0</v>
      </c>
      <c r="I29" s="144">
        <f t="shared" si="1"/>
        <v>0</v>
      </c>
      <c r="J29" s="144">
        <f t="shared" si="2"/>
        <v>0</v>
      </c>
      <c r="K29" s="144">
        <f>COUNTIFS(Operational!$E:$E,$G29,Operational!$I:$I,"*2G*",Operational!$L:$L,'List Table'!$D$2)</f>
        <v>0</v>
      </c>
      <c r="L29" s="144">
        <f>COUNTIFS(Operational!$E:$E,$G29,Operational!$I:$I,"*2G*",Operational!$L:$L,'List Table'!$D$3)</f>
        <v>0</v>
      </c>
      <c r="M29" s="144">
        <f>COUNTIFS(Operational!$E:$E,$G29,Operational!$I:$I,"*2G*",Operational!$L:$L,'List Table'!$D$4)</f>
        <v>0</v>
      </c>
      <c r="N29" s="144">
        <f>COUNTIFS(Operational!$E:$E,$G29,Operational!$I:$I,"*2G*",Operational!$L:$L,'List Table'!$D$5)</f>
        <v>0</v>
      </c>
      <c r="O29" s="144">
        <f>COUNTIFS(Operational!$E:$E,$G29,Operational!$I:$I,"*2G*",Operational!$L:$L,'List Table'!$D$6)</f>
        <v>0</v>
      </c>
      <c r="P29" s="144">
        <f>COUNTIFS(Operational!$E:$E,$G29,Operational!$I:$I,"*2G*",Operational!$L:$L,'List Table'!$D$7)</f>
        <v>0</v>
      </c>
      <c r="Q29" s="144">
        <f>COUNTIFS(Operational!$E:$E,$G29,Operational!$I:$I,"*2G*",Operational!$L:$L,'List Table'!$D$8)</f>
        <v>0</v>
      </c>
      <c r="R29" s="144">
        <f>COUNTIFS(Operational!$E:$E,$G29,Operational!$I:$I,"*2G*",Operational!$L:$L,'List Table'!$D$9)</f>
        <v>0</v>
      </c>
      <c r="S29" s="144">
        <f>COUNTIFS(Operational!$E:$E,$G29,Operational!$I:$I,"*2G*",Operational!$L:$L,'List Table'!$D$10)</f>
        <v>0</v>
      </c>
      <c r="T29" s="144">
        <f>COUNTIFS(Operational!$E:$E,$G29,Operational!$I:$I,"*2G*",Operational!$L:$L,'List Table'!$D$11)</f>
        <v>0</v>
      </c>
      <c r="U29" s="144">
        <f>COUNTIFS(Operational!$E:$E,$G29,Operational!$I:$I,"*2G*",Operational!$L:$L,'List Table'!$D$12)</f>
        <v>0</v>
      </c>
      <c r="V29" s="144">
        <f>COUNTIFS(Operational!$E:$E,$G29,Operational!$I:$I,"*2G*",Operational!$L:$L,'List Table'!$D$13)</f>
        <v>0</v>
      </c>
      <c r="W29" s="144">
        <f>COUNTIFS(Operational!$E:$E,$G29,Operational!$I:$I,"*2G*",Operational!$L:$L,'List Table'!$D$14)</f>
        <v>0</v>
      </c>
      <c r="X29" s="144">
        <f>COUNTIFS(Operational!$E:$E,$G29,Operational!$I:$I,"*2G*",Operational!$L:$L,'List Table'!$D$15)</f>
        <v>0</v>
      </c>
      <c r="Y29" s="144">
        <f>COUNTIFS(Operational!$E:$E,$G29,Operational!$I:$I,"*2G*",Operational!$L:$L,'List Table'!$D$16)</f>
        <v>0</v>
      </c>
      <c r="Z29" s="144">
        <f>COUNTIFS(Operational!$E:$E,$G29,Operational!$I:$I,"*2G*",Operational!$L:$L,'List Table'!$D$17)</f>
        <v>0</v>
      </c>
      <c r="AA29" s="144">
        <f>COUNTIFS(Operational!$E:$E,$G29,Operational!$I:$I,"*3G*",Operational!$L:$L,'List Table'!$D$2)</f>
        <v>0</v>
      </c>
      <c r="AB29" s="144">
        <f>COUNTIFS(Operational!$E:$E,$G29,Operational!$I:$I,"*3G*",Operational!$L:$L,'List Table'!$D$3)</f>
        <v>0</v>
      </c>
      <c r="AC29" s="144">
        <f>COUNTIFS(Operational!$E:$E,$G29,Operational!$I:$I,"*3G*",Operational!$L:$L,'List Table'!$D$4)</f>
        <v>0</v>
      </c>
      <c r="AD29" s="144">
        <f>COUNTIFS(Operational!$E:$E,$G29,Operational!$I:$I,"*3G*",Operational!$L:$L,'List Table'!$D$5)</f>
        <v>0</v>
      </c>
      <c r="AE29" s="144">
        <f>COUNTIFS(Operational!$E:$E,$G29,Operational!$I:$I,"*3G*",Operational!$L:$L,'List Table'!$D$6)</f>
        <v>0</v>
      </c>
      <c r="AF29" s="144">
        <f>COUNTIFS(Operational!$E:$E,$G29,Operational!$I:$I,"*3G*",Operational!$L:$L,'List Table'!$D$7)</f>
        <v>0</v>
      </c>
      <c r="AG29" s="144">
        <f>COUNTIFS(Operational!$E:$E,$G29,Operational!$I:$I,"*3G*",Operational!$L:$L,'List Table'!$D$8)</f>
        <v>0</v>
      </c>
      <c r="AH29" s="144">
        <f>COUNTIFS(Operational!$E:$E,$G29,Operational!$I:$I,"*3G*",Operational!$L:$L,'List Table'!$D$9)</f>
        <v>0</v>
      </c>
      <c r="AI29" s="144">
        <f>COUNTIFS(Operational!$E:$E,$G29,Operational!$I:$I,"*3G*",Operational!$L:$L,'List Table'!$D$10)</f>
        <v>0</v>
      </c>
      <c r="AJ29" s="144">
        <f>COUNTIFS(Operational!$E:$E,$G29,Operational!$I:$I,"*3G*",Operational!$L:$L,'List Table'!$D$11)</f>
        <v>0</v>
      </c>
      <c r="AK29" s="144">
        <f>COUNTIFS(Operational!$E:$E,$G29,Operational!$I:$I,"*3G*",Operational!$L:$L,'List Table'!$D$12)</f>
        <v>0</v>
      </c>
      <c r="AL29" s="144">
        <f>COUNTIFS(Operational!$E:$E,$G29,Operational!$I:$I,"*3G*",Operational!$L:$L,'List Table'!$D$13)</f>
        <v>0</v>
      </c>
      <c r="AM29" s="144">
        <f>COUNTIFS(Operational!$E:$E,$G29,Operational!$I:$I,"*3G*",Operational!$L:$L,'List Table'!$D$14)</f>
        <v>0</v>
      </c>
      <c r="AN29" s="144">
        <f>COUNTIFS(Operational!$E:$E,$G29,Operational!$I:$I,"*3G*",Operational!$L:$L,'List Table'!$D$15)</f>
        <v>0</v>
      </c>
      <c r="AO29" s="144">
        <f>COUNTIFS(Operational!$E:$E,$G29,Operational!$I:$I,"*3G*",Operational!$L:$L,'List Table'!$D$16)</f>
        <v>0</v>
      </c>
      <c r="AP29" s="144">
        <f>COUNTIFS(Operational!$E:$E,$G29,Operational!$I:$I,"*3G*",Operational!$L:$L,'List Table'!$D$17)</f>
        <v>0</v>
      </c>
      <c r="AQ29" s="144">
        <f>COUNTIFS(Operational!$E:$E,$G29,Operational!$I:$I,"*4G*",Operational!$L:$L,'List Table'!$D$2)</f>
        <v>0</v>
      </c>
      <c r="AR29" s="144">
        <f>COUNTIFS(Operational!$E:$E,$G29,Operational!$I:$I,"*4G*",Operational!$L:$L,'List Table'!$D$3)</f>
        <v>0</v>
      </c>
      <c r="AS29" s="144">
        <f>COUNTIFS(Operational!$E:$E,$G29,Operational!$I:$I,"*4G*",Operational!$L:$L,'List Table'!$D$4)</f>
        <v>0</v>
      </c>
      <c r="AT29" s="144">
        <f>COUNTIFS(Operational!$E:$E,$G29,Operational!$I:$I,"*4G*",Operational!$L:$L,'List Table'!$D$5)</f>
        <v>0</v>
      </c>
      <c r="AU29" s="144">
        <f>COUNTIFS(Operational!$E:$E,$G29,Operational!$I:$I,"*4G*",Operational!$L:$L,'List Table'!$D$6)</f>
        <v>0</v>
      </c>
      <c r="AV29" s="144">
        <f>COUNTIFS(Operational!$E:$E,$G29,Operational!$I:$I,"*4G*",Operational!$L:$L,'List Table'!$D$7)</f>
        <v>0</v>
      </c>
      <c r="AW29" s="144">
        <f>COUNTIFS(Operational!$E:$E,$G29,Operational!$I:$I,"*4G*",Operational!$L:$L,'List Table'!$D$8)</f>
        <v>0</v>
      </c>
      <c r="AX29" s="144">
        <f>COUNTIFS(Operational!$E:$E,$G29,Operational!$I:$I,"*4G*",Operational!$L:$L,'List Table'!$D$9)</f>
        <v>0</v>
      </c>
      <c r="AY29" s="144">
        <f>COUNTIFS(Operational!$E:$E,$G29,Operational!$I:$I,"*4G*",Operational!$L:$L,'List Table'!$D$10)</f>
        <v>0</v>
      </c>
      <c r="AZ29" s="144">
        <f>COUNTIFS(Operational!$E:$E,$G29,Operational!$I:$I,"*4G*",Operational!$L:$L,'List Table'!$D$11)</f>
        <v>0</v>
      </c>
      <c r="BA29" s="144">
        <f>COUNTIFS(Operational!$E:$E,$G29,Operational!$I:$I,"*4G*",Operational!$L:$L,'List Table'!$D$12)</f>
        <v>0</v>
      </c>
      <c r="BB29" s="144">
        <f>COUNTIFS(Operational!$E:$E,$G29,Operational!$I:$I,"*4G*",Operational!$L:$L,'List Table'!$D$13)</f>
        <v>0</v>
      </c>
      <c r="BC29" s="144">
        <f>COUNTIFS(Operational!$E:$E,$G29,Operational!$I:$I,"*4G*",Operational!$L:$L,'List Table'!$D$14)</f>
        <v>0</v>
      </c>
      <c r="BD29" s="144">
        <f>COUNTIFS(Operational!$E:$E,$G29,Operational!$I:$I,"*4G*",Operational!$L:$L,'List Table'!$D$15)</f>
        <v>0</v>
      </c>
      <c r="BE29" s="144">
        <f>COUNTIFS(Operational!$E:$E,$G29,Operational!$I:$I,"*4G*",Operational!$L:$L,'List Table'!$D$16)</f>
        <v>0</v>
      </c>
      <c r="BF29" s="144">
        <f>COUNTIFS(Operational!$E:$E,$G29,Operational!$I:$I,"*4G*",Operational!$L:$L,'List Table'!$D$17)</f>
        <v>0</v>
      </c>
      <c r="BG29" s="136"/>
      <c r="BH29" s="145">
        <f t="shared" si="3"/>
        <v>0</v>
      </c>
      <c r="BI29" s="145">
        <f t="shared" si="4"/>
        <v>0</v>
      </c>
      <c r="BJ29" s="145">
        <f t="shared" si="5"/>
        <v>0</v>
      </c>
      <c r="BK29" s="145">
        <f>COUNTIFS('Retention-Deployment'!$E:$E,$G29,'Retention-Deployment'!$I:$I,"*2G*",'Retention-Deployment'!$L:$L,'List Table'!$B$2)</f>
        <v>0</v>
      </c>
      <c r="BL29" s="145">
        <f>COUNTIFS('Retention-Deployment'!$E:$E,$G29,'Retention-Deployment'!$I:$I,"*2G*",'Retention-Deployment'!$L:$L,'List Table'!$B$3)</f>
        <v>0</v>
      </c>
      <c r="BM29" s="145">
        <f>COUNTIFS('Retention-Deployment'!$E:$E,$G29,'Retention-Deployment'!$I:$I,"*2G*",'Retention-Deployment'!$L:$L,'List Table'!$B$4)</f>
        <v>0</v>
      </c>
      <c r="BN29" s="145">
        <f>COUNTIFS('Retention-Deployment'!$E:$E,$G29,'Retention-Deployment'!$I:$I,"*2G*",'Retention-Deployment'!$L:$L,'List Table'!$B$5)</f>
        <v>0</v>
      </c>
      <c r="BO29" s="145">
        <f>COUNTIFS('Retention-Deployment'!$E:$E,$G29,'Retention-Deployment'!$I:$I,"*2G*",'Retention-Deployment'!$L:$L,'List Table'!$B$6)</f>
        <v>0</v>
      </c>
      <c r="BP29" s="145">
        <f>COUNTIFS('Retention-Deployment'!$E:$E,$G29,'Retention-Deployment'!$I:$I,"*2G*",'Retention-Deployment'!$L:$L,'List Table'!$B$7)</f>
        <v>0</v>
      </c>
      <c r="BQ29" s="145">
        <f>COUNTIFS('Retention-Deployment'!$E:$E,$G29,'Retention-Deployment'!$I:$I,"*2G*",'Retention-Deployment'!$L:$L,'List Table'!$B$8)</f>
        <v>0</v>
      </c>
      <c r="BR29" s="145">
        <f>COUNTIFS('Retention-Deployment'!$E:$E,$G29,'Retention-Deployment'!$I:$I,"*2G*",'Retention-Deployment'!$L:$L,'List Table'!$B$9)</f>
        <v>0</v>
      </c>
      <c r="BS29" s="145">
        <f>COUNTIFS('Retention-Deployment'!$E:$E,$G29,'Retention-Deployment'!$I:$I,"*2G*",'Retention-Deployment'!$L:$L,'List Table'!$B$10)</f>
        <v>0</v>
      </c>
      <c r="BT29" s="145">
        <f>COUNTIFS('Retention-Deployment'!$E:$E,$G29,'Retention-Deployment'!$I:$I,"*2G*",'Retention-Deployment'!$L:$L,'List Table'!$B$11)</f>
        <v>0</v>
      </c>
      <c r="BU29" s="145">
        <f>COUNTIFS('Retention-Deployment'!$E:$E,$G29,'Retention-Deployment'!$I:$I,"*2G*",'Retention-Deployment'!$L:$L,'List Table'!$B$12)</f>
        <v>0</v>
      </c>
      <c r="BV29" s="145">
        <f>COUNTIFS('Retention-Deployment'!$E:$E,$G29,'Retention-Deployment'!$I:$I,"*2G*",'Retention-Deployment'!$L:$L,'List Table'!$B$13)</f>
        <v>0</v>
      </c>
      <c r="BW29" s="145">
        <f>COUNTIFS('Retention-Deployment'!$E:$E,$G29,'Retention-Deployment'!$I:$I,"*2G*",'Retention-Deployment'!$L:$L,'List Table'!$B$14)</f>
        <v>0</v>
      </c>
      <c r="BX29" s="145">
        <f>COUNTIFS('Retention-Deployment'!$E:$E,$G29,'Retention-Deployment'!$I:$I,"*2G*",'Retention-Deployment'!$L:$L,'List Table'!$B$15)</f>
        <v>0</v>
      </c>
      <c r="BY29" s="145">
        <f>COUNTIFS('Retention-Deployment'!$E:$E,$G29,'Retention-Deployment'!$I:$I,"*3G*",'Retention-Deployment'!$L:$L,'List Table'!$B$2)</f>
        <v>0</v>
      </c>
      <c r="BZ29" s="145">
        <f>COUNTIFS('Retention-Deployment'!$E:$E,$G29,'Retention-Deployment'!$I:$I,"*3G*",'Retention-Deployment'!$L:$L,'List Table'!$B$3)</f>
        <v>0</v>
      </c>
      <c r="CA29" s="145">
        <f>COUNTIFS('Retention-Deployment'!$E:$E,$G29,'Retention-Deployment'!$I:$I,"*3G*",'Retention-Deployment'!$L:$L,'List Table'!$B$4)</f>
        <v>0</v>
      </c>
      <c r="CB29" s="145">
        <f>COUNTIFS('Retention-Deployment'!$E:$E,$G29,'Retention-Deployment'!$I:$I,"*3G*",'Retention-Deployment'!$L:$L,'List Table'!$B$5)</f>
        <v>0</v>
      </c>
      <c r="CC29" s="145">
        <f>COUNTIFS('Retention-Deployment'!$E:$E,$G29,'Retention-Deployment'!$I:$I,"*3G*",'Retention-Deployment'!$L:$L,'List Table'!$B$6)</f>
        <v>0</v>
      </c>
      <c r="CD29" s="145">
        <f>COUNTIFS('Retention-Deployment'!$E:$E,$G29,'Retention-Deployment'!$I:$I,"*3G*",'Retention-Deployment'!$L:$L,'List Table'!$B$7)</f>
        <v>0</v>
      </c>
      <c r="CE29" s="145">
        <f>COUNTIFS('Retention-Deployment'!$E:$E,$G29,'Retention-Deployment'!$I:$I,"*3G*",'Retention-Deployment'!$L:$L,'List Table'!$B$8)</f>
        <v>0</v>
      </c>
      <c r="CF29" s="145">
        <f>COUNTIFS('Retention-Deployment'!$E:$E,$G29,'Retention-Deployment'!$I:$I,"*3G*",'Retention-Deployment'!$L:$L,'List Table'!$B$9)</f>
        <v>0</v>
      </c>
      <c r="CG29" s="145">
        <f>COUNTIFS('Retention-Deployment'!$E:$E,$G29,'Retention-Deployment'!$I:$I,"*3G*",'Retention-Deployment'!$L:$L,'List Table'!$B$10)</f>
        <v>0</v>
      </c>
      <c r="CH29" s="145">
        <f>COUNTIFS('Retention-Deployment'!$E:$E,$G29,'Retention-Deployment'!$I:$I,"*3G*",'Retention-Deployment'!$L:$L,'List Table'!$B$11)</f>
        <v>0</v>
      </c>
      <c r="CI29" s="145">
        <f>COUNTIFS('Retention-Deployment'!$E:$E,$G29,'Retention-Deployment'!$I:$I,"*3G*",'Retention-Deployment'!$L:$L,'List Table'!$B$12)</f>
        <v>0</v>
      </c>
      <c r="CJ29" s="145">
        <f>COUNTIFS('Retention-Deployment'!$E:$E,$G29,'Retention-Deployment'!$I:$I,"*3G*",'Retention-Deployment'!$L:$L,'List Table'!$B$13)</f>
        <v>0</v>
      </c>
      <c r="CK29" s="145">
        <f>COUNTIFS('Retention-Deployment'!$E:$E,$G29,'Retention-Deployment'!$I:$I,"*3G*",'Retention-Deployment'!$L:$L,'List Table'!$B$14)</f>
        <v>0</v>
      </c>
      <c r="CL29" s="145">
        <f>COUNTIFS('Retention-Deployment'!$E:$E,$G29,'Retention-Deployment'!$I:$I,"*3G*",'Retention-Deployment'!$L:$L,'List Table'!$B$15)</f>
        <v>0</v>
      </c>
      <c r="CM29" s="145">
        <f>COUNTIFS('Retention-Deployment'!$E:$E,$G29,'Retention-Deployment'!$I:$I,"*4G*",'Retention-Deployment'!$L:$L,'List Table'!$B$2)</f>
        <v>0</v>
      </c>
      <c r="CN29" s="145">
        <f>COUNTIFS('Retention-Deployment'!$E:$E,$G29,'Retention-Deployment'!$I:$I,"*4G*",'Retention-Deployment'!$L:$L,'List Table'!$B$3)</f>
        <v>0</v>
      </c>
      <c r="CO29" s="145">
        <f>COUNTIFS('Retention-Deployment'!$E:$E,$G29,'Retention-Deployment'!$I:$I,"*4G*",'Retention-Deployment'!$L:$L,'List Table'!$B$4)</f>
        <v>0</v>
      </c>
      <c r="CP29" s="145">
        <f>COUNTIFS('Retention-Deployment'!$E:$E,$G29,'Retention-Deployment'!$I:$I,"*4G*",'Retention-Deployment'!$L:$L,'List Table'!$B$5)</f>
        <v>0</v>
      </c>
      <c r="CQ29" s="145">
        <f>COUNTIFS('Retention-Deployment'!$E:$E,$G29,'Retention-Deployment'!$I:$I,"*4G*",'Retention-Deployment'!$L:$L,'List Table'!$B$6)</f>
        <v>0</v>
      </c>
      <c r="CR29" s="145">
        <f>COUNTIFS('Retention-Deployment'!$E:$E,$G29,'Retention-Deployment'!$I:$I,"*4G*",'Retention-Deployment'!$L:$L,'List Table'!$B$7)</f>
        <v>0</v>
      </c>
      <c r="CS29" s="145">
        <f>COUNTIFS('Retention-Deployment'!$E:$E,$G29,'Retention-Deployment'!$I:$I,"*4G*",'Retention-Deployment'!$L:$L,'List Table'!$B$8)</f>
        <v>0</v>
      </c>
      <c r="CT29" s="145">
        <f>COUNTIFS('Retention-Deployment'!$E:$E,$G29,'Retention-Deployment'!$I:$I,"*4G*",'Retention-Deployment'!$L:$L,'List Table'!$B$9)</f>
        <v>0</v>
      </c>
      <c r="CU29" s="145">
        <f>COUNTIFS('Retention-Deployment'!$E:$E,$G29,'Retention-Deployment'!$I:$I,"*4G*",'Retention-Deployment'!$L:$L,'List Table'!$B$10)</f>
        <v>0</v>
      </c>
      <c r="CV29" s="145">
        <f>COUNTIFS('Retention-Deployment'!$E:$E,$G29,'Retention-Deployment'!$I:$I,"*4G*",'Retention-Deployment'!$L:$L,'List Table'!$B$11)</f>
        <v>0</v>
      </c>
      <c r="CW29" s="145">
        <f>COUNTIFS('Retention-Deployment'!$E:$E,$G29,'Retention-Deployment'!$I:$I,"*4G*",'Retention-Deployment'!$L:$L,'List Table'!$B$12)</f>
        <v>0</v>
      </c>
      <c r="CX29" s="145">
        <f>COUNTIFS('Retention-Deployment'!$E:$E,$G29,'Retention-Deployment'!$I:$I,"*4G*",'Retention-Deployment'!$L:$L,'List Table'!$B$13)</f>
        <v>0</v>
      </c>
      <c r="CY29" s="145">
        <f>COUNTIFS('Retention-Deployment'!$E:$E,$G29,'Retention-Deployment'!$I:$I,"*4G*",'Retention-Deployment'!$L:$L,'List Table'!$B$14)</f>
        <v>0</v>
      </c>
      <c r="CZ29" s="145">
        <f>COUNTIFS('Retention-Deployment'!$E:$E,$G29,'Retention-Deployment'!$I:$I,"*4G*",'Retention-Deployment'!$L:$L,'List Table'!$B$15)</f>
        <v>0</v>
      </c>
      <c r="DA29" s="136"/>
      <c r="DB29" s="146">
        <f>COUNTIFS(Licensing!$F:$F,$G29,Licensing!$J:$J,"*2G*")</f>
        <v>1</v>
      </c>
      <c r="DC29" s="146">
        <f>COUNTIFS(Licensing!$F:$F,$G29,Licensing!$J:$J,"*3G*")</f>
        <v>2</v>
      </c>
      <c r="DD29" s="146">
        <f>COUNTIFS(Licensing!$F:$F,$G29,Licensing!$J:$J,"*4G*")</f>
        <v>2</v>
      </c>
      <c r="DE29" s="136"/>
      <c r="DF29" s="378">
        <f>COUNTIFS(Deactivated!$F:$F,$G29,Deactivated!$J:$J,"*2G*")</f>
        <v>0</v>
      </c>
      <c r="DG29" s="378">
        <f>COUNTIFS(Deactivated!$F:$F,$G29,Deactivated!$J:$J,"*3G*")</f>
        <v>0</v>
      </c>
      <c r="DH29" s="378">
        <f>COUNTIFS(Deactivated!$F:$F,$G29,Deactivated!$J:$J,"*4G*")</f>
        <v>0</v>
      </c>
      <c r="DI29" s="136"/>
      <c r="DJ29" s="147" t="str">
        <f t="shared" si="6"/>
        <v>KERKYRA</v>
      </c>
      <c r="DK29" s="137">
        <f t="shared" si="9"/>
        <v>1</v>
      </c>
      <c r="DL29" s="148">
        <f t="shared" si="7"/>
        <v>2</v>
      </c>
      <c r="DM29" s="148">
        <f t="shared" si="8"/>
        <v>2</v>
      </c>
      <c r="DN29" s="133"/>
      <c r="DO29" s="133"/>
      <c r="DP29" s="133"/>
      <c r="DQ29" s="133"/>
      <c r="DR29" s="133"/>
      <c r="DS29" s="133"/>
      <c r="DT29" s="133"/>
      <c r="DU29" s="133"/>
      <c r="DV29" s="133"/>
      <c r="DW29" s="133"/>
      <c r="DX29" s="133"/>
      <c r="DY29" s="133"/>
    </row>
    <row r="30" spans="1:129" ht="15.95" customHeight="1" x14ac:dyDescent="0.25">
      <c r="A30" s="186" t="s">
        <v>292</v>
      </c>
      <c r="B30" s="160">
        <v>22</v>
      </c>
      <c r="C30" s="160">
        <v>6</v>
      </c>
      <c r="D30" s="160">
        <v>1</v>
      </c>
      <c r="E30" s="169">
        <v>40.987741</v>
      </c>
      <c r="F30" s="169">
        <v>22.851588</v>
      </c>
      <c r="G30" s="165" t="s">
        <v>126</v>
      </c>
      <c r="H30" s="144">
        <f t="shared" si="0"/>
        <v>0</v>
      </c>
      <c r="I30" s="144">
        <f t="shared" si="1"/>
        <v>0</v>
      </c>
      <c r="J30" s="144">
        <f t="shared" si="2"/>
        <v>0</v>
      </c>
      <c r="K30" s="144">
        <f>COUNTIFS(Operational!$E:$E,$G30,Operational!$I:$I,"*2G*",Operational!$L:$L,'List Table'!$D$2)</f>
        <v>0</v>
      </c>
      <c r="L30" s="144">
        <f>COUNTIFS(Operational!$E:$E,$G30,Operational!$I:$I,"*2G*",Operational!$L:$L,'List Table'!$D$3)</f>
        <v>0</v>
      </c>
      <c r="M30" s="144">
        <f>COUNTIFS(Operational!$E:$E,$G30,Operational!$I:$I,"*2G*",Operational!$L:$L,'List Table'!$D$4)</f>
        <v>0</v>
      </c>
      <c r="N30" s="144">
        <f>COUNTIFS(Operational!$E:$E,$G30,Operational!$I:$I,"*2G*",Operational!$L:$L,'List Table'!$D$5)</f>
        <v>0</v>
      </c>
      <c r="O30" s="144">
        <f>COUNTIFS(Operational!$E:$E,$G30,Operational!$I:$I,"*2G*",Operational!$L:$L,'List Table'!$D$6)</f>
        <v>0</v>
      </c>
      <c r="P30" s="144">
        <f>COUNTIFS(Operational!$E:$E,$G30,Operational!$I:$I,"*2G*",Operational!$L:$L,'List Table'!$D$7)</f>
        <v>0</v>
      </c>
      <c r="Q30" s="144">
        <f>COUNTIFS(Operational!$E:$E,$G30,Operational!$I:$I,"*2G*",Operational!$L:$L,'List Table'!$D$8)</f>
        <v>0</v>
      </c>
      <c r="R30" s="144">
        <f>COUNTIFS(Operational!$E:$E,$G30,Operational!$I:$I,"*2G*",Operational!$L:$L,'List Table'!$D$9)</f>
        <v>0</v>
      </c>
      <c r="S30" s="144">
        <f>COUNTIFS(Operational!$E:$E,$G30,Operational!$I:$I,"*2G*",Operational!$L:$L,'List Table'!$D$10)</f>
        <v>0</v>
      </c>
      <c r="T30" s="144">
        <f>COUNTIFS(Operational!$E:$E,$G30,Operational!$I:$I,"*2G*",Operational!$L:$L,'List Table'!$D$11)</f>
        <v>0</v>
      </c>
      <c r="U30" s="144">
        <f>COUNTIFS(Operational!$E:$E,$G30,Operational!$I:$I,"*2G*",Operational!$L:$L,'List Table'!$D$12)</f>
        <v>0</v>
      </c>
      <c r="V30" s="144">
        <f>COUNTIFS(Operational!$E:$E,$G30,Operational!$I:$I,"*2G*",Operational!$L:$L,'List Table'!$D$13)</f>
        <v>0</v>
      </c>
      <c r="W30" s="144">
        <f>COUNTIFS(Operational!$E:$E,$G30,Operational!$I:$I,"*2G*",Operational!$L:$L,'List Table'!$D$14)</f>
        <v>0</v>
      </c>
      <c r="X30" s="144">
        <f>COUNTIFS(Operational!$E:$E,$G30,Operational!$I:$I,"*2G*",Operational!$L:$L,'List Table'!$D$15)</f>
        <v>0</v>
      </c>
      <c r="Y30" s="144">
        <f>COUNTIFS(Operational!$E:$E,$G30,Operational!$I:$I,"*2G*",Operational!$L:$L,'List Table'!$D$16)</f>
        <v>0</v>
      </c>
      <c r="Z30" s="144">
        <f>COUNTIFS(Operational!$E:$E,$G30,Operational!$I:$I,"*2G*",Operational!$L:$L,'List Table'!$D$17)</f>
        <v>0</v>
      </c>
      <c r="AA30" s="144">
        <f>COUNTIFS(Operational!$E:$E,$G30,Operational!$I:$I,"*3G*",Operational!$L:$L,'List Table'!$D$2)</f>
        <v>0</v>
      </c>
      <c r="AB30" s="144">
        <f>COUNTIFS(Operational!$E:$E,$G30,Operational!$I:$I,"*3G*",Operational!$L:$L,'List Table'!$D$3)</f>
        <v>0</v>
      </c>
      <c r="AC30" s="144">
        <f>COUNTIFS(Operational!$E:$E,$G30,Operational!$I:$I,"*3G*",Operational!$L:$L,'List Table'!$D$4)</f>
        <v>0</v>
      </c>
      <c r="AD30" s="144">
        <f>COUNTIFS(Operational!$E:$E,$G30,Operational!$I:$I,"*3G*",Operational!$L:$L,'List Table'!$D$5)</f>
        <v>0</v>
      </c>
      <c r="AE30" s="144">
        <f>COUNTIFS(Operational!$E:$E,$G30,Operational!$I:$I,"*3G*",Operational!$L:$L,'List Table'!$D$6)</f>
        <v>0</v>
      </c>
      <c r="AF30" s="144">
        <f>COUNTIFS(Operational!$E:$E,$G30,Operational!$I:$I,"*3G*",Operational!$L:$L,'List Table'!$D$7)</f>
        <v>0</v>
      </c>
      <c r="AG30" s="144">
        <f>COUNTIFS(Operational!$E:$E,$G30,Operational!$I:$I,"*3G*",Operational!$L:$L,'List Table'!$D$8)</f>
        <v>0</v>
      </c>
      <c r="AH30" s="144">
        <f>COUNTIFS(Operational!$E:$E,$G30,Operational!$I:$I,"*3G*",Operational!$L:$L,'List Table'!$D$9)</f>
        <v>0</v>
      </c>
      <c r="AI30" s="144">
        <f>COUNTIFS(Operational!$E:$E,$G30,Operational!$I:$I,"*3G*",Operational!$L:$L,'List Table'!$D$10)</f>
        <v>0</v>
      </c>
      <c r="AJ30" s="144">
        <f>COUNTIFS(Operational!$E:$E,$G30,Operational!$I:$I,"*3G*",Operational!$L:$L,'List Table'!$D$11)</f>
        <v>0</v>
      </c>
      <c r="AK30" s="144">
        <f>COUNTIFS(Operational!$E:$E,$G30,Operational!$I:$I,"*3G*",Operational!$L:$L,'List Table'!$D$12)</f>
        <v>0</v>
      </c>
      <c r="AL30" s="144">
        <f>COUNTIFS(Operational!$E:$E,$G30,Operational!$I:$I,"*3G*",Operational!$L:$L,'List Table'!$D$13)</f>
        <v>0</v>
      </c>
      <c r="AM30" s="144">
        <f>COUNTIFS(Operational!$E:$E,$G30,Operational!$I:$I,"*3G*",Operational!$L:$L,'List Table'!$D$14)</f>
        <v>0</v>
      </c>
      <c r="AN30" s="144">
        <f>COUNTIFS(Operational!$E:$E,$G30,Operational!$I:$I,"*3G*",Operational!$L:$L,'List Table'!$D$15)</f>
        <v>0</v>
      </c>
      <c r="AO30" s="144">
        <f>COUNTIFS(Operational!$E:$E,$G30,Operational!$I:$I,"*3G*",Operational!$L:$L,'List Table'!$D$16)</f>
        <v>0</v>
      </c>
      <c r="AP30" s="144">
        <f>COUNTIFS(Operational!$E:$E,$G30,Operational!$I:$I,"*3G*",Operational!$L:$L,'List Table'!$D$17)</f>
        <v>0</v>
      </c>
      <c r="AQ30" s="144">
        <f>COUNTIFS(Operational!$E:$E,$G30,Operational!$I:$I,"*4G*",Operational!$L:$L,'List Table'!$D$2)</f>
        <v>0</v>
      </c>
      <c r="AR30" s="144">
        <f>COUNTIFS(Operational!$E:$E,$G30,Operational!$I:$I,"*4G*",Operational!$L:$L,'List Table'!$D$3)</f>
        <v>0</v>
      </c>
      <c r="AS30" s="144">
        <f>COUNTIFS(Operational!$E:$E,$G30,Operational!$I:$I,"*4G*",Operational!$L:$L,'List Table'!$D$4)</f>
        <v>0</v>
      </c>
      <c r="AT30" s="144">
        <f>COUNTIFS(Operational!$E:$E,$G30,Operational!$I:$I,"*4G*",Operational!$L:$L,'List Table'!$D$5)</f>
        <v>0</v>
      </c>
      <c r="AU30" s="144">
        <f>COUNTIFS(Operational!$E:$E,$G30,Operational!$I:$I,"*4G*",Operational!$L:$L,'List Table'!$D$6)</f>
        <v>0</v>
      </c>
      <c r="AV30" s="144">
        <f>COUNTIFS(Operational!$E:$E,$G30,Operational!$I:$I,"*4G*",Operational!$L:$L,'List Table'!$D$7)</f>
        <v>0</v>
      </c>
      <c r="AW30" s="144">
        <f>COUNTIFS(Operational!$E:$E,$G30,Operational!$I:$I,"*4G*",Operational!$L:$L,'List Table'!$D$8)</f>
        <v>0</v>
      </c>
      <c r="AX30" s="144">
        <f>COUNTIFS(Operational!$E:$E,$G30,Operational!$I:$I,"*4G*",Operational!$L:$L,'List Table'!$D$9)</f>
        <v>0</v>
      </c>
      <c r="AY30" s="144">
        <f>COUNTIFS(Operational!$E:$E,$G30,Operational!$I:$I,"*4G*",Operational!$L:$L,'List Table'!$D$10)</f>
        <v>0</v>
      </c>
      <c r="AZ30" s="144">
        <f>COUNTIFS(Operational!$E:$E,$G30,Operational!$I:$I,"*4G*",Operational!$L:$L,'List Table'!$D$11)</f>
        <v>0</v>
      </c>
      <c r="BA30" s="144">
        <f>COUNTIFS(Operational!$E:$E,$G30,Operational!$I:$I,"*4G*",Operational!$L:$L,'List Table'!$D$12)</f>
        <v>0</v>
      </c>
      <c r="BB30" s="144">
        <f>COUNTIFS(Operational!$E:$E,$G30,Operational!$I:$I,"*4G*",Operational!$L:$L,'List Table'!$D$13)</f>
        <v>0</v>
      </c>
      <c r="BC30" s="144">
        <f>COUNTIFS(Operational!$E:$E,$G30,Operational!$I:$I,"*4G*",Operational!$L:$L,'List Table'!$D$14)</f>
        <v>0</v>
      </c>
      <c r="BD30" s="144">
        <f>COUNTIFS(Operational!$E:$E,$G30,Operational!$I:$I,"*4G*",Operational!$L:$L,'List Table'!$D$15)</f>
        <v>0</v>
      </c>
      <c r="BE30" s="144">
        <f>COUNTIFS(Operational!$E:$E,$G30,Operational!$I:$I,"*4G*",Operational!$L:$L,'List Table'!$D$16)</f>
        <v>0</v>
      </c>
      <c r="BF30" s="144">
        <f>COUNTIFS(Operational!$E:$E,$G30,Operational!$I:$I,"*4G*",Operational!$L:$L,'List Table'!$D$17)</f>
        <v>0</v>
      </c>
      <c r="BG30" s="136"/>
      <c r="BH30" s="145">
        <f t="shared" si="3"/>
        <v>0</v>
      </c>
      <c r="BI30" s="145">
        <f t="shared" si="4"/>
        <v>0</v>
      </c>
      <c r="BJ30" s="145">
        <f t="shared" si="5"/>
        <v>0</v>
      </c>
      <c r="BK30" s="145">
        <f>COUNTIFS('Retention-Deployment'!$E:$E,$G30,'Retention-Deployment'!$I:$I,"*2G*",'Retention-Deployment'!$L:$L,'List Table'!$B$2)</f>
        <v>0</v>
      </c>
      <c r="BL30" s="145">
        <f>COUNTIFS('Retention-Deployment'!$E:$E,$G30,'Retention-Deployment'!$I:$I,"*2G*",'Retention-Deployment'!$L:$L,'List Table'!$B$3)</f>
        <v>0</v>
      </c>
      <c r="BM30" s="145">
        <f>COUNTIFS('Retention-Deployment'!$E:$E,$G30,'Retention-Deployment'!$I:$I,"*2G*",'Retention-Deployment'!$L:$L,'List Table'!$B$4)</f>
        <v>0</v>
      </c>
      <c r="BN30" s="145">
        <f>COUNTIFS('Retention-Deployment'!$E:$E,$G30,'Retention-Deployment'!$I:$I,"*2G*",'Retention-Deployment'!$L:$L,'List Table'!$B$5)</f>
        <v>0</v>
      </c>
      <c r="BO30" s="145">
        <f>COUNTIFS('Retention-Deployment'!$E:$E,$G30,'Retention-Deployment'!$I:$I,"*2G*",'Retention-Deployment'!$L:$L,'List Table'!$B$6)</f>
        <v>0</v>
      </c>
      <c r="BP30" s="145">
        <f>COUNTIFS('Retention-Deployment'!$E:$E,$G30,'Retention-Deployment'!$I:$I,"*2G*",'Retention-Deployment'!$L:$L,'List Table'!$B$7)</f>
        <v>0</v>
      </c>
      <c r="BQ30" s="145">
        <f>COUNTIFS('Retention-Deployment'!$E:$E,$G30,'Retention-Deployment'!$I:$I,"*2G*",'Retention-Deployment'!$L:$L,'List Table'!$B$8)</f>
        <v>0</v>
      </c>
      <c r="BR30" s="145">
        <f>COUNTIFS('Retention-Deployment'!$E:$E,$G30,'Retention-Deployment'!$I:$I,"*2G*",'Retention-Deployment'!$L:$L,'List Table'!$B$9)</f>
        <v>0</v>
      </c>
      <c r="BS30" s="145">
        <f>COUNTIFS('Retention-Deployment'!$E:$E,$G30,'Retention-Deployment'!$I:$I,"*2G*",'Retention-Deployment'!$L:$L,'List Table'!$B$10)</f>
        <v>0</v>
      </c>
      <c r="BT30" s="145">
        <f>COUNTIFS('Retention-Deployment'!$E:$E,$G30,'Retention-Deployment'!$I:$I,"*2G*",'Retention-Deployment'!$L:$L,'List Table'!$B$11)</f>
        <v>0</v>
      </c>
      <c r="BU30" s="145">
        <f>COUNTIFS('Retention-Deployment'!$E:$E,$G30,'Retention-Deployment'!$I:$I,"*2G*",'Retention-Deployment'!$L:$L,'List Table'!$B$12)</f>
        <v>0</v>
      </c>
      <c r="BV30" s="145">
        <f>COUNTIFS('Retention-Deployment'!$E:$E,$G30,'Retention-Deployment'!$I:$I,"*2G*",'Retention-Deployment'!$L:$L,'List Table'!$B$13)</f>
        <v>0</v>
      </c>
      <c r="BW30" s="145">
        <f>COUNTIFS('Retention-Deployment'!$E:$E,$G30,'Retention-Deployment'!$I:$I,"*2G*",'Retention-Deployment'!$L:$L,'List Table'!$B$14)</f>
        <v>0</v>
      </c>
      <c r="BX30" s="145">
        <f>COUNTIFS('Retention-Deployment'!$E:$E,$G30,'Retention-Deployment'!$I:$I,"*2G*",'Retention-Deployment'!$L:$L,'List Table'!$B$15)</f>
        <v>0</v>
      </c>
      <c r="BY30" s="145">
        <f>COUNTIFS('Retention-Deployment'!$E:$E,$G30,'Retention-Deployment'!$I:$I,"*3G*",'Retention-Deployment'!$L:$L,'List Table'!$B$2)</f>
        <v>0</v>
      </c>
      <c r="BZ30" s="145">
        <f>COUNTIFS('Retention-Deployment'!$E:$E,$G30,'Retention-Deployment'!$I:$I,"*3G*",'Retention-Deployment'!$L:$L,'List Table'!$B$3)</f>
        <v>0</v>
      </c>
      <c r="CA30" s="145">
        <f>COUNTIFS('Retention-Deployment'!$E:$E,$G30,'Retention-Deployment'!$I:$I,"*3G*",'Retention-Deployment'!$L:$L,'List Table'!$B$4)</f>
        <v>0</v>
      </c>
      <c r="CB30" s="145">
        <f>COUNTIFS('Retention-Deployment'!$E:$E,$G30,'Retention-Deployment'!$I:$I,"*3G*",'Retention-Deployment'!$L:$L,'List Table'!$B$5)</f>
        <v>0</v>
      </c>
      <c r="CC30" s="145">
        <f>COUNTIFS('Retention-Deployment'!$E:$E,$G30,'Retention-Deployment'!$I:$I,"*3G*",'Retention-Deployment'!$L:$L,'List Table'!$B$6)</f>
        <v>0</v>
      </c>
      <c r="CD30" s="145">
        <f>COUNTIFS('Retention-Deployment'!$E:$E,$G30,'Retention-Deployment'!$I:$I,"*3G*",'Retention-Deployment'!$L:$L,'List Table'!$B$7)</f>
        <v>0</v>
      </c>
      <c r="CE30" s="145">
        <f>COUNTIFS('Retention-Deployment'!$E:$E,$G30,'Retention-Deployment'!$I:$I,"*3G*",'Retention-Deployment'!$L:$L,'List Table'!$B$8)</f>
        <v>0</v>
      </c>
      <c r="CF30" s="145">
        <f>COUNTIFS('Retention-Deployment'!$E:$E,$G30,'Retention-Deployment'!$I:$I,"*3G*",'Retention-Deployment'!$L:$L,'List Table'!$B$9)</f>
        <v>0</v>
      </c>
      <c r="CG30" s="145">
        <f>COUNTIFS('Retention-Deployment'!$E:$E,$G30,'Retention-Deployment'!$I:$I,"*3G*",'Retention-Deployment'!$L:$L,'List Table'!$B$10)</f>
        <v>0</v>
      </c>
      <c r="CH30" s="145">
        <f>COUNTIFS('Retention-Deployment'!$E:$E,$G30,'Retention-Deployment'!$I:$I,"*3G*",'Retention-Deployment'!$L:$L,'List Table'!$B$11)</f>
        <v>0</v>
      </c>
      <c r="CI30" s="145">
        <f>COUNTIFS('Retention-Deployment'!$E:$E,$G30,'Retention-Deployment'!$I:$I,"*3G*",'Retention-Deployment'!$L:$L,'List Table'!$B$12)</f>
        <v>0</v>
      </c>
      <c r="CJ30" s="145">
        <f>COUNTIFS('Retention-Deployment'!$E:$E,$G30,'Retention-Deployment'!$I:$I,"*3G*",'Retention-Deployment'!$L:$L,'List Table'!$B$13)</f>
        <v>0</v>
      </c>
      <c r="CK30" s="145">
        <f>COUNTIFS('Retention-Deployment'!$E:$E,$G30,'Retention-Deployment'!$I:$I,"*3G*",'Retention-Deployment'!$L:$L,'List Table'!$B$14)</f>
        <v>0</v>
      </c>
      <c r="CL30" s="145">
        <f>COUNTIFS('Retention-Deployment'!$E:$E,$G30,'Retention-Deployment'!$I:$I,"*3G*",'Retention-Deployment'!$L:$L,'List Table'!$B$15)</f>
        <v>0</v>
      </c>
      <c r="CM30" s="145">
        <f>COUNTIFS('Retention-Deployment'!$E:$E,$G30,'Retention-Deployment'!$I:$I,"*4G*",'Retention-Deployment'!$L:$L,'List Table'!$B$2)</f>
        <v>0</v>
      </c>
      <c r="CN30" s="145">
        <f>COUNTIFS('Retention-Deployment'!$E:$E,$G30,'Retention-Deployment'!$I:$I,"*4G*",'Retention-Deployment'!$L:$L,'List Table'!$B$3)</f>
        <v>0</v>
      </c>
      <c r="CO30" s="145">
        <f>COUNTIFS('Retention-Deployment'!$E:$E,$G30,'Retention-Deployment'!$I:$I,"*4G*",'Retention-Deployment'!$L:$L,'List Table'!$B$4)</f>
        <v>0</v>
      </c>
      <c r="CP30" s="145">
        <f>COUNTIFS('Retention-Deployment'!$E:$E,$G30,'Retention-Deployment'!$I:$I,"*4G*",'Retention-Deployment'!$L:$L,'List Table'!$B$5)</f>
        <v>0</v>
      </c>
      <c r="CQ30" s="145">
        <f>COUNTIFS('Retention-Deployment'!$E:$E,$G30,'Retention-Deployment'!$I:$I,"*4G*",'Retention-Deployment'!$L:$L,'List Table'!$B$6)</f>
        <v>0</v>
      </c>
      <c r="CR30" s="145">
        <f>COUNTIFS('Retention-Deployment'!$E:$E,$G30,'Retention-Deployment'!$I:$I,"*4G*",'Retention-Deployment'!$L:$L,'List Table'!$B$7)</f>
        <v>0</v>
      </c>
      <c r="CS30" s="145">
        <f>COUNTIFS('Retention-Deployment'!$E:$E,$G30,'Retention-Deployment'!$I:$I,"*4G*",'Retention-Deployment'!$L:$L,'List Table'!$B$8)</f>
        <v>0</v>
      </c>
      <c r="CT30" s="145">
        <f>COUNTIFS('Retention-Deployment'!$E:$E,$G30,'Retention-Deployment'!$I:$I,"*4G*",'Retention-Deployment'!$L:$L,'List Table'!$B$9)</f>
        <v>0</v>
      </c>
      <c r="CU30" s="145">
        <f>COUNTIFS('Retention-Deployment'!$E:$E,$G30,'Retention-Deployment'!$I:$I,"*4G*",'Retention-Deployment'!$L:$L,'List Table'!$B$10)</f>
        <v>0</v>
      </c>
      <c r="CV30" s="145">
        <f>COUNTIFS('Retention-Deployment'!$E:$E,$G30,'Retention-Deployment'!$I:$I,"*4G*",'Retention-Deployment'!$L:$L,'List Table'!$B$11)</f>
        <v>0</v>
      </c>
      <c r="CW30" s="145">
        <f>COUNTIFS('Retention-Deployment'!$E:$E,$G30,'Retention-Deployment'!$I:$I,"*4G*",'Retention-Deployment'!$L:$L,'List Table'!$B$12)</f>
        <v>0</v>
      </c>
      <c r="CX30" s="145">
        <f>COUNTIFS('Retention-Deployment'!$E:$E,$G30,'Retention-Deployment'!$I:$I,"*4G*",'Retention-Deployment'!$L:$L,'List Table'!$B$13)</f>
        <v>0</v>
      </c>
      <c r="CY30" s="145">
        <f>COUNTIFS('Retention-Deployment'!$E:$E,$G30,'Retention-Deployment'!$I:$I,"*4G*",'Retention-Deployment'!$L:$L,'List Table'!$B$14)</f>
        <v>0</v>
      </c>
      <c r="CZ30" s="145">
        <f>COUNTIFS('Retention-Deployment'!$E:$E,$G30,'Retention-Deployment'!$I:$I,"*4G*",'Retention-Deployment'!$L:$L,'List Table'!$B$15)</f>
        <v>0</v>
      </c>
      <c r="DA30" s="136"/>
      <c r="DB30" s="146">
        <f>COUNTIFS(Licensing!$F:$F,$G30,Licensing!$J:$J,"*2G*")</f>
        <v>0</v>
      </c>
      <c r="DC30" s="146">
        <f>COUNTIFS(Licensing!$F:$F,$G30,Licensing!$J:$J,"*3G*")</f>
        <v>0</v>
      </c>
      <c r="DD30" s="146">
        <f>COUNTIFS(Licensing!$F:$F,$G30,Licensing!$J:$J,"*4G*")</f>
        <v>0</v>
      </c>
      <c r="DE30" s="136"/>
      <c r="DF30" s="378">
        <f>COUNTIFS(Deactivated!$F:$F,$G30,Deactivated!$J:$J,"*2G*")</f>
        <v>0</v>
      </c>
      <c r="DG30" s="378">
        <f>COUNTIFS(Deactivated!$F:$F,$G30,Deactivated!$J:$J,"*3G*")</f>
        <v>0</v>
      </c>
      <c r="DH30" s="378">
        <f>COUNTIFS(Deactivated!$F:$F,$G30,Deactivated!$J:$J,"*4G*")</f>
        <v>0</v>
      </c>
      <c r="DI30" s="136"/>
      <c r="DJ30" s="147" t="str">
        <f t="shared" si="6"/>
        <v>KILKIS</v>
      </c>
      <c r="DK30" s="137">
        <f t="shared" si="9"/>
        <v>0</v>
      </c>
      <c r="DL30" s="148">
        <f t="shared" si="7"/>
        <v>0</v>
      </c>
      <c r="DM30" s="148">
        <f t="shared" si="8"/>
        <v>0</v>
      </c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33"/>
      <c r="DY30" s="133"/>
    </row>
    <row r="31" spans="1:129" ht="15.95" customHeight="1" x14ac:dyDescent="0.25">
      <c r="A31" s="186" t="s">
        <v>292</v>
      </c>
      <c r="B31" s="160">
        <v>66</v>
      </c>
      <c r="C31" s="160">
        <v>62</v>
      </c>
      <c r="D31" s="160">
        <v>48</v>
      </c>
      <c r="E31" s="169">
        <v>37.883074999999998</v>
      </c>
      <c r="F31" s="169">
        <v>22.941019000000001</v>
      </c>
      <c r="G31" s="165" t="s">
        <v>129</v>
      </c>
      <c r="H31" s="144">
        <f t="shared" si="0"/>
        <v>0</v>
      </c>
      <c r="I31" s="144">
        <f t="shared" si="1"/>
        <v>0</v>
      </c>
      <c r="J31" s="144">
        <f t="shared" si="2"/>
        <v>1</v>
      </c>
      <c r="K31" s="144">
        <f>COUNTIFS(Operational!$E:$E,$G31,Operational!$I:$I,"*2G*",Operational!$L:$L,'List Table'!$D$2)</f>
        <v>0</v>
      </c>
      <c r="L31" s="144">
        <f>COUNTIFS(Operational!$E:$E,$G31,Operational!$I:$I,"*2G*",Operational!$L:$L,'List Table'!$D$3)</f>
        <v>0</v>
      </c>
      <c r="M31" s="144">
        <f>COUNTIFS(Operational!$E:$E,$G31,Operational!$I:$I,"*2G*",Operational!$L:$L,'List Table'!$D$4)</f>
        <v>0</v>
      </c>
      <c r="N31" s="144">
        <f>COUNTIFS(Operational!$E:$E,$G31,Operational!$I:$I,"*2G*",Operational!$L:$L,'List Table'!$D$5)</f>
        <v>0</v>
      </c>
      <c r="O31" s="144">
        <f>COUNTIFS(Operational!$E:$E,$G31,Operational!$I:$I,"*2G*",Operational!$L:$L,'List Table'!$D$6)</f>
        <v>0</v>
      </c>
      <c r="P31" s="144">
        <f>COUNTIFS(Operational!$E:$E,$G31,Operational!$I:$I,"*2G*",Operational!$L:$L,'List Table'!$D$7)</f>
        <v>0</v>
      </c>
      <c r="Q31" s="144">
        <f>COUNTIFS(Operational!$E:$E,$G31,Operational!$I:$I,"*2G*",Operational!$L:$L,'List Table'!$D$8)</f>
        <v>0</v>
      </c>
      <c r="R31" s="144">
        <f>COUNTIFS(Operational!$E:$E,$G31,Operational!$I:$I,"*2G*",Operational!$L:$L,'List Table'!$D$9)</f>
        <v>0</v>
      </c>
      <c r="S31" s="144">
        <f>COUNTIFS(Operational!$E:$E,$G31,Operational!$I:$I,"*2G*",Operational!$L:$L,'List Table'!$D$10)</f>
        <v>0</v>
      </c>
      <c r="T31" s="144">
        <f>COUNTIFS(Operational!$E:$E,$G31,Operational!$I:$I,"*2G*",Operational!$L:$L,'List Table'!$D$11)</f>
        <v>0</v>
      </c>
      <c r="U31" s="144">
        <f>COUNTIFS(Operational!$E:$E,$G31,Operational!$I:$I,"*2G*",Operational!$L:$L,'List Table'!$D$12)</f>
        <v>0</v>
      </c>
      <c r="V31" s="144">
        <f>COUNTIFS(Operational!$E:$E,$G31,Operational!$I:$I,"*2G*",Operational!$L:$L,'List Table'!$D$13)</f>
        <v>0</v>
      </c>
      <c r="W31" s="144">
        <f>COUNTIFS(Operational!$E:$E,$G31,Operational!$I:$I,"*2G*",Operational!$L:$L,'List Table'!$D$14)</f>
        <v>0</v>
      </c>
      <c r="X31" s="144">
        <f>COUNTIFS(Operational!$E:$E,$G31,Operational!$I:$I,"*2G*",Operational!$L:$L,'List Table'!$D$15)</f>
        <v>0</v>
      </c>
      <c r="Y31" s="144">
        <f>COUNTIFS(Operational!$E:$E,$G31,Operational!$I:$I,"*2G*",Operational!$L:$L,'List Table'!$D$16)</f>
        <v>0</v>
      </c>
      <c r="Z31" s="144">
        <f>COUNTIFS(Operational!$E:$E,$G31,Operational!$I:$I,"*2G*",Operational!$L:$L,'List Table'!$D$17)</f>
        <v>0</v>
      </c>
      <c r="AA31" s="144">
        <f>COUNTIFS(Operational!$E:$E,$G31,Operational!$I:$I,"*3G*",Operational!$L:$L,'List Table'!$D$2)</f>
        <v>0</v>
      </c>
      <c r="AB31" s="144">
        <f>COUNTIFS(Operational!$E:$E,$G31,Operational!$I:$I,"*3G*",Operational!$L:$L,'List Table'!$D$3)</f>
        <v>0</v>
      </c>
      <c r="AC31" s="144">
        <f>COUNTIFS(Operational!$E:$E,$G31,Operational!$I:$I,"*3G*",Operational!$L:$L,'List Table'!$D$4)</f>
        <v>0</v>
      </c>
      <c r="AD31" s="144">
        <f>COUNTIFS(Operational!$E:$E,$G31,Operational!$I:$I,"*3G*",Operational!$L:$L,'List Table'!$D$5)</f>
        <v>0</v>
      </c>
      <c r="AE31" s="144">
        <f>COUNTIFS(Operational!$E:$E,$G31,Operational!$I:$I,"*3G*",Operational!$L:$L,'List Table'!$D$6)</f>
        <v>0</v>
      </c>
      <c r="AF31" s="144">
        <f>COUNTIFS(Operational!$E:$E,$G31,Operational!$I:$I,"*3G*",Operational!$L:$L,'List Table'!$D$7)</f>
        <v>0</v>
      </c>
      <c r="AG31" s="144">
        <f>COUNTIFS(Operational!$E:$E,$G31,Operational!$I:$I,"*3G*",Operational!$L:$L,'List Table'!$D$8)</f>
        <v>0</v>
      </c>
      <c r="AH31" s="144">
        <f>COUNTIFS(Operational!$E:$E,$G31,Operational!$I:$I,"*3G*",Operational!$L:$L,'List Table'!$D$9)</f>
        <v>0</v>
      </c>
      <c r="AI31" s="144">
        <f>COUNTIFS(Operational!$E:$E,$G31,Operational!$I:$I,"*3G*",Operational!$L:$L,'List Table'!$D$10)</f>
        <v>0</v>
      </c>
      <c r="AJ31" s="144">
        <f>COUNTIFS(Operational!$E:$E,$G31,Operational!$I:$I,"*3G*",Operational!$L:$L,'List Table'!$D$11)</f>
        <v>0</v>
      </c>
      <c r="AK31" s="144">
        <f>COUNTIFS(Operational!$E:$E,$G31,Operational!$I:$I,"*3G*",Operational!$L:$L,'List Table'!$D$12)</f>
        <v>0</v>
      </c>
      <c r="AL31" s="144">
        <f>COUNTIFS(Operational!$E:$E,$G31,Operational!$I:$I,"*3G*",Operational!$L:$L,'List Table'!$D$13)</f>
        <v>0</v>
      </c>
      <c r="AM31" s="144">
        <f>COUNTIFS(Operational!$E:$E,$G31,Operational!$I:$I,"*3G*",Operational!$L:$L,'List Table'!$D$14)</f>
        <v>0</v>
      </c>
      <c r="AN31" s="144">
        <f>COUNTIFS(Operational!$E:$E,$G31,Operational!$I:$I,"*3G*",Operational!$L:$L,'List Table'!$D$15)</f>
        <v>0</v>
      </c>
      <c r="AO31" s="144">
        <f>COUNTIFS(Operational!$E:$E,$G31,Operational!$I:$I,"*3G*",Operational!$L:$L,'List Table'!$D$16)</f>
        <v>0</v>
      </c>
      <c r="AP31" s="144">
        <f>COUNTIFS(Operational!$E:$E,$G31,Operational!$I:$I,"*3G*",Operational!$L:$L,'List Table'!$D$17)</f>
        <v>0</v>
      </c>
      <c r="AQ31" s="144">
        <f>COUNTIFS(Operational!$E:$E,$G31,Operational!$I:$I,"*4G*",Operational!$L:$L,'List Table'!$D$2)</f>
        <v>1</v>
      </c>
      <c r="AR31" s="144">
        <f>COUNTIFS(Operational!$E:$E,$G31,Operational!$I:$I,"*4G*",Operational!$L:$L,'List Table'!$D$3)</f>
        <v>0</v>
      </c>
      <c r="AS31" s="144">
        <f>COUNTIFS(Operational!$E:$E,$G31,Operational!$I:$I,"*4G*",Operational!$L:$L,'List Table'!$D$4)</f>
        <v>0</v>
      </c>
      <c r="AT31" s="144">
        <f>COUNTIFS(Operational!$E:$E,$G31,Operational!$I:$I,"*4G*",Operational!$L:$L,'List Table'!$D$5)</f>
        <v>0</v>
      </c>
      <c r="AU31" s="144">
        <f>COUNTIFS(Operational!$E:$E,$G31,Operational!$I:$I,"*4G*",Operational!$L:$L,'List Table'!$D$6)</f>
        <v>0</v>
      </c>
      <c r="AV31" s="144">
        <f>COUNTIFS(Operational!$E:$E,$G31,Operational!$I:$I,"*4G*",Operational!$L:$L,'List Table'!$D$7)</f>
        <v>0</v>
      </c>
      <c r="AW31" s="144">
        <f>COUNTIFS(Operational!$E:$E,$G31,Operational!$I:$I,"*4G*",Operational!$L:$L,'List Table'!$D$8)</f>
        <v>0</v>
      </c>
      <c r="AX31" s="144">
        <f>COUNTIFS(Operational!$E:$E,$G31,Operational!$I:$I,"*4G*",Operational!$L:$L,'List Table'!$D$9)</f>
        <v>0</v>
      </c>
      <c r="AY31" s="144">
        <f>COUNTIFS(Operational!$E:$E,$G31,Operational!$I:$I,"*4G*",Operational!$L:$L,'List Table'!$D$10)</f>
        <v>0</v>
      </c>
      <c r="AZ31" s="144">
        <f>COUNTIFS(Operational!$E:$E,$G31,Operational!$I:$I,"*4G*",Operational!$L:$L,'List Table'!$D$11)</f>
        <v>0</v>
      </c>
      <c r="BA31" s="144">
        <f>COUNTIFS(Operational!$E:$E,$G31,Operational!$I:$I,"*4G*",Operational!$L:$L,'List Table'!$D$12)</f>
        <v>0</v>
      </c>
      <c r="BB31" s="144">
        <f>COUNTIFS(Operational!$E:$E,$G31,Operational!$I:$I,"*4G*",Operational!$L:$L,'List Table'!$D$13)</f>
        <v>0</v>
      </c>
      <c r="BC31" s="144">
        <f>COUNTIFS(Operational!$E:$E,$G31,Operational!$I:$I,"*4G*",Operational!$L:$L,'List Table'!$D$14)</f>
        <v>0</v>
      </c>
      <c r="BD31" s="144">
        <f>COUNTIFS(Operational!$E:$E,$G31,Operational!$I:$I,"*4G*",Operational!$L:$L,'List Table'!$D$15)</f>
        <v>0</v>
      </c>
      <c r="BE31" s="144">
        <f>COUNTIFS(Operational!$E:$E,$G31,Operational!$I:$I,"*4G*",Operational!$L:$L,'List Table'!$D$16)</f>
        <v>0</v>
      </c>
      <c r="BF31" s="144">
        <f>COUNTIFS(Operational!$E:$E,$G31,Operational!$I:$I,"*4G*",Operational!$L:$L,'List Table'!$D$17)</f>
        <v>0</v>
      </c>
      <c r="BG31" s="136"/>
      <c r="BH31" s="145">
        <f t="shared" si="3"/>
        <v>0</v>
      </c>
      <c r="BI31" s="145">
        <f t="shared" si="4"/>
        <v>0</v>
      </c>
      <c r="BJ31" s="145">
        <f t="shared" si="5"/>
        <v>0</v>
      </c>
      <c r="BK31" s="145">
        <f>COUNTIFS('Retention-Deployment'!$E:$E,$G31,'Retention-Deployment'!$I:$I,"*2G*",'Retention-Deployment'!$L:$L,'List Table'!$B$2)</f>
        <v>0</v>
      </c>
      <c r="BL31" s="145">
        <f>COUNTIFS('Retention-Deployment'!$E:$E,$G31,'Retention-Deployment'!$I:$I,"*2G*",'Retention-Deployment'!$L:$L,'List Table'!$B$3)</f>
        <v>0</v>
      </c>
      <c r="BM31" s="145">
        <f>COUNTIFS('Retention-Deployment'!$E:$E,$G31,'Retention-Deployment'!$I:$I,"*2G*",'Retention-Deployment'!$L:$L,'List Table'!$B$4)</f>
        <v>0</v>
      </c>
      <c r="BN31" s="145">
        <f>COUNTIFS('Retention-Deployment'!$E:$E,$G31,'Retention-Deployment'!$I:$I,"*2G*",'Retention-Deployment'!$L:$L,'List Table'!$B$5)</f>
        <v>0</v>
      </c>
      <c r="BO31" s="145">
        <f>COUNTIFS('Retention-Deployment'!$E:$E,$G31,'Retention-Deployment'!$I:$I,"*2G*",'Retention-Deployment'!$L:$L,'List Table'!$B$6)</f>
        <v>0</v>
      </c>
      <c r="BP31" s="145">
        <f>COUNTIFS('Retention-Deployment'!$E:$E,$G31,'Retention-Deployment'!$I:$I,"*2G*",'Retention-Deployment'!$L:$L,'List Table'!$B$7)</f>
        <v>0</v>
      </c>
      <c r="BQ31" s="145">
        <f>COUNTIFS('Retention-Deployment'!$E:$E,$G31,'Retention-Deployment'!$I:$I,"*2G*",'Retention-Deployment'!$L:$L,'List Table'!$B$8)</f>
        <v>0</v>
      </c>
      <c r="BR31" s="145">
        <f>COUNTIFS('Retention-Deployment'!$E:$E,$G31,'Retention-Deployment'!$I:$I,"*2G*",'Retention-Deployment'!$L:$L,'List Table'!$B$9)</f>
        <v>0</v>
      </c>
      <c r="BS31" s="145">
        <f>COUNTIFS('Retention-Deployment'!$E:$E,$G31,'Retention-Deployment'!$I:$I,"*2G*",'Retention-Deployment'!$L:$L,'List Table'!$B$10)</f>
        <v>0</v>
      </c>
      <c r="BT31" s="145">
        <f>COUNTIFS('Retention-Deployment'!$E:$E,$G31,'Retention-Deployment'!$I:$I,"*2G*",'Retention-Deployment'!$L:$L,'List Table'!$B$11)</f>
        <v>0</v>
      </c>
      <c r="BU31" s="145">
        <f>COUNTIFS('Retention-Deployment'!$E:$E,$G31,'Retention-Deployment'!$I:$I,"*2G*",'Retention-Deployment'!$L:$L,'List Table'!$B$12)</f>
        <v>0</v>
      </c>
      <c r="BV31" s="145">
        <f>COUNTIFS('Retention-Deployment'!$E:$E,$G31,'Retention-Deployment'!$I:$I,"*2G*",'Retention-Deployment'!$L:$L,'List Table'!$B$13)</f>
        <v>0</v>
      </c>
      <c r="BW31" s="145">
        <f>COUNTIFS('Retention-Deployment'!$E:$E,$G31,'Retention-Deployment'!$I:$I,"*2G*",'Retention-Deployment'!$L:$L,'List Table'!$B$14)</f>
        <v>0</v>
      </c>
      <c r="BX31" s="145">
        <f>COUNTIFS('Retention-Deployment'!$E:$E,$G31,'Retention-Deployment'!$I:$I,"*2G*",'Retention-Deployment'!$L:$L,'List Table'!$B$15)</f>
        <v>0</v>
      </c>
      <c r="BY31" s="145">
        <f>COUNTIFS('Retention-Deployment'!$E:$E,$G31,'Retention-Deployment'!$I:$I,"*3G*",'Retention-Deployment'!$L:$L,'List Table'!$B$2)</f>
        <v>0</v>
      </c>
      <c r="BZ31" s="145">
        <f>COUNTIFS('Retention-Deployment'!$E:$E,$G31,'Retention-Deployment'!$I:$I,"*3G*",'Retention-Deployment'!$L:$L,'List Table'!$B$3)</f>
        <v>0</v>
      </c>
      <c r="CA31" s="145">
        <f>COUNTIFS('Retention-Deployment'!$E:$E,$G31,'Retention-Deployment'!$I:$I,"*3G*",'Retention-Deployment'!$L:$L,'List Table'!$B$4)</f>
        <v>0</v>
      </c>
      <c r="CB31" s="145">
        <f>COUNTIFS('Retention-Deployment'!$E:$E,$G31,'Retention-Deployment'!$I:$I,"*3G*",'Retention-Deployment'!$L:$L,'List Table'!$B$5)</f>
        <v>0</v>
      </c>
      <c r="CC31" s="145">
        <f>COUNTIFS('Retention-Deployment'!$E:$E,$G31,'Retention-Deployment'!$I:$I,"*3G*",'Retention-Deployment'!$L:$L,'List Table'!$B$6)</f>
        <v>0</v>
      </c>
      <c r="CD31" s="145">
        <f>COUNTIFS('Retention-Deployment'!$E:$E,$G31,'Retention-Deployment'!$I:$I,"*3G*",'Retention-Deployment'!$L:$L,'List Table'!$B$7)</f>
        <v>0</v>
      </c>
      <c r="CE31" s="145">
        <f>COUNTIFS('Retention-Deployment'!$E:$E,$G31,'Retention-Deployment'!$I:$I,"*3G*",'Retention-Deployment'!$L:$L,'List Table'!$B$8)</f>
        <v>0</v>
      </c>
      <c r="CF31" s="145">
        <f>COUNTIFS('Retention-Deployment'!$E:$E,$G31,'Retention-Deployment'!$I:$I,"*3G*",'Retention-Deployment'!$L:$L,'List Table'!$B$9)</f>
        <v>0</v>
      </c>
      <c r="CG31" s="145">
        <f>COUNTIFS('Retention-Deployment'!$E:$E,$G31,'Retention-Deployment'!$I:$I,"*3G*",'Retention-Deployment'!$L:$L,'List Table'!$B$10)</f>
        <v>0</v>
      </c>
      <c r="CH31" s="145">
        <f>COUNTIFS('Retention-Deployment'!$E:$E,$G31,'Retention-Deployment'!$I:$I,"*3G*",'Retention-Deployment'!$L:$L,'List Table'!$B$11)</f>
        <v>0</v>
      </c>
      <c r="CI31" s="145">
        <f>COUNTIFS('Retention-Deployment'!$E:$E,$G31,'Retention-Deployment'!$I:$I,"*3G*",'Retention-Deployment'!$L:$L,'List Table'!$B$12)</f>
        <v>0</v>
      </c>
      <c r="CJ31" s="145">
        <f>COUNTIFS('Retention-Deployment'!$E:$E,$G31,'Retention-Deployment'!$I:$I,"*3G*",'Retention-Deployment'!$L:$L,'List Table'!$B$13)</f>
        <v>0</v>
      </c>
      <c r="CK31" s="145">
        <f>COUNTIFS('Retention-Deployment'!$E:$E,$G31,'Retention-Deployment'!$I:$I,"*3G*",'Retention-Deployment'!$L:$L,'List Table'!$B$14)</f>
        <v>0</v>
      </c>
      <c r="CL31" s="145">
        <f>COUNTIFS('Retention-Deployment'!$E:$E,$G31,'Retention-Deployment'!$I:$I,"*3G*",'Retention-Deployment'!$L:$L,'List Table'!$B$15)</f>
        <v>0</v>
      </c>
      <c r="CM31" s="145">
        <f>COUNTIFS('Retention-Deployment'!$E:$E,$G31,'Retention-Deployment'!$I:$I,"*4G*",'Retention-Deployment'!$L:$L,'List Table'!$B$2)</f>
        <v>0</v>
      </c>
      <c r="CN31" s="145">
        <f>COUNTIFS('Retention-Deployment'!$E:$E,$G31,'Retention-Deployment'!$I:$I,"*4G*",'Retention-Deployment'!$L:$L,'List Table'!$B$3)</f>
        <v>0</v>
      </c>
      <c r="CO31" s="145">
        <f>COUNTIFS('Retention-Deployment'!$E:$E,$G31,'Retention-Deployment'!$I:$I,"*4G*",'Retention-Deployment'!$L:$L,'List Table'!$B$4)</f>
        <v>0</v>
      </c>
      <c r="CP31" s="145">
        <f>COUNTIFS('Retention-Deployment'!$E:$E,$G31,'Retention-Deployment'!$I:$I,"*4G*",'Retention-Deployment'!$L:$L,'List Table'!$B$5)</f>
        <v>0</v>
      </c>
      <c r="CQ31" s="145">
        <f>COUNTIFS('Retention-Deployment'!$E:$E,$G31,'Retention-Deployment'!$I:$I,"*4G*",'Retention-Deployment'!$L:$L,'List Table'!$B$6)</f>
        <v>0</v>
      </c>
      <c r="CR31" s="145">
        <f>COUNTIFS('Retention-Deployment'!$E:$E,$G31,'Retention-Deployment'!$I:$I,"*4G*",'Retention-Deployment'!$L:$L,'List Table'!$B$7)</f>
        <v>0</v>
      </c>
      <c r="CS31" s="145">
        <f>COUNTIFS('Retention-Deployment'!$E:$E,$G31,'Retention-Deployment'!$I:$I,"*4G*",'Retention-Deployment'!$L:$L,'List Table'!$B$8)</f>
        <v>0</v>
      </c>
      <c r="CT31" s="145">
        <f>COUNTIFS('Retention-Deployment'!$E:$E,$G31,'Retention-Deployment'!$I:$I,"*4G*",'Retention-Deployment'!$L:$L,'List Table'!$B$9)</f>
        <v>0</v>
      </c>
      <c r="CU31" s="145">
        <f>COUNTIFS('Retention-Deployment'!$E:$E,$G31,'Retention-Deployment'!$I:$I,"*4G*",'Retention-Deployment'!$L:$L,'List Table'!$B$10)</f>
        <v>0</v>
      </c>
      <c r="CV31" s="145">
        <f>COUNTIFS('Retention-Deployment'!$E:$E,$G31,'Retention-Deployment'!$I:$I,"*4G*",'Retention-Deployment'!$L:$L,'List Table'!$B$11)</f>
        <v>0</v>
      </c>
      <c r="CW31" s="145">
        <f>COUNTIFS('Retention-Deployment'!$E:$E,$G31,'Retention-Deployment'!$I:$I,"*4G*",'Retention-Deployment'!$L:$L,'List Table'!$B$12)</f>
        <v>0</v>
      </c>
      <c r="CX31" s="145">
        <f>COUNTIFS('Retention-Deployment'!$E:$E,$G31,'Retention-Deployment'!$I:$I,"*4G*",'Retention-Deployment'!$L:$L,'List Table'!$B$13)</f>
        <v>0</v>
      </c>
      <c r="CY31" s="145">
        <f>COUNTIFS('Retention-Deployment'!$E:$E,$G31,'Retention-Deployment'!$I:$I,"*4G*",'Retention-Deployment'!$L:$L,'List Table'!$B$14)</f>
        <v>0</v>
      </c>
      <c r="CZ31" s="145">
        <f>COUNTIFS('Retention-Deployment'!$E:$E,$G31,'Retention-Deployment'!$I:$I,"*4G*",'Retention-Deployment'!$L:$L,'List Table'!$B$15)</f>
        <v>0</v>
      </c>
      <c r="DA31" s="136"/>
      <c r="DB31" s="146">
        <f>COUNTIFS(Licensing!$F:$F,$G31,Licensing!$J:$J,"*2G*")</f>
        <v>0</v>
      </c>
      <c r="DC31" s="146">
        <f>COUNTIFS(Licensing!$F:$F,$G31,Licensing!$J:$J,"*3G*")</f>
        <v>0</v>
      </c>
      <c r="DD31" s="146">
        <f>COUNTIFS(Licensing!$F:$F,$G31,Licensing!$J:$J,"*4G*")</f>
        <v>0</v>
      </c>
      <c r="DE31" s="136"/>
      <c r="DF31" s="378">
        <f>COUNTIFS(Deactivated!$F:$F,$G31,Deactivated!$J:$J,"*2G*")</f>
        <v>0</v>
      </c>
      <c r="DG31" s="378">
        <f>COUNTIFS(Deactivated!$F:$F,$G31,Deactivated!$J:$J,"*3G*")</f>
        <v>0</v>
      </c>
      <c r="DH31" s="378">
        <f>COUNTIFS(Deactivated!$F:$F,$G31,Deactivated!$J:$J,"*4G*")</f>
        <v>0</v>
      </c>
      <c r="DI31" s="136"/>
      <c r="DJ31" s="147" t="str">
        <f t="shared" si="6"/>
        <v>KORINTHIA</v>
      </c>
      <c r="DK31" s="137">
        <f t="shared" si="9"/>
        <v>0</v>
      </c>
      <c r="DL31" s="148">
        <f t="shared" si="7"/>
        <v>0</v>
      </c>
      <c r="DM31" s="148">
        <f t="shared" si="8"/>
        <v>1</v>
      </c>
      <c r="DN31" s="133"/>
      <c r="DO31" s="133"/>
      <c r="DP31" s="133"/>
      <c r="DQ31" s="133"/>
      <c r="DR31" s="133"/>
      <c r="DS31" s="133"/>
      <c r="DT31" s="133"/>
      <c r="DU31" s="133"/>
      <c r="DV31" s="133"/>
      <c r="DW31" s="133"/>
      <c r="DX31" s="133"/>
      <c r="DY31" s="133"/>
    </row>
    <row r="32" spans="1:129" ht="15.95" customHeight="1" x14ac:dyDescent="0.25">
      <c r="A32" s="186" t="s">
        <v>292</v>
      </c>
      <c r="B32" s="160">
        <v>33</v>
      </c>
      <c r="C32" s="160">
        <v>17</v>
      </c>
      <c r="D32" s="160">
        <v>11</v>
      </c>
      <c r="E32" s="169">
        <v>40.295442999999999</v>
      </c>
      <c r="F32" s="169">
        <v>21.787713</v>
      </c>
      <c r="G32" s="165" t="s">
        <v>131</v>
      </c>
      <c r="H32" s="144">
        <f t="shared" si="0"/>
        <v>0</v>
      </c>
      <c r="I32" s="144">
        <f t="shared" si="1"/>
        <v>0</v>
      </c>
      <c r="J32" s="144">
        <f t="shared" si="2"/>
        <v>0</v>
      </c>
      <c r="K32" s="144">
        <f>COUNTIFS(Operational!$E:$E,$G32,Operational!$I:$I,"*2G*",Operational!$L:$L,'List Table'!$D$2)</f>
        <v>0</v>
      </c>
      <c r="L32" s="144">
        <f>COUNTIFS(Operational!$E:$E,$G32,Operational!$I:$I,"*2G*",Operational!$L:$L,'List Table'!$D$3)</f>
        <v>0</v>
      </c>
      <c r="M32" s="144">
        <f>COUNTIFS(Operational!$E:$E,$G32,Operational!$I:$I,"*2G*",Operational!$L:$L,'List Table'!$D$4)</f>
        <v>0</v>
      </c>
      <c r="N32" s="144">
        <f>COUNTIFS(Operational!$E:$E,$G32,Operational!$I:$I,"*2G*",Operational!$L:$L,'List Table'!$D$5)</f>
        <v>0</v>
      </c>
      <c r="O32" s="144">
        <f>COUNTIFS(Operational!$E:$E,$G32,Operational!$I:$I,"*2G*",Operational!$L:$L,'List Table'!$D$6)</f>
        <v>0</v>
      </c>
      <c r="P32" s="144">
        <f>COUNTIFS(Operational!$E:$E,$G32,Operational!$I:$I,"*2G*",Operational!$L:$L,'List Table'!$D$7)</f>
        <v>0</v>
      </c>
      <c r="Q32" s="144">
        <f>COUNTIFS(Operational!$E:$E,$G32,Operational!$I:$I,"*2G*",Operational!$L:$L,'List Table'!$D$8)</f>
        <v>0</v>
      </c>
      <c r="R32" s="144">
        <f>COUNTIFS(Operational!$E:$E,$G32,Operational!$I:$I,"*2G*",Operational!$L:$L,'List Table'!$D$9)</f>
        <v>0</v>
      </c>
      <c r="S32" s="144">
        <f>COUNTIFS(Operational!$E:$E,$G32,Operational!$I:$I,"*2G*",Operational!$L:$L,'List Table'!$D$10)</f>
        <v>0</v>
      </c>
      <c r="T32" s="144">
        <f>COUNTIFS(Operational!$E:$E,$G32,Operational!$I:$I,"*2G*",Operational!$L:$L,'List Table'!$D$11)</f>
        <v>0</v>
      </c>
      <c r="U32" s="144">
        <f>COUNTIFS(Operational!$E:$E,$G32,Operational!$I:$I,"*2G*",Operational!$L:$L,'List Table'!$D$12)</f>
        <v>0</v>
      </c>
      <c r="V32" s="144">
        <f>COUNTIFS(Operational!$E:$E,$G32,Operational!$I:$I,"*2G*",Operational!$L:$L,'List Table'!$D$13)</f>
        <v>0</v>
      </c>
      <c r="W32" s="144">
        <f>COUNTIFS(Operational!$E:$E,$G32,Operational!$I:$I,"*2G*",Operational!$L:$L,'List Table'!$D$14)</f>
        <v>0</v>
      </c>
      <c r="X32" s="144">
        <f>COUNTIFS(Operational!$E:$E,$G32,Operational!$I:$I,"*2G*",Operational!$L:$L,'List Table'!$D$15)</f>
        <v>0</v>
      </c>
      <c r="Y32" s="144">
        <f>COUNTIFS(Operational!$E:$E,$G32,Operational!$I:$I,"*2G*",Operational!$L:$L,'List Table'!$D$16)</f>
        <v>0</v>
      </c>
      <c r="Z32" s="144">
        <f>COUNTIFS(Operational!$E:$E,$G32,Operational!$I:$I,"*2G*",Operational!$L:$L,'List Table'!$D$17)</f>
        <v>0</v>
      </c>
      <c r="AA32" s="144">
        <f>COUNTIFS(Operational!$E:$E,$G32,Operational!$I:$I,"*3G*",Operational!$L:$L,'List Table'!$D$2)</f>
        <v>0</v>
      </c>
      <c r="AB32" s="144">
        <f>COUNTIFS(Operational!$E:$E,$G32,Operational!$I:$I,"*3G*",Operational!$L:$L,'List Table'!$D$3)</f>
        <v>0</v>
      </c>
      <c r="AC32" s="144">
        <f>COUNTIFS(Operational!$E:$E,$G32,Operational!$I:$I,"*3G*",Operational!$L:$L,'List Table'!$D$4)</f>
        <v>0</v>
      </c>
      <c r="AD32" s="144">
        <f>COUNTIFS(Operational!$E:$E,$G32,Operational!$I:$I,"*3G*",Operational!$L:$L,'List Table'!$D$5)</f>
        <v>0</v>
      </c>
      <c r="AE32" s="144">
        <f>COUNTIFS(Operational!$E:$E,$G32,Operational!$I:$I,"*3G*",Operational!$L:$L,'List Table'!$D$6)</f>
        <v>0</v>
      </c>
      <c r="AF32" s="144">
        <f>COUNTIFS(Operational!$E:$E,$G32,Operational!$I:$I,"*3G*",Operational!$L:$L,'List Table'!$D$7)</f>
        <v>0</v>
      </c>
      <c r="AG32" s="144">
        <f>COUNTIFS(Operational!$E:$E,$G32,Operational!$I:$I,"*3G*",Operational!$L:$L,'List Table'!$D$8)</f>
        <v>0</v>
      </c>
      <c r="AH32" s="144">
        <f>COUNTIFS(Operational!$E:$E,$G32,Operational!$I:$I,"*3G*",Operational!$L:$L,'List Table'!$D$9)</f>
        <v>0</v>
      </c>
      <c r="AI32" s="144">
        <f>COUNTIFS(Operational!$E:$E,$G32,Operational!$I:$I,"*3G*",Operational!$L:$L,'List Table'!$D$10)</f>
        <v>0</v>
      </c>
      <c r="AJ32" s="144">
        <f>COUNTIFS(Operational!$E:$E,$G32,Operational!$I:$I,"*3G*",Operational!$L:$L,'List Table'!$D$11)</f>
        <v>0</v>
      </c>
      <c r="AK32" s="144">
        <f>COUNTIFS(Operational!$E:$E,$G32,Operational!$I:$I,"*3G*",Operational!$L:$L,'List Table'!$D$12)</f>
        <v>0</v>
      </c>
      <c r="AL32" s="144">
        <f>COUNTIFS(Operational!$E:$E,$G32,Operational!$I:$I,"*3G*",Operational!$L:$L,'List Table'!$D$13)</f>
        <v>0</v>
      </c>
      <c r="AM32" s="144">
        <f>COUNTIFS(Operational!$E:$E,$G32,Operational!$I:$I,"*3G*",Operational!$L:$L,'List Table'!$D$14)</f>
        <v>0</v>
      </c>
      <c r="AN32" s="144">
        <f>COUNTIFS(Operational!$E:$E,$G32,Operational!$I:$I,"*3G*",Operational!$L:$L,'List Table'!$D$15)</f>
        <v>0</v>
      </c>
      <c r="AO32" s="144">
        <f>COUNTIFS(Operational!$E:$E,$G32,Operational!$I:$I,"*3G*",Operational!$L:$L,'List Table'!$D$16)</f>
        <v>0</v>
      </c>
      <c r="AP32" s="144">
        <f>COUNTIFS(Operational!$E:$E,$G32,Operational!$I:$I,"*3G*",Operational!$L:$L,'List Table'!$D$17)</f>
        <v>0</v>
      </c>
      <c r="AQ32" s="144">
        <f>COUNTIFS(Operational!$E:$E,$G32,Operational!$I:$I,"*4G*",Operational!$L:$L,'List Table'!$D$2)</f>
        <v>0</v>
      </c>
      <c r="AR32" s="144">
        <f>COUNTIFS(Operational!$E:$E,$G32,Operational!$I:$I,"*4G*",Operational!$L:$L,'List Table'!$D$3)</f>
        <v>0</v>
      </c>
      <c r="AS32" s="144">
        <f>COUNTIFS(Operational!$E:$E,$G32,Operational!$I:$I,"*4G*",Operational!$L:$L,'List Table'!$D$4)</f>
        <v>0</v>
      </c>
      <c r="AT32" s="144">
        <f>COUNTIFS(Operational!$E:$E,$G32,Operational!$I:$I,"*4G*",Operational!$L:$L,'List Table'!$D$5)</f>
        <v>0</v>
      </c>
      <c r="AU32" s="144">
        <f>COUNTIFS(Operational!$E:$E,$G32,Operational!$I:$I,"*4G*",Operational!$L:$L,'List Table'!$D$6)</f>
        <v>0</v>
      </c>
      <c r="AV32" s="144">
        <f>COUNTIFS(Operational!$E:$E,$G32,Operational!$I:$I,"*4G*",Operational!$L:$L,'List Table'!$D$7)</f>
        <v>0</v>
      </c>
      <c r="AW32" s="144">
        <f>COUNTIFS(Operational!$E:$E,$G32,Operational!$I:$I,"*4G*",Operational!$L:$L,'List Table'!$D$8)</f>
        <v>0</v>
      </c>
      <c r="AX32" s="144">
        <f>COUNTIFS(Operational!$E:$E,$G32,Operational!$I:$I,"*4G*",Operational!$L:$L,'List Table'!$D$9)</f>
        <v>0</v>
      </c>
      <c r="AY32" s="144">
        <f>COUNTIFS(Operational!$E:$E,$G32,Operational!$I:$I,"*4G*",Operational!$L:$L,'List Table'!$D$10)</f>
        <v>0</v>
      </c>
      <c r="AZ32" s="144">
        <f>COUNTIFS(Operational!$E:$E,$G32,Operational!$I:$I,"*4G*",Operational!$L:$L,'List Table'!$D$11)</f>
        <v>0</v>
      </c>
      <c r="BA32" s="144">
        <f>COUNTIFS(Operational!$E:$E,$G32,Operational!$I:$I,"*4G*",Operational!$L:$L,'List Table'!$D$12)</f>
        <v>0</v>
      </c>
      <c r="BB32" s="144">
        <f>COUNTIFS(Operational!$E:$E,$G32,Operational!$I:$I,"*4G*",Operational!$L:$L,'List Table'!$D$13)</f>
        <v>0</v>
      </c>
      <c r="BC32" s="144">
        <f>COUNTIFS(Operational!$E:$E,$G32,Operational!$I:$I,"*4G*",Operational!$L:$L,'List Table'!$D$14)</f>
        <v>0</v>
      </c>
      <c r="BD32" s="144">
        <f>COUNTIFS(Operational!$E:$E,$G32,Operational!$I:$I,"*4G*",Operational!$L:$L,'List Table'!$D$15)</f>
        <v>0</v>
      </c>
      <c r="BE32" s="144">
        <f>COUNTIFS(Operational!$E:$E,$G32,Operational!$I:$I,"*4G*",Operational!$L:$L,'List Table'!$D$16)</f>
        <v>0</v>
      </c>
      <c r="BF32" s="144">
        <f>COUNTIFS(Operational!$E:$E,$G32,Operational!$I:$I,"*4G*",Operational!$L:$L,'List Table'!$D$17)</f>
        <v>0</v>
      </c>
      <c r="BG32" s="136"/>
      <c r="BH32" s="145">
        <f t="shared" si="3"/>
        <v>0</v>
      </c>
      <c r="BI32" s="145">
        <f t="shared" si="4"/>
        <v>0</v>
      </c>
      <c r="BJ32" s="145">
        <f t="shared" si="5"/>
        <v>0</v>
      </c>
      <c r="BK32" s="145">
        <f>COUNTIFS('Retention-Deployment'!$E:$E,$G32,'Retention-Deployment'!$I:$I,"*2G*",'Retention-Deployment'!$L:$L,'List Table'!$B$2)</f>
        <v>0</v>
      </c>
      <c r="BL32" s="145">
        <f>COUNTIFS('Retention-Deployment'!$E:$E,$G32,'Retention-Deployment'!$I:$I,"*2G*",'Retention-Deployment'!$L:$L,'List Table'!$B$3)</f>
        <v>0</v>
      </c>
      <c r="BM32" s="145">
        <f>COUNTIFS('Retention-Deployment'!$E:$E,$G32,'Retention-Deployment'!$I:$I,"*2G*",'Retention-Deployment'!$L:$L,'List Table'!$B$4)</f>
        <v>0</v>
      </c>
      <c r="BN32" s="145">
        <f>COUNTIFS('Retention-Deployment'!$E:$E,$G32,'Retention-Deployment'!$I:$I,"*2G*",'Retention-Deployment'!$L:$L,'List Table'!$B$5)</f>
        <v>0</v>
      </c>
      <c r="BO32" s="145">
        <f>COUNTIFS('Retention-Deployment'!$E:$E,$G32,'Retention-Deployment'!$I:$I,"*2G*",'Retention-Deployment'!$L:$L,'List Table'!$B$6)</f>
        <v>0</v>
      </c>
      <c r="BP32" s="145">
        <f>COUNTIFS('Retention-Deployment'!$E:$E,$G32,'Retention-Deployment'!$I:$I,"*2G*",'Retention-Deployment'!$L:$L,'List Table'!$B$7)</f>
        <v>0</v>
      </c>
      <c r="BQ32" s="145">
        <f>COUNTIFS('Retention-Deployment'!$E:$E,$G32,'Retention-Deployment'!$I:$I,"*2G*",'Retention-Deployment'!$L:$L,'List Table'!$B$8)</f>
        <v>0</v>
      </c>
      <c r="BR32" s="145">
        <f>COUNTIFS('Retention-Deployment'!$E:$E,$G32,'Retention-Deployment'!$I:$I,"*2G*",'Retention-Deployment'!$L:$L,'List Table'!$B$9)</f>
        <v>0</v>
      </c>
      <c r="BS32" s="145">
        <f>COUNTIFS('Retention-Deployment'!$E:$E,$G32,'Retention-Deployment'!$I:$I,"*2G*",'Retention-Deployment'!$L:$L,'List Table'!$B$10)</f>
        <v>0</v>
      </c>
      <c r="BT32" s="145">
        <f>COUNTIFS('Retention-Deployment'!$E:$E,$G32,'Retention-Deployment'!$I:$I,"*2G*",'Retention-Deployment'!$L:$L,'List Table'!$B$11)</f>
        <v>0</v>
      </c>
      <c r="BU32" s="145">
        <f>COUNTIFS('Retention-Deployment'!$E:$E,$G32,'Retention-Deployment'!$I:$I,"*2G*",'Retention-Deployment'!$L:$L,'List Table'!$B$12)</f>
        <v>0</v>
      </c>
      <c r="BV32" s="145">
        <f>COUNTIFS('Retention-Deployment'!$E:$E,$G32,'Retention-Deployment'!$I:$I,"*2G*",'Retention-Deployment'!$L:$L,'List Table'!$B$13)</f>
        <v>0</v>
      </c>
      <c r="BW32" s="145">
        <f>COUNTIFS('Retention-Deployment'!$E:$E,$G32,'Retention-Deployment'!$I:$I,"*2G*",'Retention-Deployment'!$L:$L,'List Table'!$B$14)</f>
        <v>0</v>
      </c>
      <c r="BX32" s="145">
        <f>COUNTIFS('Retention-Deployment'!$E:$E,$G32,'Retention-Deployment'!$I:$I,"*2G*",'Retention-Deployment'!$L:$L,'List Table'!$B$15)</f>
        <v>0</v>
      </c>
      <c r="BY32" s="145">
        <f>COUNTIFS('Retention-Deployment'!$E:$E,$G32,'Retention-Deployment'!$I:$I,"*3G*",'Retention-Deployment'!$L:$L,'List Table'!$B$2)</f>
        <v>0</v>
      </c>
      <c r="BZ32" s="145">
        <f>COUNTIFS('Retention-Deployment'!$E:$E,$G32,'Retention-Deployment'!$I:$I,"*3G*",'Retention-Deployment'!$L:$L,'List Table'!$B$3)</f>
        <v>0</v>
      </c>
      <c r="CA32" s="145">
        <f>COUNTIFS('Retention-Deployment'!$E:$E,$G32,'Retention-Deployment'!$I:$I,"*3G*",'Retention-Deployment'!$L:$L,'List Table'!$B$4)</f>
        <v>0</v>
      </c>
      <c r="CB32" s="145">
        <f>COUNTIFS('Retention-Deployment'!$E:$E,$G32,'Retention-Deployment'!$I:$I,"*3G*",'Retention-Deployment'!$L:$L,'List Table'!$B$5)</f>
        <v>0</v>
      </c>
      <c r="CC32" s="145">
        <f>COUNTIFS('Retention-Deployment'!$E:$E,$G32,'Retention-Deployment'!$I:$I,"*3G*",'Retention-Deployment'!$L:$L,'List Table'!$B$6)</f>
        <v>0</v>
      </c>
      <c r="CD32" s="145">
        <f>COUNTIFS('Retention-Deployment'!$E:$E,$G32,'Retention-Deployment'!$I:$I,"*3G*",'Retention-Deployment'!$L:$L,'List Table'!$B$7)</f>
        <v>0</v>
      </c>
      <c r="CE32" s="145">
        <f>COUNTIFS('Retention-Deployment'!$E:$E,$G32,'Retention-Deployment'!$I:$I,"*3G*",'Retention-Deployment'!$L:$L,'List Table'!$B$8)</f>
        <v>0</v>
      </c>
      <c r="CF32" s="145">
        <f>COUNTIFS('Retention-Deployment'!$E:$E,$G32,'Retention-Deployment'!$I:$I,"*3G*",'Retention-Deployment'!$L:$L,'List Table'!$B$9)</f>
        <v>0</v>
      </c>
      <c r="CG32" s="145">
        <f>COUNTIFS('Retention-Deployment'!$E:$E,$G32,'Retention-Deployment'!$I:$I,"*3G*",'Retention-Deployment'!$L:$L,'List Table'!$B$10)</f>
        <v>0</v>
      </c>
      <c r="CH32" s="145">
        <f>COUNTIFS('Retention-Deployment'!$E:$E,$G32,'Retention-Deployment'!$I:$I,"*3G*",'Retention-Deployment'!$L:$L,'List Table'!$B$11)</f>
        <v>0</v>
      </c>
      <c r="CI32" s="145">
        <f>COUNTIFS('Retention-Deployment'!$E:$E,$G32,'Retention-Deployment'!$I:$I,"*3G*",'Retention-Deployment'!$L:$L,'List Table'!$B$12)</f>
        <v>0</v>
      </c>
      <c r="CJ32" s="145">
        <f>COUNTIFS('Retention-Deployment'!$E:$E,$G32,'Retention-Deployment'!$I:$I,"*3G*",'Retention-Deployment'!$L:$L,'List Table'!$B$13)</f>
        <v>0</v>
      </c>
      <c r="CK32" s="145">
        <f>COUNTIFS('Retention-Deployment'!$E:$E,$G32,'Retention-Deployment'!$I:$I,"*3G*",'Retention-Deployment'!$L:$L,'List Table'!$B$14)</f>
        <v>0</v>
      </c>
      <c r="CL32" s="145">
        <f>COUNTIFS('Retention-Deployment'!$E:$E,$G32,'Retention-Deployment'!$I:$I,"*3G*",'Retention-Deployment'!$L:$L,'List Table'!$B$15)</f>
        <v>0</v>
      </c>
      <c r="CM32" s="145">
        <f>COUNTIFS('Retention-Deployment'!$E:$E,$G32,'Retention-Deployment'!$I:$I,"*4G*",'Retention-Deployment'!$L:$L,'List Table'!$B$2)</f>
        <v>0</v>
      </c>
      <c r="CN32" s="145">
        <f>COUNTIFS('Retention-Deployment'!$E:$E,$G32,'Retention-Deployment'!$I:$I,"*4G*",'Retention-Deployment'!$L:$L,'List Table'!$B$3)</f>
        <v>0</v>
      </c>
      <c r="CO32" s="145">
        <f>COUNTIFS('Retention-Deployment'!$E:$E,$G32,'Retention-Deployment'!$I:$I,"*4G*",'Retention-Deployment'!$L:$L,'List Table'!$B$4)</f>
        <v>0</v>
      </c>
      <c r="CP32" s="145">
        <f>COUNTIFS('Retention-Deployment'!$E:$E,$G32,'Retention-Deployment'!$I:$I,"*4G*",'Retention-Deployment'!$L:$L,'List Table'!$B$5)</f>
        <v>0</v>
      </c>
      <c r="CQ32" s="145">
        <f>COUNTIFS('Retention-Deployment'!$E:$E,$G32,'Retention-Deployment'!$I:$I,"*4G*",'Retention-Deployment'!$L:$L,'List Table'!$B$6)</f>
        <v>0</v>
      </c>
      <c r="CR32" s="145">
        <f>COUNTIFS('Retention-Deployment'!$E:$E,$G32,'Retention-Deployment'!$I:$I,"*4G*",'Retention-Deployment'!$L:$L,'List Table'!$B$7)</f>
        <v>0</v>
      </c>
      <c r="CS32" s="145">
        <f>COUNTIFS('Retention-Deployment'!$E:$E,$G32,'Retention-Deployment'!$I:$I,"*4G*",'Retention-Deployment'!$L:$L,'List Table'!$B$8)</f>
        <v>0</v>
      </c>
      <c r="CT32" s="145">
        <f>COUNTIFS('Retention-Deployment'!$E:$E,$G32,'Retention-Deployment'!$I:$I,"*4G*",'Retention-Deployment'!$L:$L,'List Table'!$B$9)</f>
        <v>0</v>
      </c>
      <c r="CU32" s="145">
        <f>COUNTIFS('Retention-Deployment'!$E:$E,$G32,'Retention-Deployment'!$I:$I,"*4G*",'Retention-Deployment'!$L:$L,'List Table'!$B$10)</f>
        <v>0</v>
      </c>
      <c r="CV32" s="145">
        <f>COUNTIFS('Retention-Deployment'!$E:$E,$G32,'Retention-Deployment'!$I:$I,"*4G*",'Retention-Deployment'!$L:$L,'List Table'!$B$11)</f>
        <v>0</v>
      </c>
      <c r="CW32" s="145">
        <f>COUNTIFS('Retention-Deployment'!$E:$E,$G32,'Retention-Deployment'!$I:$I,"*4G*",'Retention-Deployment'!$L:$L,'List Table'!$B$12)</f>
        <v>0</v>
      </c>
      <c r="CX32" s="145">
        <f>COUNTIFS('Retention-Deployment'!$E:$E,$G32,'Retention-Deployment'!$I:$I,"*4G*",'Retention-Deployment'!$L:$L,'List Table'!$B$13)</f>
        <v>0</v>
      </c>
      <c r="CY32" s="145">
        <f>COUNTIFS('Retention-Deployment'!$E:$E,$G32,'Retention-Deployment'!$I:$I,"*4G*",'Retention-Deployment'!$L:$L,'List Table'!$B$14)</f>
        <v>0</v>
      </c>
      <c r="CZ32" s="145">
        <f>COUNTIFS('Retention-Deployment'!$E:$E,$G32,'Retention-Deployment'!$I:$I,"*4G*",'Retention-Deployment'!$L:$L,'List Table'!$B$15)</f>
        <v>0</v>
      </c>
      <c r="DA32" s="136"/>
      <c r="DB32" s="146">
        <f>COUNTIFS(Licensing!$F:$F,$G32,Licensing!$J:$J,"*2G*")</f>
        <v>0</v>
      </c>
      <c r="DC32" s="146">
        <f>COUNTIFS(Licensing!$F:$F,$G32,Licensing!$J:$J,"*3G*")</f>
        <v>0</v>
      </c>
      <c r="DD32" s="146">
        <f>COUNTIFS(Licensing!$F:$F,$G32,Licensing!$J:$J,"*4G*")</f>
        <v>0</v>
      </c>
      <c r="DE32" s="136"/>
      <c r="DF32" s="378">
        <f>COUNTIFS(Deactivated!$F:$F,$G32,Deactivated!$J:$J,"*2G*")</f>
        <v>0</v>
      </c>
      <c r="DG32" s="378">
        <f>COUNTIFS(Deactivated!$F:$F,$G32,Deactivated!$J:$J,"*3G*")</f>
        <v>0</v>
      </c>
      <c r="DH32" s="378">
        <f>COUNTIFS(Deactivated!$F:$F,$G32,Deactivated!$J:$J,"*4G*")</f>
        <v>0</v>
      </c>
      <c r="DI32" s="136"/>
      <c r="DJ32" s="147" t="str">
        <f t="shared" si="6"/>
        <v>KOZANH</v>
      </c>
      <c r="DK32" s="137">
        <f t="shared" si="9"/>
        <v>0</v>
      </c>
      <c r="DL32" s="148">
        <f t="shared" si="7"/>
        <v>0</v>
      </c>
      <c r="DM32" s="148">
        <f t="shared" si="8"/>
        <v>0</v>
      </c>
      <c r="DN32" s="133"/>
      <c r="DO32" s="133"/>
      <c r="DP32" s="133"/>
      <c r="DQ32" s="133"/>
      <c r="DR32" s="133"/>
      <c r="DS32" s="133"/>
      <c r="DT32" s="133"/>
      <c r="DU32" s="133"/>
      <c r="DV32" s="133"/>
      <c r="DW32" s="133"/>
      <c r="DX32" s="133"/>
      <c r="DY32" s="133"/>
    </row>
    <row r="33" spans="1:129" ht="15.95" customHeight="1" x14ac:dyDescent="0.25">
      <c r="A33" s="186" t="s">
        <v>292</v>
      </c>
      <c r="B33" s="160">
        <v>140</v>
      </c>
      <c r="C33" s="160">
        <v>140</v>
      </c>
      <c r="D33" s="160">
        <v>128</v>
      </c>
      <c r="E33" s="169">
        <v>37.257658999999997</v>
      </c>
      <c r="F33" s="169">
        <v>24.892272999999999</v>
      </c>
      <c r="G33" s="165" t="s">
        <v>85</v>
      </c>
      <c r="H33" s="144">
        <f t="shared" si="0"/>
        <v>2</v>
      </c>
      <c r="I33" s="144">
        <f t="shared" si="1"/>
        <v>1</v>
      </c>
      <c r="J33" s="144">
        <f t="shared" si="2"/>
        <v>1</v>
      </c>
      <c r="K33" s="144">
        <f>COUNTIFS(Operational!$E:$E,$G33,Operational!$I:$I,"*2G*",Operational!$L:$L,'List Table'!$D$2)</f>
        <v>0</v>
      </c>
      <c r="L33" s="144">
        <f>COUNTIFS(Operational!$E:$E,$G33,Operational!$I:$I,"*2G*",Operational!$L:$L,'List Table'!$D$3)</f>
        <v>0</v>
      </c>
      <c r="M33" s="144">
        <f>COUNTIFS(Operational!$E:$E,$G33,Operational!$I:$I,"*2G*",Operational!$L:$L,'List Table'!$D$4)</f>
        <v>0</v>
      </c>
      <c r="N33" s="144">
        <f>COUNTIFS(Operational!$E:$E,$G33,Operational!$I:$I,"*2G*",Operational!$L:$L,'List Table'!$D$5)</f>
        <v>0</v>
      </c>
      <c r="O33" s="144">
        <f>COUNTIFS(Operational!$E:$E,$G33,Operational!$I:$I,"*2G*",Operational!$L:$L,'List Table'!$D$6)</f>
        <v>0</v>
      </c>
      <c r="P33" s="144">
        <f>COUNTIFS(Operational!$E:$E,$G33,Operational!$I:$I,"*2G*",Operational!$L:$L,'List Table'!$D$7)</f>
        <v>0</v>
      </c>
      <c r="Q33" s="144">
        <f>COUNTIFS(Operational!$E:$E,$G33,Operational!$I:$I,"*2G*",Operational!$L:$L,'List Table'!$D$8)</f>
        <v>0</v>
      </c>
      <c r="R33" s="144">
        <f>COUNTIFS(Operational!$E:$E,$G33,Operational!$I:$I,"*2G*",Operational!$L:$L,'List Table'!$D$9)</f>
        <v>0</v>
      </c>
      <c r="S33" s="144">
        <f>COUNTIFS(Operational!$E:$E,$G33,Operational!$I:$I,"*2G*",Operational!$L:$L,'List Table'!$D$10)</f>
        <v>0</v>
      </c>
      <c r="T33" s="144">
        <f>COUNTIFS(Operational!$E:$E,$G33,Operational!$I:$I,"*2G*",Operational!$L:$L,'List Table'!$D$11)</f>
        <v>1</v>
      </c>
      <c r="U33" s="144">
        <f>COUNTIFS(Operational!$E:$E,$G33,Operational!$I:$I,"*2G*",Operational!$L:$L,'List Table'!$D$12)</f>
        <v>0</v>
      </c>
      <c r="V33" s="144">
        <f>COUNTIFS(Operational!$E:$E,$G33,Operational!$I:$I,"*2G*",Operational!$L:$L,'List Table'!$D$13)</f>
        <v>1</v>
      </c>
      <c r="W33" s="144">
        <f>COUNTIFS(Operational!$E:$E,$G33,Operational!$I:$I,"*2G*",Operational!$L:$L,'List Table'!$D$14)</f>
        <v>0</v>
      </c>
      <c r="X33" s="144">
        <f>COUNTIFS(Operational!$E:$E,$G33,Operational!$I:$I,"*2G*",Operational!$L:$L,'List Table'!$D$15)</f>
        <v>0</v>
      </c>
      <c r="Y33" s="144">
        <f>COUNTIFS(Operational!$E:$E,$G33,Operational!$I:$I,"*2G*",Operational!$L:$L,'List Table'!$D$16)</f>
        <v>0</v>
      </c>
      <c r="Z33" s="144">
        <f>COUNTIFS(Operational!$E:$E,$G33,Operational!$I:$I,"*2G*",Operational!$L:$L,'List Table'!$D$17)</f>
        <v>0</v>
      </c>
      <c r="AA33" s="144">
        <f>COUNTIFS(Operational!$E:$E,$G33,Operational!$I:$I,"*3G*",Operational!$L:$L,'List Table'!$D$2)</f>
        <v>0</v>
      </c>
      <c r="AB33" s="144">
        <f>COUNTIFS(Operational!$E:$E,$G33,Operational!$I:$I,"*3G*",Operational!$L:$L,'List Table'!$D$3)</f>
        <v>0</v>
      </c>
      <c r="AC33" s="144">
        <f>COUNTIFS(Operational!$E:$E,$G33,Operational!$I:$I,"*3G*",Operational!$L:$L,'List Table'!$D$4)</f>
        <v>0</v>
      </c>
      <c r="AD33" s="144">
        <f>COUNTIFS(Operational!$E:$E,$G33,Operational!$I:$I,"*3G*",Operational!$L:$L,'List Table'!$D$5)</f>
        <v>0</v>
      </c>
      <c r="AE33" s="144">
        <f>COUNTIFS(Operational!$E:$E,$G33,Operational!$I:$I,"*3G*",Operational!$L:$L,'List Table'!$D$6)</f>
        <v>0</v>
      </c>
      <c r="AF33" s="144">
        <f>COUNTIFS(Operational!$E:$E,$G33,Operational!$I:$I,"*3G*",Operational!$L:$L,'List Table'!$D$7)</f>
        <v>0</v>
      </c>
      <c r="AG33" s="144">
        <f>COUNTIFS(Operational!$E:$E,$G33,Operational!$I:$I,"*3G*",Operational!$L:$L,'List Table'!$D$8)</f>
        <v>0</v>
      </c>
      <c r="AH33" s="144">
        <f>COUNTIFS(Operational!$E:$E,$G33,Operational!$I:$I,"*3G*",Operational!$L:$L,'List Table'!$D$9)</f>
        <v>0</v>
      </c>
      <c r="AI33" s="144">
        <f>COUNTIFS(Operational!$E:$E,$G33,Operational!$I:$I,"*3G*",Operational!$L:$L,'List Table'!$D$10)</f>
        <v>0</v>
      </c>
      <c r="AJ33" s="144">
        <f>COUNTIFS(Operational!$E:$E,$G33,Operational!$I:$I,"*3G*",Operational!$L:$L,'List Table'!$D$11)</f>
        <v>1</v>
      </c>
      <c r="AK33" s="144">
        <f>COUNTIFS(Operational!$E:$E,$G33,Operational!$I:$I,"*3G*",Operational!$L:$L,'List Table'!$D$12)</f>
        <v>0</v>
      </c>
      <c r="AL33" s="144">
        <f>COUNTIFS(Operational!$E:$E,$G33,Operational!$I:$I,"*3G*",Operational!$L:$L,'List Table'!$D$13)</f>
        <v>0</v>
      </c>
      <c r="AM33" s="144">
        <f>COUNTIFS(Operational!$E:$E,$G33,Operational!$I:$I,"*3G*",Operational!$L:$L,'List Table'!$D$14)</f>
        <v>0</v>
      </c>
      <c r="AN33" s="144">
        <f>COUNTIFS(Operational!$E:$E,$G33,Operational!$I:$I,"*3G*",Operational!$L:$L,'List Table'!$D$15)</f>
        <v>0</v>
      </c>
      <c r="AO33" s="144">
        <f>COUNTIFS(Operational!$E:$E,$G33,Operational!$I:$I,"*3G*",Operational!$L:$L,'List Table'!$D$16)</f>
        <v>0</v>
      </c>
      <c r="AP33" s="144">
        <f>COUNTIFS(Operational!$E:$E,$G33,Operational!$I:$I,"*3G*",Operational!$L:$L,'List Table'!$D$17)</f>
        <v>0</v>
      </c>
      <c r="AQ33" s="144">
        <f>COUNTIFS(Operational!$E:$E,$G33,Operational!$I:$I,"*4G*",Operational!$L:$L,'List Table'!$D$2)</f>
        <v>0</v>
      </c>
      <c r="AR33" s="144">
        <f>COUNTIFS(Operational!$E:$E,$G33,Operational!$I:$I,"*4G*",Operational!$L:$L,'List Table'!$D$3)</f>
        <v>0</v>
      </c>
      <c r="AS33" s="144">
        <f>COUNTIFS(Operational!$E:$E,$G33,Operational!$I:$I,"*4G*",Operational!$L:$L,'List Table'!$D$4)</f>
        <v>0</v>
      </c>
      <c r="AT33" s="144">
        <f>COUNTIFS(Operational!$E:$E,$G33,Operational!$I:$I,"*4G*",Operational!$L:$L,'List Table'!$D$5)</f>
        <v>0</v>
      </c>
      <c r="AU33" s="144">
        <f>COUNTIFS(Operational!$E:$E,$G33,Operational!$I:$I,"*4G*",Operational!$L:$L,'List Table'!$D$6)</f>
        <v>0</v>
      </c>
      <c r="AV33" s="144">
        <f>COUNTIFS(Operational!$E:$E,$G33,Operational!$I:$I,"*4G*",Operational!$L:$L,'List Table'!$D$7)</f>
        <v>0</v>
      </c>
      <c r="AW33" s="144">
        <f>COUNTIFS(Operational!$E:$E,$G33,Operational!$I:$I,"*4G*",Operational!$L:$L,'List Table'!$D$8)</f>
        <v>0</v>
      </c>
      <c r="AX33" s="144">
        <f>COUNTIFS(Operational!$E:$E,$G33,Operational!$I:$I,"*4G*",Operational!$L:$L,'List Table'!$D$9)</f>
        <v>0</v>
      </c>
      <c r="AY33" s="144">
        <f>COUNTIFS(Operational!$E:$E,$G33,Operational!$I:$I,"*4G*",Operational!$L:$L,'List Table'!$D$10)</f>
        <v>0</v>
      </c>
      <c r="AZ33" s="144">
        <f>COUNTIFS(Operational!$E:$E,$G33,Operational!$I:$I,"*4G*",Operational!$L:$L,'List Table'!$D$11)</f>
        <v>1</v>
      </c>
      <c r="BA33" s="144">
        <f>COUNTIFS(Operational!$E:$E,$G33,Operational!$I:$I,"*4G*",Operational!$L:$L,'List Table'!$D$12)</f>
        <v>0</v>
      </c>
      <c r="BB33" s="144">
        <f>COUNTIFS(Operational!$E:$E,$G33,Operational!$I:$I,"*4G*",Operational!$L:$L,'List Table'!$D$13)</f>
        <v>0</v>
      </c>
      <c r="BC33" s="144">
        <f>COUNTIFS(Operational!$E:$E,$G33,Operational!$I:$I,"*4G*",Operational!$L:$L,'List Table'!$D$14)</f>
        <v>0</v>
      </c>
      <c r="BD33" s="144">
        <f>COUNTIFS(Operational!$E:$E,$G33,Operational!$I:$I,"*4G*",Operational!$L:$L,'List Table'!$D$15)</f>
        <v>0</v>
      </c>
      <c r="BE33" s="144">
        <f>COUNTIFS(Operational!$E:$E,$G33,Operational!$I:$I,"*4G*",Operational!$L:$L,'List Table'!$D$16)</f>
        <v>0</v>
      </c>
      <c r="BF33" s="144">
        <f>COUNTIFS(Operational!$E:$E,$G33,Operational!$I:$I,"*4G*",Operational!$L:$L,'List Table'!$D$17)</f>
        <v>0</v>
      </c>
      <c r="BG33" s="136"/>
      <c r="BH33" s="145">
        <f t="shared" si="3"/>
        <v>1</v>
      </c>
      <c r="BI33" s="145">
        <f t="shared" si="4"/>
        <v>1</v>
      </c>
      <c r="BJ33" s="145">
        <f t="shared" si="5"/>
        <v>1</v>
      </c>
      <c r="BK33" s="145">
        <f>COUNTIFS('Retention-Deployment'!$E:$E,$G33,'Retention-Deployment'!$I:$I,"*2G*",'Retention-Deployment'!$L:$L,'List Table'!$B$2)</f>
        <v>0</v>
      </c>
      <c r="BL33" s="145">
        <f>COUNTIFS('Retention-Deployment'!$E:$E,$G33,'Retention-Deployment'!$I:$I,"*2G*",'Retention-Deployment'!$L:$L,'List Table'!$B$3)</f>
        <v>0</v>
      </c>
      <c r="BM33" s="145">
        <f>COUNTIFS('Retention-Deployment'!$E:$E,$G33,'Retention-Deployment'!$I:$I,"*2G*",'Retention-Deployment'!$L:$L,'List Table'!$B$4)</f>
        <v>0</v>
      </c>
      <c r="BN33" s="145">
        <f>COUNTIFS('Retention-Deployment'!$E:$E,$G33,'Retention-Deployment'!$I:$I,"*2G*",'Retention-Deployment'!$L:$L,'List Table'!$B$5)</f>
        <v>0</v>
      </c>
      <c r="BO33" s="145">
        <f>COUNTIFS('Retention-Deployment'!$E:$E,$G33,'Retention-Deployment'!$I:$I,"*2G*",'Retention-Deployment'!$L:$L,'List Table'!$B$6)</f>
        <v>0</v>
      </c>
      <c r="BP33" s="145">
        <f>COUNTIFS('Retention-Deployment'!$E:$E,$G33,'Retention-Deployment'!$I:$I,"*2G*",'Retention-Deployment'!$L:$L,'List Table'!$B$7)</f>
        <v>0</v>
      </c>
      <c r="BQ33" s="145">
        <f>COUNTIFS('Retention-Deployment'!$E:$E,$G33,'Retention-Deployment'!$I:$I,"*2G*",'Retention-Deployment'!$L:$L,'List Table'!$B$8)</f>
        <v>1</v>
      </c>
      <c r="BR33" s="145">
        <f>COUNTIFS('Retention-Deployment'!$E:$E,$G33,'Retention-Deployment'!$I:$I,"*2G*",'Retention-Deployment'!$L:$L,'List Table'!$B$9)</f>
        <v>0</v>
      </c>
      <c r="BS33" s="145">
        <f>COUNTIFS('Retention-Deployment'!$E:$E,$G33,'Retention-Deployment'!$I:$I,"*2G*",'Retention-Deployment'!$L:$L,'List Table'!$B$10)</f>
        <v>0</v>
      </c>
      <c r="BT33" s="145">
        <f>COUNTIFS('Retention-Deployment'!$E:$E,$G33,'Retention-Deployment'!$I:$I,"*2G*",'Retention-Deployment'!$L:$L,'List Table'!$B$11)</f>
        <v>0</v>
      </c>
      <c r="BU33" s="145">
        <f>COUNTIFS('Retention-Deployment'!$E:$E,$G33,'Retention-Deployment'!$I:$I,"*2G*",'Retention-Deployment'!$L:$L,'List Table'!$B$12)</f>
        <v>0</v>
      </c>
      <c r="BV33" s="145">
        <f>COUNTIFS('Retention-Deployment'!$E:$E,$G33,'Retention-Deployment'!$I:$I,"*2G*",'Retention-Deployment'!$L:$L,'List Table'!$B$13)</f>
        <v>0</v>
      </c>
      <c r="BW33" s="145">
        <f>COUNTIFS('Retention-Deployment'!$E:$E,$G33,'Retention-Deployment'!$I:$I,"*2G*",'Retention-Deployment'!$L:$L,'List Table'!$B$14)</f>
        <v>0</v>
      </c>
      <c r="BX33" s="145">
        <f>COUNTIFS('Retention-Deployment'!$E:$E,$G33,'Retention-Deployment'!$I:$I,"*2G*",'Retention-Deployment'!$L:$L,'List Table'!$B$15)</f>
        <v>0</v>
      </c>
      <c r="BY33" s="145">
        <f>COUNTIFS('Retention-Deployment'!$E:$E,$G33,'Retention-Deployment'!$I:$I,"*3G*",'Retention-Deployment'!$L:$L,'List Table'!$B$2)</f>
        <v>0</v>
      </c>
      <c r="BZ33" s="145">
        <f>COUNTIFS('Retention-Deployment'!$E:$E,$G33,'Retention-Deployment'!$I:$I,"*3G*",'Retention-Deployment'!$L:$L,'List Table'!$B$3)</f>
        <v>0</v>
      </c>
      <c r="CA33" s="145">
        <f>COUNTIFS('Retention-Deployment'!$E:$E,$G33,'Retention-Deployment'!$I:$I,"*3G*",'Retention-Deployment'!$L:$L,'List Table'!$B$4)</f>
        <v>0</v>
      </c>
      <c r="CB33" s="145">
        <f>COUNTIFS('Retention-Deployment'!$E:$E,$G33,'Retention-Deployment'!$I:$I,"*3G*",'Retention-Deployment'!$L:$L,'List Table'!$B$5)</f>
        <v>0</v>
      </c>
      <c r="CC33" s="145">
        <f>COUNTIFS('Retention-Deployment'!$E:$E,$G33,'Retention-Deployment'!$I:$I,"*3G*",'Retention-Deployment'!$L:$L,'List Table'!$B$6)</f>
        <v>0</v>
      </c>
      <c r="CD33" s="145">
        <f>COUNTIFS('Retention-Deployment'!$E:$E,$G33,'Retention-Deployment'!$I:$I,"*3G*",'Retention-Deployment'!$L:$L,'List Table'!$B$7)</f>
        <v>0</v>
      </c>
      <c r="CE33" s="145">
        <f>COUNTIFS('Retention-Deployment'!$E:$E,$G33,'Retention-Deployment'!$I:$I,"*3G*",'Retention-Deployment'!$L:$L,'List Table'!$B$8)</f>
        <v>1</v>
      </c>
      <c r="CF33" s="145">
        <f>COUNTIFS('Retention-Deployment'!$E:$E,$G33,'Retention-Deployment'!$I:$I,"*3G*",'Retention-Deployment'!$L:$L,'List Table'!$B$9)</f>
        <v>0</v>
      </c>
      <c r="CG33" s="145">
        <f>COUNTIFS('Retention-Deployment'!$E:$E,$G33,'Retention-Deployment'!$I:$I,"*3G*",'Retention-Deployment'!$L:$L,'List Table'!$B$10)</f>
        <v>0</v>
      </c>
      <c r="CH33" s="145">
        <f>COUNTIFS('Retention-Deployment'!$E:$E,$G33,'Retention-Deployment'!$I:$I,"*3G*",'Retention-Deployment'!$L:$L,'List Table'!$B$11)</f>
        <v>0</v>
      </c>
      <c r="CI33" s="145">
        <f>COUNTIFS('Retention-Deployment'!$E:$E,$G33,'Retention-Deployment'!$I:$I,"*3G*",'Retention-Deployment'!$L:$L,'List Table'!$B$12)</f>
        <v>0</v>
      </c>
      <c r="CJ33" s="145">
        <f>COUNTIFS('Retention-Deployment'!$E:$E,$G33,'Retention-Deployment'!$I:$I,"*3G*",'Retention-Deployment'!$L:$L,'List Table'!$B$13)</f>
        <v>0</v>
      </c>
      <c r="CK33" s="145">
        <f>COUNTIFS('Retention-Deployment'!$E:$E,$G33,'Retention-Deployment'!$I:$I,"*3G*",'Retention-Deployment'!$L:$L,'List Table'!$B$14)</f>
        <v>0</v>
      </c>
      <c r="CL33" s="145">
        <f>COUNTIFS('Retention-Deployment'!$E:$E,$G33,'Retention-Deployment'!$I:$I,"*3G*",'Retention-Deployment'!$L:$L,'List Table'!$B$15)</f>
        <v>0</v>
      </c>
      <c r="CM33" s="145">
        <f>COUNTIFS('Retention-Deployment'!$E:$E,$G33,'Retention-Deployment'!$I:$I,"*4G*",'Retention-Deployment'!$L:$L,'List Table'!$B$2)</f>
        <v>0</v>
      </c>
      <c r="CN33" s="145">
        <f>COUNTIFS('Retention-Deployment'!$E:$E,$G33,'Retention-Deployment'!$I:$I,"*4G*",'Retention-Deployment'!$L:$L,'List Table'!$B$3)</f>
        <v>0</v>
      </c>
      <c r="CO33" s="145">
        <f>COUNTIFS('Retention-Deployment'!$E:$E,$G33,'Retention-Deployment'!$I:$I,"*4G*",'Retention-Deployment'!$L:$L,'List Table'!$B$4)</f>
        <v>0</v>
      </c>
      <c r="CP33" s="145">
        <f>COUNTIFS('Retention-Deployment'!$E:$E,$G33,'Retention-Deployment'!$I:$I,"*4G*",'Retention-Deployment'!$L:$L,'List Table'!$B$5)</f>
        <v>0</v>
      </c>
      <c r="CQ33" s="145">
        <f>COUNTIFS('Retention-Deployment'!$E:$E,$G33,'Retention-Deployment'!$I:$I,"*4G*",'Retention-Deployment'!$L:$L,'List Table'!$B$6)</f>
        <v>0</v>
      </c>
      <c r="CR33" s="145">
        <f>COUNTIFS('Retention-Deployment'!$E:$E,$G33,'Retention-Deployment'!$I:$I,"*4G*",'Retention-Deployment'!$L:$L,'List Table'!$B$7)</f>
        <v>0</v>
      </c>
      <c r="CS33" s="145">
        <f>COUNTIFS('Retention-Deployment'!$E:$E,$G33,'Retention-Deployment'!$I:$I,"*4G*",'Retention-Deployment'!$L:$L,'List Table'!$B$8)</f>
        <v>1</v>
      </c>
      <c r="CT33" s="145">
        <f>COUNTIFS('Retention-Deployment'!$E:$E,$G33,'Retention-Deployment'!$I:$I,"*4G*",'Retention-Deployment'!$L:$L,'List Table'!$B$9)</f>
        <v>0</v>
      </c>
      <c r="CU33" s="145">
        <f>COUNTIFS('Retention-Deployment'!$E:$E,$G33,'Retention-Deployment'!$I:$I,"*4G*",'Retention-Deployment'!$L:$L,'List Table'!$B$10)</f>
        <v>0</v>
      </c>
      <c r="CV33" s="145">
        <f>COUNTIFS('Retention-Deployment'!$E:$E,$G33,'Retention-Deployment'!$I:$I,"*4G*",'Retention-Deployment'!$L:$L,'List Table'!$B$11)</f>
        <v>0</v>
      </c>
      <c r="CW33" s="145">
        <f>COUNTIFS('Retention-Deployment'!$E:$E,$G33,'Retention-Deployment'!$I:$I,"*4G*",'Retention-Deployment'!$L:$L,'List Table'!$B$12)</f>
        <v>0</v>
      </c>
      <c r="CX33" s="145">
        <f>COUNTIFS('Retention-Deployment'!$E:$E,$G33,'Retention-Deployment'!$I:$I,"*4G*",'Retention-Deployment'!$L:$L,'List Table'!$B$13)</f>
        <v>0</v>
      </c>
      <c r="CY33" s="145">
        <f>COUNTIFS('Retention-Deployment'!$E:$E,$G33,'Retention-Deployment'!$I:$I,"*4G*",'Retention-Deployment'!$L:$L,'List Table'!$B$14)</f>
        <v>0</v>
      </c>
      <c r="CZ33" s="145">
        <f>COUNTIFS('Retention-Deployment'!$E:$E,$G33,'Retention-Deployment'!$I:$I,"*4G*",'Retention-Deployment'!$L:$L,'List Table'!$B$15)</f>
        <v>0</v>
      </c>
      <c r="DA33" s="136"/>
      <c r="DB33" s="146">
        <f>COUNTIFS(Licensing!$F:$F,$G33,Licensing!$J:$J,"*2G*")</f>
        <v>0</v>
      </c>
      <c r="DC33" s="146">
        <f>COUNTIFS(Licensing!$F:$F,$G33,Licensing!$J:$J,"*3G*")</f>
        <v>0</v>
      </c>
      <c r="DD33" s="146">
        <f>COUNTIFS(Licensing!$F:$F,$G33,Licensing!$J:$J,"*4G*")</f>
        <v>0</v>
      </c>
      <c r="DE33" s="136"/>
      <c r="DF33" s="378">
        <f>COUNTIFS(Deactivated!$F:$F,$G33,Deactivated!$J:$J,"*2G*")</f>
        <v>0</v>
      </c>
      <c r="DG33" s="378">
        <f>COUNTIFS(Deactivated!$F:$F,$G33,Deactivated!$J:$J,"*3G*")</f>
        <v>0</v>
      </c>
      <c r="DH33" s="378">
        <f>COUNTIFS(Deactivated!$F:$F,$G33,Deactivated!$J:$J,"*4G*")</f>
        <v>0</v>
      </c>
      <c r="DI33" s="136"/>
      <c r="DJ33" s="147" t="str">
        <f t="shared" si="6"/>
        <v>KYKLADES</v>
      </c>
      <c r="DK33" s="137">
        <f t="shared" si="9"/>
        <v>3</v>
      </c>
      <c r="DL33" s="148">
        <f t="shared" si="7"/>
        <v>2</v>
      </c>
      <c r="DM33" s="148">
        <f t="shared" si="8"/>
        <v>2</v>
      </c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</row>
    <row r="34" spans="1:129" ht="15.95" customHeight="1" x14ac:dyDescent="0.25">
      <c r="A34" s="186" t="s">
        <v>292</v>
      </c>
      <c r="B34" s="160">
        <v>51</v>
      </c>
      <c r="C34" s="160">
        <v>51</v>
      </c>
      <c r="D34" s="160">
        <v>45</v>
      </c>
      <c r="E34" s="169">
        <v>36.897199999999998</v>
      </c>
      <c r="F34" s="169">
        <v>22.656600000000001</v>
      </c>
      <c r="G34" s="165" t="s">
        <v>132</v>
      </c>
      <c r="H34" s="144">
        <f t="shared" si="0"/>
        <v>0</v>
      </c>
      <c r="I34" s="144">
        <f t="shared" si="1"/>
        <v>0</v>
      </c>
      <c r="J34" s="144">
        <f t="shared" si="2"/>
        <v>0</v>
      </c>
      <c r="K34" s="144">
        <f>COUNTIFS(Operational!$E:$E,$G34,Operational!$I:$I,"*2G*",Operational!$L:$L,'List Table'!$D$2)</f>
        <v>0</v>
      </c>
      <c r="L34" s="144">
        <f>COUNTIFS(Operational!$E:$E,$G34,Operational!$I:$I,"*2G*",Operational!$L:$L,'List Table'!$D$3)</f>
        <v>0</v>
      </c>
      <c r="M34" s="144">
        <f>COUNTIFS(Operational!$E:$E,$G34,Operational!$I:$I,"*2G*",Operational!$L:$L,'List Table'!$D$4)</f>
        <v>0</v>
      </c>
      <c r="N34" s="144">
        <f>COUNTIFS(Operational!$E:$E,$G34,Operational!$I:$I,"*2G*",Operational!$L:$L,'List Table'!$D$5)</f>
        <v>0</v>
      </c>
      <c r="O34" s="144">
        <f>COUNTIFS(Operational!$E:$E,$G34,Operational!$I:$I,"*2G*",Operational!$L:$L,'List Table'!$D$6)</f>
        <v>0</v>
      </c>
      <c r="P34" s="144">
        <f>COUNTIFS(Operational!$E:$E,$G34,Operational!$I:$I,"*2G*",Operational!$L:$L,'List Table'!$D$7)</f>
        <v>0</v>
      </c>
      <c r="Q34" s="144">
        <f>COUNTIFS(Operational!$E:$E,$G34,Operational!$I:$I,"*2G*",Operational!$L:$L,'List Table'!$D$8)</f>
        <v>0</v>
      </c>
      <c r="R34" s="144">
        <f>COUNTIFS(Operational!$E:$E,$G34,Operational!$I:$I,"*2G*",Operational!$L:$L,'List Table'!$D$9)</f>
        <v>0</v>
      </c>
      <c r="S34" s="144">
        <f>COUNTIFS(Operational!$E:$E,$G34,Operational!$I:$I,"*2G*",Operational!$L:$L,'List Table'!$D$10)</f>
        <v>0</v>
      </c>
      <c r="T34" s="144">
        <f>COUNTIFS(Operational!$E:$E,$G34,Operational!$I:$I,"*2G*",Operational!$L:$L,'List Table'!$D$11)</f>
        <v>0</v>
      </c>
      <c r="U34" s="144">
        <f>COUNTIFS(Operational!$E:$E,$G34,Operational!$I:$I,"*2G*",Operational!$L:$L,'List Table'!$D$12)</f>
        <v>0</v>
      </c>
      <c r="V34" s="144">
        <f>COUNTIFS(Operational!$E:$E,$G34,Operational!$I:$I,"*2G*",Operational!$L:$L,'List Table'!$D$13)</f>
        <v>0</v>
      </c>
      <c r="W34" s="144">
        <f>COUNTIFS(Operational!$E:$E,$G34,Operational!$I:$I,"*2G*",Operational!$L:$L,'List Table'!$D$14)</f>
        <v>0</v>
      </c>
      <c r="X34" s="144">
        <f>COUNTIFS(Operational!$E:$E,$G34,Operational!$I:$I,"*2G*",Operational!$L:$L,'List Table'!$D$15)</f>
        <v>0</v>
      </c>
      <c r="Y34" s="144">
        <f>COUNTIFS(Operational!$E:$E,$G34,Operational!$I:$I,"*2G*",Operational!$L:$L,'List Table'!$D$16)</f>
        <v>0</v>
      </c>
      <c r="Z34" s="144">
        <f>COUNTIFS(Operational!$E:$E,$G34,Operational!$I:$I,"*2G*",Operational!$L:$L,'List Table'!$D$17)</f>
        <v>0</v>
      </c>
      <c r="AA34" s="144">
        <f>COUNTIFS(Operational!$E:$E,$G34,Operational!$I:$I,"*3G*",Operational!$L:$L,'List Table'!$D$2)</f>
        <v>0</v>
      </c>
      <c r="AB34" s="144">
        <f>COUNTIFS(Operational!$E:$E,$G34,Operational!$I:$I,"*3G*",Operational!$L:$L,'List Table'!$D$3)</f>
        <v>0</v>
      </c>
      <c r="AC34" s="144">
        <f>COUNTIFS(Operational!$E:$E,$G34,Operational!$I:$I,"*3G*",Operational!$L:$L,'List Table'!$D$4)</f>
        <v>0</v>
      </c>
      <c r="AD34" s="144">
        <f>COUNTIFS(Operational!$E:$E,$G34,Operational!$I:$I,"*3G*",Operational!$L:$L,'List Table'!$D$5)</f>
        <v>0</v>
      </c>
      <c r="AE34" s="144">
        <f>COUNTIFS(Operational!$E:$E,$G34,Operational!$I:$I,"*3G*",Operational!$L:$L,'List Table'!$D$6)</f>
        <v>0</v>
      </c>
      <c r="AF34" s="144">
        <f>COUNTIFS(Operational!$E:$E,$G34,Operational!$I:$I,"*3G*",Operational!$L:$L,'List Table'!$D$7)</f>
        <v>0</v>
      </c>
      <c r="AG34" s="144">
        <f>COUNTIFS(Operational!$E:$E,$G34,Operational!$I:$I,"*3G*",Operational!$L:$L,'List Table'!$D$8)</f>
        <v>0</v>
      </c>
      <c r="AH34" s="144">
        <f>COUNTIFS(Operational!$E:$E,$G34,Operational!$I:$I,"*3G*",Operational!$L:$L,'List Table'!$D$9)</f>
        <v>0</v>
      </c>
      <c r="AI34" s="144">
        <f>COUNTIFS(Operational!$E:$E,$G34,Operational!$I:$I,"*3G*",Operational!$L:$L,'List Table'!$D$10)</f>
        <v>0</v>
      </c>
      <c r="AJ34" s="144">
        <f>COUNTIFS(Operational!$E:$E,$G34,Operational!$I:$I,"*3G*",Operational!$L:$L,'List Table'!$D$11)</f>
        <v>0</v>
      </c>
      <c r="AK34" s="144">
        <f>COUNTIFS(Operational!$E:$E,$G34,Operational!$I:$I,"*3G*",Operational!$L:$L,'List Table'!$D$12)</f>
        <v>0</v>
      </c>
      <c r="AL34" s="144">
        <f>COUNTIFS(Operational!$E:$E,$G34,Operational!$I:$I,"*3G*",Operational!$L:$L,'List Table'!$D$13)</f>
        <v>0</v>
      </c>
      <c r="AM34" s="144">
        <f>COUNTIFS(Operational!$E:$E,$G34,Operational!$I:$I,"*3G*",Operational!$L:$L,'List Table'!$D$14)</f>
        <v>0</v>
      </c>
      <c r="AN34" s="144">
        <f>COUNTIFS(Operational!$E:$E,$G34,Operational!$I:$I,"*3G*",Operational!$L:$L,'List Table'!$D$15)</f>
        <v>0</v>
      </c>
      <c r="AO34" s="144">
        <f>COUNTIFS(Operational!$E:$E,$G34,Operational!$I:$I,"*3G*",Operational!$L:$L,'List Table'!$D$16)</f>
        <v>0</v>
      </c>
      <c r="AP34" s="144">
        <f>COUNTIFS(Operational!$E:$E,$G34,Operational!$I:$I,"*3G*",Operational!$L:$L,'List Table'!$D$17)</f>
        <v>0</v>
      </c>
      <c r="AQ34" s="144">
        <f>COUNTIFS(Operational!$E:$E,$G34,Operational!$I:$I,"*4G*",Operational!$L:$L,'List Table'!$D$2)</f>
        <v>0</v>
      </c>
      <c r="AR34" s="144">
        <f>COUNTIFS(Operational!$E:$E,$G34,Operational!$I:$I,"*4G*",Operational!$L:$L,'List Table'!$D$3)</f>
        <v>0</v>
      </c>
      <c r="AS34" s="144">
        <f>COUNTIFS(Operational!$E:$E,$G34,Operational!$I:$I,"*4G*",Operational!$L:$L,'List Table'!$D$4)</f>
        <v>0</v>
      </c>
      <c r="AT34" s="144">
        <f>COUNTIFS(Operational!$E:$E,$G34,Operational!$I:$I,"*4G*",Operational!$L:$L,'List Table'!$D$5)</f>
        <v>0</v>
      </c>
      <c r="AU34" s="144">
        <f>COUNTIFS(Operational!$E:$E,$G34,Operational!$I:$I,"*4G*",Operational!$L:$L,'List Table'!$D$6)</f>
        <v>0</v>
      </c>
      <c r="AV34" s="144">
        <f>COUNTIFS(Operational!$E:$E,$G34,Operational!$I:$I,"*4G*",Operational!$L:$L,'List Table'!$D$7)</f>
        <v>0</v>
      </c>
      <c r="AW34" s="144">
        <f>COUNTIFS(Operational!$E:$E,$G34,Operational!$I:$I,"*4G*",Operational!$L:$L,'List Table'!$D$8)</f>
        <v>0</v>
      </c>
      <c r="AX34" s="144">
        <f>COUNTIFS(Operational!$E:$E,$G34,Operational!$I:$I,"*4G*",Operational!$L:$L,'List Table'!$D$9)</f>
        <v>0</v>
      </c>
      <c r="AY34" s="144">
        <f>COUNTIFS(Operational!$E:$E,$G34,Operational!$I:$I,"*4G*",Operational!$L:$L,'List Table'!$D$10)</f>
        <v>0</v>
      </c>
      <c r="AZ34" s="144">
        <f>COUNTIFS(Operational!$E:$E,$G34,Operational!$I:$I,"*4G*",Operational!$L:$L,'List Table'!$D$11)</f>
        <v>0</v>
      </c>
      <c r="BA34" s="144">
        <f>COUNTIFS(Operational!$E:$E,$G34,Operational!$I:$I,"*4G*",Operational!$L:$L,'List Table'!$D$12)</f>
        <v>0</v>
      </c>
      <c r="BB34" s="144">
        <f>COUNTIFS(Operational!$E:$E,$G34,Operational!$I:$I,"*4G*",Operational!$L:$L,'List Table'!$D$13)</f>
        <v>0</v>
      </c>
      <c r="BC34" s="144">
        <f>COUNTIFS(Operational!$E:$E,$G34,Operational!$I:$I,"*4G*",Operational!$L:$L,'List Table'!$D$14)</f>
        <v>0</v>
      </c>
      <c r="BD34" s="144">
        <f>COUNTIFS(Operational!$E:$E,$G34,Operational!$I:$I,"*4G*",Operational!$L:$L,'List Table'!$D$15)</f>
        <v>0</v>
      </c>
      <c r="BE34" s="144">
        <f>COUNTIFS(Operational!$E:$E,$G34,Operational!$I:$I,"*4G*",Operational!$L:$L,'List Table'!$D$16)</f>
        <v>0</v>
      </c>
      <c r="BF34" s="144">
        <f>COUNTIFS(Operational!$E:$E,$G34,Operational!$I:$I,"*4G*",Operational!$L:$L,'List Table'!$D$17)</f>
        <v>0</v>
      </c>
      <c r="BG34" s="136"/>
      <c r="BH34" s="145">
        <f t="shared" si="3"/>
        <v>0</v>
      </c>
      <c r="BI34" s="145">
        <f t="shared" si="4"/>
        <v>0</v>
      </c>
      <c r="BJ34" s="145">
        <f t="shared" si="5"/>
        <v>0</v>
      </c>
      <c r="BK34" s="145">
        <f>COUNTIFS('Retention-Deployment'!$E:$E,$G34,'Retention-Deployment'!$I:$I,"*2G*",'Retention-Deployment'!$L:$L,'List Table'!$B$2)</f>
        <v>0</v>
      </c>
      <c r="BL34" s="145">
        <f>COUNTIFS('Retention-Deployment'!$E:$E,$G34,'Retention-Deployment'!$I:$I,"*2G*",'Retention-Deployment'!$L:$L,'List Table'!$B$3)</f>
        <v>0</v>
      </c>
      <c r="BM34" s="145">
        <f>COUNTIFS('Retention-Deployment'!$E:$E,$G34,'Retention-Deployment'!$I:$I,"*2G*",'Retention-Deployment'!$L:$L,'List Table'!$B$4)</f>
        <v>0</v>
      </c>
      <c r="BN34" s="145">
        <f>COUNTIFS('Retention-Deployment'!$E:$E,$G34,'Retention-Deployment'!$I:$I,"*2G*",'Retention-Deployment'!$L:$L,'List Table'!$B$5)</f>
        <v>0</v>
      </c>
      <c r="BO34" s="145">
        <f>COUNTIFS('Retention-Deployment'!$E:$E,$G34,'Retention-Deployment'!$I:$I,"*2G*",'Retention-Deployment'!$L:$L,'List Table'!$B$6)</f>
        <v>0</v>
      </c>
      <c r="BP34" s="145">
        <f>COUNTIFS('Retention-Deployment'!$E:$E,$G34,'Retention-Deployment'!$I:$I,"*2G*",'Retention-Deployment'!$L:$L,'List Table'!$B$7)</f>
        <v>0</v>
      </c>
      <c r="BQ34" s="145">
        <f>COUNTIFS('Retention-Deployment'!$E:$E,$G34,'Retention-Deployment'!$I:$I,"*2G*",'Retention-Deployment'!$L:$L,'List Table'!$B$8)</f>
        <v>0</v>
      </c>
      <c r="BR34" s="145">
        <f>COUNTIFS('Retention-Deployment'!$E:$E,$G34,'Retention-Deployment'!$I:$I,"*2G*",'Retention-Deployment'!$L:$L,'List Table'!$B$9)</f>
        <v>0</v>
      </c>
      <c r="BS34" s="145">
        <f>COUNTIFS('Retention-Deployment'!$E:$E,$G34,'Retention-Deployment'!$I:$I,"*2G*",'Retention-Deployment'!$L:$L,'List Table'!$B$10)</f>
        <v>0</v>
      </c>
      <c r="BT34" s="145">
        <f>COUNTIFS('Retention-Deployment'!$E:$E,$G34,'Retention-Deployment'!$I:$I,"*2G*",'Retention-Deployment'!$L:$L,'List Table'!$B$11)</f>
        <v>0</v>
      </c>
      <c r="BU34" s="145">
        <f>COUNTIFS('Retention-Deployment'!$E:$E,$G34,'Retention-Deployment'!$I:$I,"*2G*",'Retention-Deployment'!$L:$L,'List Table'!$B$12)</f>
        <v>0</v>
      </c>
      <c r="BV34" s="145">
        <f>COUNTIFS('Retention-Deployment'!$E:$E,$G34,'Retention-Deployment'!$I:$I,"*2G*",'Retention-Deployment'!$L:$L,'List Table'!$B$13)</f>
        <v>0</v>
      </c>
      <c r="BW34" s="145">
        <f>COUNTIFS('Retention-Deployment'!$E:$E,$G34,'Retention-Deployment'!$I:$I,"*2G*",'Retention-Deployment'!$L:$L,'List Table'!$B$14)</f>
        <v>0</v>
      </c>
      <c r="BX34" s="145">
        <f>COUNTIFS('Retention-Deployment'!$E:$E,$G34,'Retention-Deployment'!$I:$I,"*2G*",'Retention-Deployment'!$L:$L,'List Table'!$B$15)</f>
        <v>0</v>
      </c>
      <c r="BY34" s="145">
        <f>COUNTIFS('Retention-Deployment'!$E:$E,$G34,'Retention-Deployment'!$I:$I,"*3G*",'Retention-Deployment'!$L:$L,'List Table'!$B$2)</f>
        <v>0</v>
      </c>
      <c r="BZ34" s="145">
        <f>COUNTIFS('Retention-Deployment'!$E:$E,$G34,'Retention-Deployment'!$I:$I,"*3G*",'Retention-Deployment'!$L:$L,'List Table'!$B$3)</f>
        <v>0</v>
      </c>
      <c r="CA34" s="145">
        <f>COUNTIFS('Retention-Deployment'!$E:$E,$G34,'Retention-Deployment'!$I:$I,"*3G*",'Retention-Deployment'!$L:$L,'List Table'!$B$4)</f>
        <v>0</v>
      </c>
      <c r="CB34" s="145">
        <f>COUNTIFS('Retention-Deployment'!$E:$E,$G34,'Retention-Deployment'!$I:$I,"*3G*",'Retention-Deployment'!$L:$L,'List Table'!$B$5)</f>
        <v>0</v>
      </c>
      <c r="CC34" s="145">
        <f>COUNTIFS('Retention-Deployment'!$E:$E,$G34,'Retention-Deployment'!$I:$I,"*3G*",'Retention-Deployment'!$L:$L,'List Table'!$B$6)</f>
        <v>0</v>
      </c>
      <c r="CD34" s="145">
        <f>COUNTIFS('Retention-Deployment'!$E:$E,$G34,'Retention-Deployment'!$I:$I,"*3G*",'Retention-Deployment'!$L:$L,'List Table'!$B$7)</f>
        <v>0</v>
      </c>
      <c r="CE34" s="145">
        <f>COUNTIFS('Retention-Deployment'!$E:$E,$G34,'Retention-Deployment'!$I:$I,"*3G*",'Retention-Deployment'!$L:$L,'List Table'!$B$8)</f>
        <v>0</v>
      </c>
      <c r="CF34" s="145">
        <f>COUNTIFS('Retention-Deployment'!$E:$E,$G34,'Retention-Deployment'!$I:$I,"*3G*",'Retention-Deployment'!$L:$L,'List Table'!$B$9)</f>
        <v>0</v>
      </c>
      <c r="CG34" s="145">
        <f>COUNTIFS('Retention-Deployment'!$E:$E,$G34,'Retention-Deployment'!$I:$I,"*3G*",'Retention-Deployment'!$L:$L,'List Table'!$B$10)</f>
        <v>0</v>
      </c>
      <c r="CH34" s="145">
        <f>COUNTIFS('Retention-Deployment'!$E:$E,$G34,'Retention-Deployment'!$I:$I,"*3G*",'Retention-Deployment'!$L:$L,'List Table'!$B$11)</f>
        <v>0</v>
      </c>
      <c r="CI34" s="145">
        <f>COUNTIFS('Retention-Deployment'!$E:$E,$G34,'Retention-Deployment'!$I:$I,"*3G*",'Retention-Deployment'!$L:$L,'List Table'!$B$12)</f>
        <v>0</v>
      </c>
      <c r="CJ34" s="145">
        <f>COUNTIFS('Retention-Deployment'!$E:$E,$G34,'Retention-Deployment'!$I:$I,"*3G*",'Retention-Deployment'!$L:$L,'List Table'!$B$13)</f>
        <v>0</v>
      </c>
      <c r="CK34" s="145">
        <f>COUNTIFS('Retention-Deployment'!$E:$E,$G34,'Retention-Deployment'!$I:$I,"*3G*",'Retention-Deployment'!$L:$L,'List Table'!$B$14)</f>
        <v>0</v>
      </c>
      <c r="CL34" s="145">
        <f>COUNTIFS('Retention-Deployment'!$E:$E,$G34,'Retention-Deployment'!$I:$I,"*3G*",'Retention-Deployment'!$L:$L,'List Table'!$B$15)</f>
        <v>0</v>
      </c>
      <c r="CM34" s="145">
        <f>COUNTIFS('Retention-Deployment'!$E:$E,$G34,'Retention-Deployment'!$I:$I,"*4G*",'Retention-Deployment'!$L:$L,'List Table'!$B$2)</f>
        <v>0</v>
      </c>
      <c r="CN34" s="145">
        <f>COUNTIFS('Retention-Deployment'!$E:$E,$G34,'Retention-Deployment'!$I:$I,"*4G*",'Retention-Deployment'!$L:$L,'List Table'!$B$3)</f>
        <v>0</v>
      </c>
      <c r="CO34" s="145">
        <f>COUNTIFS('Retention-Deployment'!$E:$E,$G34,'Retention-Deployment'!$I:$I,"*4G*",'Retention-Deployment'!$L:$L,'List Table'!$B$4)</f>
        <v>0</v>
      </c>
      <c r="CP34" s="145">
        <f>COUNTIFS('Retention-Deployment'!$E:$E,$G34,'Retention-Deployment'!$I:$I,"*4G*",'Retention-Deployment'!$L:$L,'List Table'!$B$5)</f>
        <v>0</v>
      </c>
      <c r="CQ34" s="145">
        <f>COUNTIFS('Retention-Deployment'!$E:$E,$G34,'Retention-Deployment'!$I:$I,"*4G*",'Retention-Deployment'!$L:$L,'List Table'!$B$6)</f>
        <v>0</v>
      </c>
      <c r="CR34" s="145">
        <f>COUNTIFS('Retention-Deployment'!$E:$E,$G34,'Retention-Deployment'!$I:$I,"*4G*",'Retention-Deployment'!$L:$L,'List Table'!$B$7)</f>
        <v>0</v>
      </c>
      <c r="CS34" s="145">
        <f>COUNTIFS('Retention-Deployment'!$E:$E,$G34,'Retention-Deployment'!$I:$I,"*4G*",'Retention-Deployment'!$L:$L,'List Table'!$B$8)</f>
        <v>0</v>
      </c>
      <c r="CT34" s="145">
        <f>COUNTIFS('Retention-Deployment'!$E:$E,$G34,'Retention-Deployment'!$I:$I,"*4G*",'Retention-Deployment'!$L:$L,'List Table'!$B$9)</f>
        <v>0</v>
      </c>
      <c r="CU34" s="145">
        <f>COUNTIFS('Retention-Deployment'!$E:$E,$G34,'Retention-Deployment'!$I:$I,"*4G*",'Retention-Deployment'!$L:$L,'List Table'!$B$10)</f>
        <v>0</v>
      </c>
      <c r="CV34" s="145">
        <f>COUNTIFS('Retention-Deployment'!$E:$E,$G34,'Retention-Deployment'!$I:$I,"*4G*",'Retention-Deployment'!$L:$L,'List Table'!$B$11)</f>
        <v>0</v>
      </c>
      <c r="CW34" s="145">
        <f>COUNTIFS('Retention-Deployment'!$E:$E,$G34,'Retention-Deployment'!$I:$I,"*4G*",'Retention-Deployment'!$L:$L,'List Table'!$B$12)</f>
        <v>0</v>
      </c>
      <c r="CX34" s="145">
        <f>COUNTIFS('Retention-Deployment'!$E:$E,$G34,'Retention-Deployment'!$I:$I,"*4G*",'Retention-Deployment'!$L:$L,'List Table'!$B$13)</f>
        <v>0</v>
      </c>
      <c r="CY34" s="145">
        <f>COUNTIFS('Retention-Deployment'!$E:$E,$G34,'Retention-Deployment'!$I:$I,"*4G*",'Retention-Deployment'!$L:$L,'List Table'!$B$14)</f>
        <v>0</v>
      </c>
      <c r="CZ34" s="145">
        <f>COUNTIFS('Retention-Deployment'!$E:$E,$G34,'Retention-Deployment'!$I:$I,"*4G*",'Retention-Deployment'!$L:$L,'List Table'!$B$15)</f>
        <v>0</v>
      </c>
      <c r="DA34" s="136"/>
      <c r="DB34" s="146">
        <f>COUNTIFS(Licensing!$F:$F,$G34,Licensing!$J:$J,"*2G*")</f>
        <v>0</v>
      </c>
      <c r="DC34" s="146">
        <f>COUNTIFS(Licensing!$F:$F,$G34,Licensing!$J:$J,"*3G*")</f>
        <v>0</v>
      </c>
      <c r="DD34" s="146">
        <f>COUNTIFS(Licensing!$F:$F,$G34,Licensing!$J:$J,"*4G*")</f>
        <v>0</v>
      </c>
      <c r="DE34" s="136"/>
      <c r="DF34" s="378">
        <f>COUNTIFS(Deactivated!$F:$F,$G34,Deactivated!$J:$J,"*2G*")</f>
        <v>0</v>
      </c>
      <c r="DG34" s="378">
        <f>COUNTIFS(Deactivated!$F:$F,$G34,Deactivated!$J:$J,"*3G*")</f>
        <v>0</v>
      </c>
      <c r="DH34" s="378">
        <f>COUNTIFS(Deactivated!$F:$F,$G34,Deactivated!$J:$J,"*4G*")</f>
        <v>0</v>
      </c>
      <c r="DI34" s="136"/>
      <c r="DJ34" s="147" t="str">
        <f t="shared" si="6"/>
        <v>LAKONIA</v>
      </c>
      <c r="DK34" s="137">
        <f t="shared" si="9"/>
        <v>0</v>
      </c>
      <c r="DL34" s="148">
        <f t="shared" si="7"/>
        <v>0</v>
      </c>
      <c r="DM34" s="148">
        <f t="shared" si="8"/>
        <v>0</v>
      </c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</row>
    <row r="35" spans="1:129" ht="15.95" customHeight="1" x14ac:dyDescent="0.25">
      <c r="A35" s="186" t="s">
        <v>292</v>
      </c>
      <c r="B35" s="160">
        <v>81</v>
      </c>
      <c r="C35" s="160">
        <v>64</v>
      </c>
      <c r="D35" s="160">
        <v>45</v>
      </c>
      <c r="E35" s="169">
        <v>39.629002999999997</v>
      </c>
      <c r="F35" s="169">
        <v>22.408449000000001</v>
      </c>
      <c r="G35" s="165" t="s">
        <v>133</v>
      </c>
      <c r="H35" s="144">
        <f t="shared" si="0"/>
        <v>0</v>
      </c>
      <c r="I35" s="144">
        <f t="shared" si="1"/>
        <v>0</v>
      </c>
      <c r="J35" s="144">
        <f t="shared" si="2"/>
        <v>0</v>
      </c>
      <c r="K35" s="144">
        <f>COUNTIFS(Operational!$E:$E,$G35,Operational!$I:$I,"*2G*",Operational!$L:$L,'List Table'!$D$2)</f>
        <v>0</v>
      </c>
      <c r="L35" s="144">
        <f>COUNTIFS(Operational!$E:$E,$G35,Operational!$I:$I,"*2G*",Operational!$L:$L,'List Table'!$D$3)</f>
        <v>0</v>
      </c>
      <c r="M35" s="144">
        <f>COUNTIFS(Operational!$E:$E,$G35,Operational!$I:$I,"*2G*",Operational!$L:$L,'List Table'!$D$4)</f>
        <v>0</v>
      </c>
      <c r="N35" s="144">
        <f>COUNTIFS(Operational!$E:$E,$G35,Operational!$I:$I,"*2G*",Operational!$L:$L,'List Table'!$D$5)</f>
        <v>0</v>
      </c>
      <c r="O35" s="144">
        <f>COUNTIFS(Operational!$E:$E,$G35,Operational!$I:$I,"*2G*",Operational!$L:$L,'List Table'!$D$6)</f>
        <v>0</v>
      </c>
      <c r="P35" s="144">
        <f>COUNTIFS(Operational!$E:$E,$G35,Operational!$I:$I,"*2G*",Operational!$L:$L,'List Table'!$D$7)</f>
        <v>0</v>
      </c>
      <c r="Q35" s="144">
        <f>COUNTIFS(Operational!$E:$E,$G35,Operational!$I:$I,"*2G*",Operational!$L:$L,'List Table'!$D$8)</f>
        <v>0</v>
      </c>
      <c r="R35" s="144">
        <f>COUNTIFS(Operational!$E:$E,$G35,Operational!$I:$I,"*2G*",Operational!$L:$L,'List Table'!$D$9)</f>
        <v>0</v>
      </c>
      <c r="S35" s="144">
        <f>COUNTIFS(Operational!$E:$E,$G35,Operational!$I:$I,"*2G*",Operational!$L:$L,'List Table'!$D$10)</f>
        <v>0</v>
      </c>
      <c r="T35" s="144">
        <f>COUNTIFS(Operational!$E:$E,$G35,Operational!$I:$I,"*2G*",Operational!$L:$L,'List Table'!$D$11)</f>
        <v>0</v>
      </c>
      <c r="U35" s="144">
        <f>COUNTIFS(Operational!$E:$E,$G35,Operational!$I:$I,"*2G*",Operational!$L:$L,'List Table'!$D$12)</f>
        <v>0</v>
      </c>
      <c r="V35" s="144">
        <f>COUNTIFS(Operational!$E:$E,$G35,Operational!$I:$I,"*2G*",Operational!$L:$L,'List Table'!$D$13)</f>
        <v>0</v>
      </c>
      <c r="W35" s="144">
        <f>COUNTIFS(Operational!$E:$E,$G35,Operational!$I:$I,"*2G*",Operational!$L:$L,'List Table'!$D$14)</f>
        <v>0</v>
      </c>
      <c r="X35" s="144">
        <f>COUNTIFS(Operational!$E:$E,$G35,Operational!$I:$I,"*2G*",Operational!$L:$L,'List Table'!$D$15)</f>
        <v>0</v>
      </c>
      <c r="Y35" s="144">
        <f>COUNTIFS(Operational!$E:$E,$G35,Operational!$I:$I,"*2G*",Operational!$L:$L,'List Table'!$D$16)</f>
        <v>0</v>
      </c>
      <c r="Z35" s="144">
        <f>COUNTIFS(Operational!$E:$E,$G35,Operational!$I:$I,"*2G*",Operational!$L:$L,'List Table'!$D$17)</f>
        <v>0</v>
      </c>
      <c r="AA35" s="144">
        <f>COUNTIFS(Operational!$E:$E,$G35,Operational!$I:$I,"*3G*",Operational!$L:$L,'List Table'!$D$2)</f>
        <v>0</v>
      </c>
      <c r="AB35" s="144">
        <f>COUNTIFS(Operational!$E:$E,$G35,Operational!$I:$I,"*3G*",Operational!$L:$L,'List Table'!$D$3)</f>
        <v>0</v>
      </c>
      <c r="AC35" s="144">
        <f>COUNTIFS(Operational!$E:$E,$G35,Operational!$I:$I,"*3G*",Operational!$L:$L,'List Table'!$D$4)</f>
        <v>0</v>
      </c>
      <c r="AD35" s="144">
        <f>COUNTIFS(Operational!$E:$E,$G35,Operational!$I:$I,"*3G*",Operational!$L:$L,'List Table'!$D$5)</f>
        <v>0</v>
      </c>
      <c r="AE35" s="144">
        <f>COUNTIFS(Operational!$E:$E,$G35,Operational!$I:$I,"*3G*",Operational!$L:$L,'List Table'!$D$6)</f>
        <v>0</v>
      </c>
      <c r="AF35" s="144">
        <f>COUNTIFS(Operational!$E:$E,$G35,Operational!$I:$I,"*3G*",Operational!$L:$L,'List Table'!$D$7)</f>
        <v>0</v>
      </c>
      <c r="AG35" s="144">
        <f>COUNTIFS(Operational!$E:$E,$G35,Operational!$I:$I,"*3G*",Operational!$L:$L,'List Table'!$D$8)</f>
        <v>0</v>
      </c>
      <c r="AH35" s="144">
        <f>COUNTIFS(Operational!$E:$E,$G35,Operational!$I:$I,"*3G*",Operational!$L:$L,'List Table'!$D$9)</f>
        <v>0</v>
      </c>
      <c r="AI35" s="144">
        <f>COUNTIFS(Operational!$E:$E,$G35,Operational!$I:$I,"*3G*",Operational!$L:$L,'List Table'!$D$10)</f>
        <v>0</v>
      </c>
      <c r="AJ35" s="144">
        <f>COUNTIFS(Operational!$E:$E,$G35,Operational!$I:$I,"*3G*",Operational!$L:$L,'List Table'!$D$11)</f>
        <v>0</v>
      </c>
      <c r="AK35" s="144">
        <f>COUNTIFS(Operational!$E:$E,$G35,Operational!$I:$I,"*3G*",Operational!$L:$L,'List Table'!$D$12)</f>
        <v>0</v>
      </c>
      <c r="AL35" s="144">
        <f>COUNTIFS(Operational!$E:$E,$G35,Operational!$I:$I,"*3G*",Operational!$L:$L,'List Table'!$D$13)</f>
        <v>0</v>
      </c>
      <c r="AM35" s="144">
        <f>COUNTIFS(Operational!$E:$E,$G35,Operational!$I:$I,"*3G*",Operational!$L:$L,'List Table'!$D$14)</f>
        <v>0</v>
      </c>
      <c r="AN35" s="144">
        <f>COUNTIFS(Operational!$E:$E,$G35,Operational!$I:$I,"*3G*",Operational!$L:$L,'List Table'!$D$15)</f>
        <v>0</v>
      </c>
      <c r="AO35" s="144">
        <f>COUNTIFS(Operational!$E:$E,$G35,Operational!$I:$I,"*3G*",Operational!$L:$L,'List Table'!$D$16)</f>
        <v>0</v>
      </c>
      <c r="AP35" s="144">
        <f>COUNTIFS(Operational!$E:$E,$G35,Operational!$I:$I,"*3G*",Operational!$L:$L,'List Table'!$D$17)</f>
        <v>0</v>
      </c>
      <c r="AQ35" s="144">
        <f>COUNTIFS(Operational!$E:$E,$G35,Operational!$I:$I,"*4G*",Operational!$L:$L,'List Table'!$D$2)</f>
        <v>0</v>
      </c>
      <c r="AR35" s="144">
        <f>COUNTIFS(Operational!$E:$E,$G35,Operational!$I:$I,"*4G*",Operational!$L:$L,'List Table'!$D$3)</f>
        <v>0</v>
      </c>
      <c r="AS35" s="144">
        <f>COUNTIFS(Operational!$E:$E,$G35,Operational!$I:$I,"*4G*",Operational!$L:$L,'List Table'!$D$4)</f>
        <v>0</v>
      </c>
      <c r="AT35" s="144">
        <f>COUNTIFS(Operational!$E:$E,$G35,Operational!$I:$I,"*4G*",Operational!$L:$L,'List Table'!$D$5)</f>
        <v>0</v>
      </c>
      <c r="AU35" s="144">
        <f>COUNTIFS(Operational!$E:$E,$G35,Operational!$I:$I,"*4G*",Operational!$L:$L,'List Table'!$D$6)</f>
        <v>0</v>
      </c>
      <c r="AV35" s="144">
        <f>COUNTIFS(Operational!$E:$E,$G35,Operational!$I:$I,"*4G*",Operational!$L:$L,'List Table'!$D$7)</f>
        <v>0</v>
      </c>
      <c r="AW35" s="144">
        <f>COUNTIFS(Operational!$E:$E,$G35,Operational!$I:$I,"*4G*",Operational!$L:$L,'List Table'!$D$8)</f>
        <v>0</v>
      </c>
      <c r="AX35" s="144">
        <f>COUNTIFS(Operational!$E:$E,$G35,Operational!$I:$I,"*4G*",Operational!$L:$L,'List Table'!$D$9)</f>
        <v>0</v>
      </c>
      <c r="AY35" s="144">
        <f>COUNTIFS(Operational!$E:$E,$G35,Operational!$I:$I,"*4G*",Operational!$L:$L,'List Table'!$D$10)</f>
        <v>0</v>
      </c>
      <c r="AZ35" s="144">
        <f>COUNTIFS(Operational!$E:$E,$G35,Operational!$I:$I,"*4G*",Operational!$L:$L,'List Table'!$D$11)</f>
        <v>0</v>
      </c>
      <c r="BA35" s="144">
        <f>COUNTIFS(Operational!$E:$E,$G35,Operational!$I:$I,"*4G*",Operational!$L:$L,'List Table'!$D$12)</f>
        <v>0</v>
      </c>
      <c r="BB35" s="144">
        <f>COUNTIFS(Operational!$E:$E,$G35,Operational!$I:$I,"*4G*",Operational!$L:$L,'List Table'!$D$13)</f>
        <v>0</v>
      </c>
      <c r="BC35" s="144">
        <f>COUNTIFS(Operational!$E:$E,$G35,Operational!$I:$I,"*4G*",Operational!$L:$L,'List Table'!$D$14)</f>
        <v>0</v>
      </c>
      <c r="BD35" s="144">
        <f>COUNTIFS(Operational!$E:$E,$G35,Operational!$I:$I,"*4G*",Operational!$L:$L,'List Table'!$D$15)</f>
        <v>0</v>
      </c>
      <c r="BE35" s="144">
        <f>COUNTIFS(Operational!$E:$E,$G35,Operational!$I:$I,"*4G*",Operational!$L:$L,'List Table'!$D$16)</f>
        <v>0</v>
      </c>
      <c r="BF35" s="144">
        <f>COUNTIFS(Operational!$E:$E,$G35,Operational!$I:$I,"*4G*",Operational!$L:$L,'List Table'!$D$17)</f>
        <v>0</v>
      </c>
      <c r="BG35" s="136"/>
      <c r="BH35" s="145">
        <f t="shared" si="3"/>
        <v>0</v>
      </c>
      <c r="BI35" s="145">
        <f t="shared" si="4"/>
        <v>0</v>
      </c>
      <c r="BJ35" s="145">
        <f t="shared" si="5"/>
        <v>0</v>
      </c>
      <c r="BK35" s="145">
        <f>COUNTIFS('Retention-Deployment'!$E:$E,$G35,'Retention-Deployment'!$I:$I,"*2G*",'Retention-Deployment'!$L:$L,'List Table'!$B$2)</f>
        <v>0</v>
      </c>
      <c r="BL35" s="145">
        <f>COUNTIFS('Retention-Deployment'!$E:$E,$G35,'Retention-Deployment'!$I:$I,"*2G*",'Retention-Deployment'!$L:$L,'List Table'!$B$3)</f>
        <v>0</v>
      </c>
      <c r="BM35" s="145">
        <f>COUNTIFS('Retention-Deployment'!$E:$E,$G35,'Retention-Deployment'!$I:$I,"*2G*",'Retention-Deployment'!$L:$L,'List Table'!$B$4)</f>
        <v>0</v>
      </c>
      <c r="BN35" s="145">
        <f>COUNTIFS('Retention-Deployment'!$E:$E,$G35,'Retention-Deployment'!$I:$I,"*2G*",'Retention-Deployment'!$L:$L,'List Table'!$B$5)</f>
        <v>0</v>
      </c>
      <c r="BO35" s="145">
        <f>COUNTIFS('Retention-Deployment'!$E:$E,$G35,'Retention-Deployment'!$I:$I,"*2G*",'Retention-Deployment'!$L:$L,'List Table'!$B$6)</f>
        <v>0</v>
      </c>
      <c r="BP35" s="145">
        <f>COUNTIFS('Retention-Deployment'!$E:$E,$G35,'Retention-Deployment'!$I:$I,"*2G*",'Retention-Deployment'!$L:$L,'List Table'!$B$7)</f>
        <v>0</v>
      </c>
      <c r="BQ35" s="145">
        <f>COUNTIFS('Retention-Deployment'!$E:$E,$G35,'Retention-Deployment'!$I:$I,"*2G*",'Retention-Deployment'!$L:$L,'List Table'!$B$8)</f>
        <v>0</v>
      </c>
      <c r="BR35" s="145">
        <f>COUNTIFS('Retention-Deployment'!$E:$E,$G35,'Retention-Deployment'!$I:$I,"*2G*",'Retention-Deployment'!$L:$L,'List Table'!$B$9)</f>
        <v>0</v>
      </c>
      <c r="BS35" s="145">
        <f>COUNTIFS('Retention-Deployment'!$E:$E,$G35,'Retention-Deployment'!$I:$I,"*2G*",'Retention-Deployment'!$L:$L,'List Table'!$B$10)</f>
        <v>0</v>
      </c>
      <c r="BT35" s="145">
        <f>COUNTIFS('Retention-Deployment'!$E:$E,$G35,'Retention-Deployment'!$I:$I,"*2G*",'Retention-Deployment'!$L:$L,'List Table'!$B$11)</f>
        <v>0</v>
      </c>
      <c r="BU35" s="145">
        <f>COUNTIFS('Retention-Deployment'!$E:$E,$G35,'Retention-Deployment'!$I:$I,"*2G*",'Retention-Deployment'!$L:$L,'List Table'!$B$12)</f>
        <v>0</v>
      </c>
      <c r="BV35" s="145">
        <f>COUNTIFS('Retention-Deployment'!$E:$E,$G35,'Retention-Deployment'!$I:$I,"*2G*",'Retention-Deployment'!$L:$L,'List Table'!$B$13)</f>
        <v>0</v>
      </c>
      <c r="BW35" s="145">
        <f>COUNTIFS('Retention-Deployment'!$E:$E,$G35,'Retention-Deployment'!$I:$I,"*2G*",'Retention-Deployment'!$L:$L,'List Table'!$B$14)</f>
        <v>0</v>
      </c>
      <c r="BX35" s="145">
        <f>COUNTIFS('Retention-Deployment'!$E:$E,$G35,'Retention-Deployment'!$I:$I,"*2G*",'Retention-Deployment'!$L:$L,'List Table'!$B$15)</f>
        <v>0</v>
      </c>
      <c r="BY35" s="145">
        <f>COUNTIFS('Retention-Deployment'!$E:$E,$G35,'Retention-Deployment'!$I:$I,"*3G*",'Retention-Deployment'!$L:$L,'List Table'!$B$2)</f>
        <v>0</v>
      </c>
      <c r="BZ35" s="145">
        <f>COUNTIFS('Retention-Deployment'!$E:$E,$G35,'Retention-Deployment'!$I:$I,"*3G*",'Retention-Deployment'!$L:$L,'List Table'!$B$3)</f>
        <v>0</v>
      </c>
      <c r="CA35" s="145">
        <f>COUNTIFS('Retention-Deployment'!$E:$E,$G35,'Retention-Deployment'!$I:$I,"*3G*",'Retention-Deployment'!$L:$L,'List Table'!$B$4)</f>
        <v>0</v>
      </c>
      <c r="CB35" s="145">
        <f>COUNTIFS('Retention-Deployment'!$E:$E,$G35,'Retention-Deployment'!$I:$I,"*3G*",'Retention-Deployment'!$L:$L,'List Table'!$B$5)</f>
        <v>0</v>
      </c>
      <c r="CC35" s="145">
        <f>COUNTIFS('Retention-Deployment'!$E:$E,$G35,'Retention-Deployment'!$I:$I,"*3G*",'Retention-Deployment'!$L:$L,'List Table'!$B$6)</f>
        <v>0</v>
      </c>
      <c r="CD35" s="145">
        <f>COUNTIFS('Retention-Deployment'!$E:$E,$G35,'Retention-Deployment'!$I:$I,"*3G*",'Retention-Deployment'!$L:$L,'List Table'!$B$7)</f>
        <v>0</v>
      </c>
      <c r="CE35" s="145">
        <f>COUNTIFS('Retention-Deployment'!$E:$E,$G35,'Retention-Deployment'!$I:$I,"*3G*",'Retention-Deployment'!$L:$L,'List Table'!$B$8)</f>
        <v>0</v>
      </c>
      <c r="CF35" s="145">
        <f>COUNTIFS('Retention-Deployment'!$E:$E,$G35,'Retention-Deployment'!$I:$I,"*3G*",'Retention-Deployment'!$L:$L,'List Table'!$B$9)</f>
        <v>0</v>
      </c>
      <c r="CG35" s="145">
        <f>COUNTIFS('Retention-Deployment'!$E:$E,$G35,'Retention-Deployment'!$I:$I,"*3G*",'Retention-Deployment'!$L:$L,'List Table'!$B$10)</f>
        <v>0</v>
      </c>
      <c r="CH35" s="145">
        <f>COUNTIFS('Retention-Deployment'!$E:$E,$G35,'Retention-Deployment'!$I:$I,"*3G*",'Retention-Deployment'!$L:$L,'List Table'!$B$11)</f>
        <v>0</v>
      </c>
      <c r="CI35" s="145">
        <f>COUNTIFS('Retention-Deployment'!$E:$E,$G35,'Retention-Deployment'!$I:$I,"*3G*",'Retention-Deployment'!$L:$L,'List Table'!$B$12)</f>
        <v>0</v>
      </c>
      <c r="CJ35" s="145">
        <f>COUNTIFS('Retention-Deployment'!$E:$E,$G35,'Retention-Deployment'!$I:$I,"*3G*",'Retention-Deployment'!$L:$L,'List Table'!$B$13)</f>
        <v>0</v>
      </c>
      <c r="CK35" s="145">
        <f>COUNTIFS('Retention-Deployment'!$E:$E,$G35,'Retention-Deployment'!$I:$I,"*3G*",'Retention-Deployment'!$L:$L,'List Table'!$B$14)</f>
        <v>0</v>
      </c>
      <c r="CL35" s="145">
        <f>COUNTIFS('Retention-Deployment'!$E:$E,$G35,'Retention-Deployment'!$I:$I,"*3G*",'Retention-Deployment'!$L:$L,'List Table'!$B$15)</f>
        <v>0</v>
      </c>
      <c r="CM35" s="145">
        <f>COUNTIFS('Retention-Deployment'!$E:$E,$G35,'Retention-Deployment'!$I:$I,"*4G*",'Retention-Deployment'!$L:$L,'List Table'!$B$2)</f>
        <v>0</v>
      </c>
      <c r="CN35" s="145">
        <f>COUNTIFS('Retention-Deployment'!$E:$E,$G35,'Retention-Deployment'!$I:$I,"*4G*",'Retention-Deployment'!$L:$L,'List Table'!$B$3)</f>
        <v>0</v>
      </c>
      <c r="CO35" s="145">
        <f>COUNTIFS('Retention-Deployment'!$E:$E,$G35,'Retention-Deployment'!$I:$I,"*4G*",'Retention-Deployment'!$L:$L,'List Table'!$B$4)</f>
        <v>0</v>
      </c>
      <c r="CP35" s="145">
        <f>COUNTIFS('Retention-Deployment'!$E:$E,$G35,'Retention-Deployment'!$I:$I,"*4G*",'Retention-Deployment'!$L:$L,'List Table'!$B$5)</f>
        <v>0</v>
      </c>
      <c r="CQ35" s="145">
        <f>COUNTIFS('Retention-Deployment'!$E:$E,$G35,'Retention-Deployment'!$I:$I,"*4G*",'Retention-Deployment'!$L:$L,'List Table'!$B$6)</f>
        <v>0</v>
      </c>
      <c r="CR35" s="145">
        <f>COUNTIFS('Retention-Deployment'!$E:$E,$G35,'Retention-Deployment'!$I:$I,"*4G*",'Retention-Deployment'!$L:$L,'List Table'!$B$7)</f>
        <v>0</v>
      </c>
      <c r="CS35" s="145">
        <f>COUNTIFS('Retention-Deployment'!$E:$E,$G35,'Retention-Deployment'!$I:$I,"*4G*",'Retention-Deployment'!$L:$L,'List Table'!$B$8)</f>
        <v>0</v>
      </c>
      <c r="CT35" s="145">
        <f>COUNTIFS('Retention-Deployment'!$E:$E,$G35,'Retention-Deployment'!$I:$I,"*4G*",'Retention-Deployment'!$L:$L,'List Table'!$B$9)</f>
        <v>0</v>
      </c>
      <c r="CU35" s="145">
        <f>COUNTIFS('Retention-Deployment'!$E:$E,$G35,'Retention-Deployment'!$I:$I,"*4G*",'Retention-Deployment'!$L:$L,'List Table'!$B$10)</f>
        <v>0</v>
      </c>
      <c r="CV35" s="145">
        <f>COUNTIFS('Retention-Deployment'!$E:$E,$G35,'Retention-Deployment'!$I:$I,"*4G*",'Retention-Deployment'!$L:$L,'List Table'!$B$11)</f>
        <v>0</v>
      </c>
      <c r="CW35" s="145">
        <f>COUNTIFS('Retention-Deployment'!$E:$E,$G35,'Retention-Deployment'!$I:$I,"*4G*",'Retention-Deployment'!$L:$L,'List Table'!$B$12)</f>
        <v>0</v>
      </c>
      <c r="CX35" s="145">
        <f>COUNTIFS('Retention-Deployment'!$E:$E,$G35,'Retention-Deployment'!$I:$I,"*4G*",'Retention-Deployment'!$L:$L,'List Table'!$B$13)</f>
        <v>0</v>
      </c>
      <c r="CY35" s="145">
        <f>COUNTIFS('Retention-Deployment'!$E:$E,$G35,'Retention-Deployment'!$I:$I,"*4G*",'Retention-Deployment'!$L:$L,'List Table'!$B$14)</f>
        <v>0</v>
      </c>
      <c r="CZ35" s="145">
        <f>COUNTIFS('Retention-Deployment'!$E:$E,$G35,'Retention-Deployment'!$I:$I,"*4G*",'Retention-Deployment'!$L:$L,'List Table'!$B$15)</f>
        <v>0</v>
      </c>
      <c r="DA35" s="136"/>
      <c r="DB35" s="146">
        <f>COUNTIFS(Licensing!$F:$F,$G35,Licensing!$J:$J,"*2G*")</f>
        <v>0</v>
      </c>
      <c r="DC35" s="146">
        <f>COUNTIFS(Licensing!$F:$F,$G35,Licensing!$J:$J,"*3G*")</f>
        <v>0</v>
      </c>
      <c r="DD35" s="146">
        <f>COUNTIFS(Licensing!$F:$F,$G35,Licensing!$J:$J,"*4G*")</f>
        <v>0</v>
      </c>
      <c r="DE35" s="136"/>
      <c r="DF35" s="378">
        <f>COUNTIFS(Deactivated!$F:$F,$G35,Deactivated!$J:$J,"*2G*")</f>
        <v>0</v>
      </c>
      <c r="DG35" s="378">
        <f>COUNTIFS(Deactivated!$F:$F,$G35,Deactivated!$J:$J,"*3G*")</f>
        <v>0</v>
      </c>
      <c r="DH35" s="378">
        <f>COUNTIFS(Deactivated!$F:$F,$G35,Deactivated!$J:$J,"*4G*")</f>
        <v>0</v>
      </c>
      <c r="DI35" s="136"/>
      <c r="DJ35" s="147" t="str">
        <f t="shared" si="6"/>
        <v>LARISSA</v>
      </c>
      <c r="DK35" s="137">
        <f t="shared" si="9"/>
        <v>0</v>
      </c>
      <c r="DL35" s="148">
        <f t="shared" si="7"/>
        <v>0</v>
      </c>
      <c r="DM35" s="148">
        <f t="shared" si="8"/>
        <v>0</v>
      </c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</row>
    <row r="36" spans="1:129" ht="15.95" customHeight="1" x14ac:dyDescent="0.25">
      <c r="A36" s="186" t="s">
        <v>292</v>
      </c>
      <c r="B36" s="160">
        <v>59</v>
      </c>
      <c r="C36" s="160">
        <v>59</v>
      </c>
      <c r="D36" s="160">
        <v>50</v>
      </c>
      <c r="E36" s="169">
        <v>35.087122999999998</v>
      </c>
      <c r="F36" s="169">
        <v>26.049659999999999</v>
      </c>
      <c r="G36" s="165" t="s">
        <v>134</v>
      </c>
      <c r="H36" s="144">
        <f t="shared" si="0"/>
        <v>0</v>
      </c>
      <c r="I36" s="144">
        <f t="shared" si="1"/>
        <v>0</v>
      </c>
      <c r="J36" s="144">
        <f t="shared" si="2"/>
        <v>0</v>
      </c>
      <c r="K36" s="144">
        <f>COUNTIFS(Operational!$E:$E,$G36,Operational!$I:$I,"*2G*",Operational!$L:$L,'List Table'!$D$2)</f>
        <v>0</v>
      </c>
      <c r="L36" s="144">
        <f>COUNTIFS(Operational!$E:$E,$G36,Operational!$I:$I,"*2G*",Operational!$L:$L,'List Table'!$D$3)</f>
        <v>0</v>
      </c>
      <c r="M36" s="144">
        <f>COUNTIFS(Operational!$E:$E,$G36,Operational!$I:$I,"*2G*",Operational!$L:$L,'List Table'!$D$4)</f>
        <v>0</v>
      </c>
      <c r="N36" s="144">
        <f>COUNTIFS(Operational!$E:$E,$G36,Operational!$I:$I,"*2G*",Operational!$L:$L,'List Table'!$D$5)</f>
        <v>0</v>
      </c>
      <c r="O36" s="144">
        <f>COUNTIFS(Operational!$E:$E,$G36,Operational!$I:$I,"*2G*",Operational!$L:$L,'List Table'!$D$6)</f>
        <v>0</v>
      </c>
      <c r="P36" s="144">
        <f>COUNTIFS(Operational!$E:$E,$G36,Operational!$I:$I,"*2G*",Operational!$L:$L,'List Table'!$D$7)</f>
        <v>0</v>
      </c>
      <c r="Q36" s="144">
        <f>COUNTIFS(Operational!$E:$E,$G36,Operational!$I:$I,"*2G*",Operational!$L:$L,'List Table'!$D$8)</f>
        <v>0</v>
      </c>
      <c r="R36" s="144">
        <f>COUNTIFS(Operational!$E:$E,$G36,Operational!$I:$I,"*2G*",Operational!$L:$L,'List Table'!$D$9)</f>
        <v>0</v>
      </c>
      <c r="S36" s="144">
        <f>COUNTIFS(Operational!$E:$E,$G36,Operational!$I:$I,"*2G*",Operational!$L:$L,'List Table'!$D$10)</f>
        <v>0</v>
      </c>
      <c r="T36" s="144">
        <f>COUNTIFS(Operational!$E:$E,$G36,Operational!$I:$I,"*2G*",Operational!$L:$L,'List Table'!$D$11)</f>
        <v>0</v>
      </c>
      <c r="U36" s="144">
        <f>COUNTIFS(Operational!$E:$E,$G36,Operational!$I:$I,"*2G*",Operational!$L:$L,'List Table'!$D$12)</f>
        <v>0</v>
      </c>
      <c r="V36" s="144">
        <f>COUNTIFS(Operational!$E:$E,$G36,Operational!$I:$I,"*2G*",Operational!$L:$L,'List Table'!$D$13)</f>
        <v>0</v>
      </c>
      <c r="W36" s="144">
        <f>COUNTIFS(Operational!$E:$E,$G36,Operational!$I:$I,"*2G*",Operational!$L:$L,'List Table'!$D$14)</f>
        <v>0</v>
      </c>
      <c r="X36" s="144">
        <f>COUNTIFS(Operational!$E:$E,$G36,Operational!$I:$I,"*2G*",Operational!$L:$L,'List Table'!$D$15)</f>
        <v>0</v>
      </c>
      <c r="Y36" s="144">
        <f>COUNTIFS(Operational!$E:$E,$G36,Operational!$I:$I,"*2G*",Operational!$L:$L,'List Table'!$D$16)</f>
        <v>0</v>
      </c>
      <c r="Z36" s="144">
        <f>COUNTIFS(Operational!$E:$E,$G36,Operational!$I:$I,"*2G*",Operational!$L:$L,'List Table'!$D$17)</f>
        <v>0</v>
      </c>
      <c r="AA36" s="144">
        <f>COUNTIFS(Operational!$E:$E,$G36,Operational!$I:$I,"*3G*",Operational!$L:$L,'List Table'!$D$2)</f>
        <v>0</v>
      </c>
      <c r="AB36" s="144">
        <f>COUNTIFS(Operational!$E:$E,$G36,Operational!$I:$I,"*3G*",Operational!$L:$L,'List Table'!$D$3)</f>
        <v>0</v>
      </c>
      <c r="AC36" s="144">
        <f>COUNTIFS(Operational!$E:$E,$G36,Operational!$I:$I,"*3G*",Operational!$L:$L,'List Table'!$D$4)</f>
        <v>0</v>
      </c>
      <c r="AD36" s="144">
        <f>COUNTIFS(Operational!$E:$E,$G36,Operational!$I:$I,"*3G*",Operational!$L:$L,'List Table'!$D$5)</f>
        <v>0</v>
      </c>
      <c r="AE36" s="144">
        <f>COUNTIFS(Operational!$E:$E,$G36,Operational!$I:$I,"*3G*",Operational!$L:$L,'List Table'!$D$6)</f>
        <v>0</v>
      </c>
      <c r="AF36" s="144">
        <f>COUNTIFS(Operational!$E:$E,$G36,Operational!$I:$I,"*3G*",Operational!$L:$L,'List Table'!$D$7)</f>
        <v>0</v>
      </c>
      <c r="AG36" s="144">
        <f>COUNTIFS(Operational!$E:$E,$G36,Operational!$I:$I,"*3G*",Operational!$L:$L,'List Table'!$D$8)</f>
        <v>0</v>
      </c>
      <c r="AH36" s="144">
        <f>COUNTIFS(Operational!$E:$E,$G36,Operational!$I:$I,"*3G*",Operational!$L:$L,'List Table'!$D$9)</f>
        <v>0</v>
      </c>
      <c r="AI36" s="144">
        <f>COUNTIFS(Operational!$E:$E,$G36,Operational!$I:$I,"*3G*",Operational!$L:$L,'List Table'!$D$10)</f>
        <v>0</v>
      </c>
      <c r="AJ36" s="144">
        <f>COUNTIFS(Operational!$E:$E,$G36,Operational!$I:$I,"*3G*",Operational!$L:$L,'List Table'!$D$11)</f>
        <v>0</v>
      </c>
      <c r="AK36" s="144">
        <f>COUNTIFS(Operational!$E:$E,$G36,Operational!$I:$I,"*3G*",Operational!$L:$L,'List Table'!$D$12)</f>
        <v>0</v>
      </c>
      <c r="AL36" s="144">
        <f>COUNTIFS(Operational!$E:$E,$G36,Operational!$I:$I,"*3G*",Operational!$L:$L,'List Table'!$D$13)</f>
        <v>0</v>
      </c>
      <c r="AM36" s="144">
        <f>COUNTIFS(Operational!$E:$E,$G36,Operational!$I:$I,"*3G*",Operational!$L:$L,'List Table'!$D$14)</f>
        <v>0</v>
      </c>
      <c r="AN36" s="144">
        <f>COUNTIFS(Operational!$E:$E,$G36,Operational!$I:$I,"*3G*",Operational!$L:$L,'List Table'!$D$15)</f>
        <v>0</v>
      </c>
      <c r="AO36" s="144">
        <f>COUNTIFS(Operational!$E:$E,$G36,Operational!$I:$I,"*3G*",Operational!$L:$L,'List Table'!$D$16)</f>
        <v>0</v>
      </c>
      <c r="AP36" s="144">
        <f>COUNTIFS(Operational!$E:$E,$G36,Operational!$I:$I,"*3G*",Operational!$L:$L,'List Table'!$D$17)</f>
        <v>0</v>
      </c>
      <c r="AQ36" s="144">
        <f>COUNTIFS(Operational!$E:$E,$G36,Operational!$I:$I,"*4G*",Operational!$L:$L,'List Table'!$D$2)</f>
        <v>0</v>
      </c>
      <c r="AR36" s="144">
        <f>COUNTIFS(Operational!$E:$E,$G36,Operational!$I:$I,"*4G*",Operational!$L:$L,'List Table'!$D$3)</f>
        <v>0</v>
      </c>
      <c r="AS36" s="144">
        <f>COUNTIFS(Operational!$E:$E,$G36,Operational!$I:$I,"*4G*",Operational!$L:$L,'List Table'!$D$4)</f>
        <v>0</v>
      </c>
      <c r="AT36" s="144">
        <f>COUNTIFS(Operational!$E:$E,$G36,Operational!$I:$I,"*4G*",Operational!$L:$L,'List Table'!$D$5)</f>
        <v>0</v>
      </c>
      <c r="AU36" s="144">
        <f>COUNTIFS(Operational!$E:$E,$G36,Operational!$I:$I,"*4G*",Operational!$L:$L,'List Table'!$D$6)</f>
        <v>0</v>
      </c>
      <c r="AV36" s="144">
        <f>COUNTIFS(Operational!$E:$E,$G36,Operational!$I:$I,"*4G*",Operational!$L:$L,'List Table'!$D$7)</f>
        <v>0</v>
      </c>
      <c r="AW36" s="144">
        <f>COUNTIFS(Operational!$E:$E,$G36,Operational!$I:$I,"*4G*",Operational!$L:$L,'List Table'!$D$8)</f>
        <v>0</v>
      </c>
      <c r="AX36" s="144">
        <f>COUNTIFS(Operational!$E:$E,$G36,Operational!$I:$I,"*4G*",Operational!$L:$L,'List Table'!$D$9)</f>
        <v>0</v>
      </c>
      <c r="AY36" s="144">
        <f>COUNTIFS(Operational!$E:$E,$G36,Operational!$I:$I,"*4G*",Operational!$L:$L,'List Table'!$D$10)</f>
        <v>0</v>
      </c>
      <c r="AZ36" s="144">
        <f>COUNTIFS(Operational!$E:$E,$G36,Operational!$I:$I,"*4G*",Operational!$L:$L,'List Table'!$D$11)</f>
        <v>0</v>
      </c>
      <c r="BA36" s="144">
        <f>COUNTIFS(Operational!$E:$E,$G36,Operational!$I:$I,"*4G*",Operational!$L:$L,'List Table'!$D$12)</f>
        <v>0</v>
      </c>
      <c r="BB36" s="144">
        <f>COUNTIFS(Operational!$E:$E,$G36,Operational!$I:$I,"*4G*",Operational!$L:$L,'List Table'!$D$13)</f>
        <v>0</v>
      </c>
      <c r="BC36" s="144">
        <f>COUNTIFS(Operational!$E:$E,$G36,Operational!$I:$I,"*4G*",Operational!$L:$L,'List Table'!$D$14)</f>
        <v>0</v>
      </c>
      <c r="BD36" s="144">
        <f>COUNTIFS(Operational!$E:$E,$G36,Operational!$I:$I,"*4G*",Operational!$L:$L,'List Table'!$D$15)</f>
        <v>0</v>
      </c>
      <c r="BE36" s="144">
        <f>COUNTIFS(Operational!$E:$E,$G36,Operational!$I:$I,"*4G*",Operational!$L:$L,'List Table'!$D$16)</f>
        <v>0</v>
      </c>
      <c r="BF36" s="144">
        <f>COUNTIFS(Operational!$E:$E,$G36,Operational!$I:$I,"*4G*",Operational!$L:$L,'List Table'!$D$17)</f>
        <v>0</v>
      </c>
      <c r="BG36" s="136"/>
      <c r="BH36" s="145">
        <f t="shared" si="3"/>
        <v>0</v>
      </c>
      <c r="BI36" s="145">
        <f t="shared" si="4"/>
        <v>0</v>
      </c>
      <c r="BJ36" s="145">
        <f t="shared" si="5"/>
        <v>0</v>
      </c>
      <c r="BK36" s="145">
        <f>COUNTIFS('Retention-Deployment'!$E:$E,$G36,'Retention-Deployment'!$I:$I,"*2G*",'Retention-Deployment'!$L:$L,'List Table'!$B$2)</f>
        <v>0</v>
      </c>
      <c r="BL36" s="145">
        <f>COUNTIFS('Retention-Deployment'!$E:$E,$G36,'Retention-Deployment'!$I:$I,"*2G*",'Retention-Deployment'!$L:$L,'List Table'!$B$3)</f>
        <v>0</v>
      </c>
      <c r="BM36" s="145">
        <f>COUNTIFS('Retention-Deployment'!$E:$E,$G36,'Retention-Deployment'!$I:$I,"*2G*",'Retention-Deployment'!$L:$L,'List Table'!$B$4)</f>
        <v>0</v>
      </c>
      <c r="BN36" s="145">
        <f>COUNTIFS('Retention-Deployment'!$E:$E,$G36,'Retention-Deployment'!$I:$I,"*2G*",'Retention-Deployment'!$L:$L,'List Table'!$B$5)</f>
        <v>0</v>
      </c>
      <c r="BO36" s="145">
        <f>COUNTIFS('Retention-Deployment'!$E:$E,$G36,'Retention-Deployment'!$I:$I,"*2G*",'Retention-Deployment'!$L:$L,'List Table'!$B$6)</f>
        <v>0</v>
      </c>
      <c r="BP36" s="145">
        <f>COUNTIFS('Retention-Deployment'!$E:$E,$G36,'Retention-Deployment'!$I:$I,"*2G*",'Retention-Deployment'!$L:$L,'List Table'!$B$7)</f>
        <v>0</v>
      </c>
      <c r="BQ36" s="145">
        <f>COUNTIFS('Retention-Deployment'!$E:$E,$G36,'Retention-Deployment'!$I:$I,"*2G*",'Retention-Deployment'!$L:$L,'List Table'!$B$8)</f>
        <v>0</v>
      </c>
      <c r="BR36" s="145">
        <f>COUNTIFS('Retention-Deployment'!$E:$E,$G36,'Retention-Deployment'!$I:$I,"*2G*",'Retention-Deployment'!$L:$L,'List Table'!$B$9)</f>
        <v>0</v>
      </c>
      <c r="BS36" s="145">
        <f>COUNTIFS('Retention-Deployment'!$E:$E,$G36,'Retention-Deployment'!$I:$I,"*2G*",'Retention-Deployment'!$L:$L,'List Table'!$B$10)</f>
        <v>0</v>
      </c>
      <c r="BT36" s="145">
        <f>COUNTIFS('Retention-Deployment'!$E:$E,$G36,'Retention-Deployment'!$I:$I,"*2G*",'Retention-Deployment'!$L:$L,'List Table'!$B$11)</f>
        <v>0</v>
      </c>
      <c r="BU36" s="145">
        <f>COUNTIFS('Retention-Deployment'!$E:$E,$G36,'Retention-Deployment'!$I:$I,"*2G*",'Retention-Deployment'!$L:$L,'List Table'!$B$12)</f>
        <v>0</v>
      </c>
      <c r="BV36" s="145">
        <f>COUNTIFS('Retention-Deployment'!$E:$E,$G36,'Retention-Deployment'!$I:$I,"*2G*",'Retention-Deployment'!$L:$L,'List Table'!$B$13)</f>
        <v>0</v>
      </c>
      <c r="BW36" s="145">
        <f>COUNTIFS('Retention-Deployment'!$E:$E,$G36,'Retention-Deployment'!$I:$I,"*2G*",'Retention-Deployment'!$L:$L,'List Table'!$B$14)</f>
        <v>0</v>
      </c>
      <c r="BX36" s="145">
        <f>COUNTIFS('Retention-Deployment'!$E:$E,$G36,'Retention-Deployment'!$I:$I,"*2G*",'Retention-Deployment'!$L:$L,'List Table'!$B$15)</f>
        <v>0</v>
      </c>
      <c r="BY36" s="145">
        <f>COUNTIFS('Retention-Deployment'!$E:$E,$G36,'Retention-Deployment'!$I:$I,"*3G*",'Retention-Deployment'!$L:$L,'List Table'!$B$2)</f>
        <v>0</v>
      </c>
      <c r="BZ36" s="145">
        <f>COUNTIFS('Retention-Deployment'!$E:$E,$G36,'Retention-Deployment'!$I:$I,"*3G*",'Retention-Deployment'!$L:$L,'List Table'!$B$3)</f>
        <v>0</v>
      </c>
      <c r="CA36" s="145">
        <f>COUNTIFS('Retention-Deployment'!$E:$E,$G36,'Retention-Deployment'!$I:$I,"*3G*",'Retention-Deployment'!$L:$L,'List Table'!$B$4)</f>
        <v>0</v>
      </c>
      <c r="CB36" s="145">
        <f>COUNTIFS('Retention-Deployment'!$E:$E,$G36,'Retention-Deployment'!$I:$I,"*3G*",'Retention-Deployment'!$L:$L,'List Table'!$B$5)</f>
        <v>0</v>
      </c>
      <c r="CC36" s="145">
        <f>COUNTIFS('Retention-Deployment'!$E:$E,$G36,'Retention-Deployment'!$I:$I,"*3G*",'Retention-Deployment'!$L:$L,'List Table'!$B$6)</f>
        <v>0</v>
      </c>
      <c r="CD36" s="145">
        <f>COUNTIFS('Retention-Deployment'!$E:$E,$G36,'Retention-Deployment'!$I:$I,"*3G*",'Retention-Deployment'!$L:$L,'List Table'!$B$7)</f>
        <v>0</v>
      </c>
      <c r="CE36" s="145">
        <f>COUNTIFS('Retention-Deployment'!$E:$E,$G36,'Retention-Deployment'!$I:$I,"*3G*",'Retention-Deployment'!$L:$L,'List Table'!$B$8)</f>
        <v>0</v>
      </c>
      <c r="CF36" s="145">
        <f>COUNTIFS('Retention-Deployment'!$E:$E,$G36,'Retention-Deployment'!$I:$I,"*3G*",'Retention-Deployment'!$L:$L,'List Table'!$B$9)</f>
        <v>0</v>
      </c>
      <c r="CG36" s="145">
        <f>COUNTIFS('Retention-Deployment'!$E:$E,$G36,'Retention-Deployment'!$I:$I,"*3G*",'Retention-Deployment'!$L:$L,'List Table'!$B$10)</f>
        <v>0</v>
      </c>
      <c r="CH36" s="145">
        <f>COUNTIFS('Retention-Deployment'!$E:$E,$G36,'Retention-Deployment'!$I:$I,"*3G*",'Retention-Deployment'!$L:$L,'List Table'!$B$11)</f>
        <v>0</v>
      </c>
      <c r="CI36" s="145">
        <f>COUNTIFS('Retention-Deployment'!$E:$E,$G36,'Retention-Deployment'!$I:$I,"*3G*",'Retention-Deployment'!$L:$L,'List Table'!$B$12)</f>
        <v>0</v>
      </c>
      <c r="CJ36" s="145">
        <f>COUNTIFS('Retention-Deployment'!$E:$E,$G36,'Retention-Deployment'!$I:$I,"*3G*",'Retention-Deployment'!$L:$L,'List Table'!$B$13)</f>
        <v>0</v>
      </c>
      <c r="CK36" s="145">
        <f>COUNTIFS('Retention-Deployment'!$E:$E,$G36,'Retention-Deployment'!$I:$I,"*3G*",'Retention-Deployment'!$L:$L,'List Table'!$B$14)</f>
        <v>0</v>
      </c>
      <c r="CL36" s="145">
        <f>COUNTIFS('Retention-Deployment'!$E:$E,$G36,'Retention-Deployment'!$I:$I,"*3G*",'Retention-Deployment'!$L:$L,'List Table'!$B$15)</f>
        <v>0</v>
      </c>
      <c r="CM36" s="145">
        <f>COUNTIFS('Retention-Deployment'!$E:$E,$G36,'Retention-Deployment'!$I:$I,"*4G*",'Retention-Deployment'!$L:$L,'List Table'!$B$2)</f>
        <v>0</v>
      </c>
      <c r="CN36" s="145">
        <f>COUNTIFS('Retention-Deployment'!$E:$E,$G36,'Retention-Deployment'!$I:$I,"*4G*",'Retention-Deployment'!$L:$L,'List Table'!$B$3)</f>
        <v>0</v>
      </c>
      <c r="CO36" s="145">
        <f>COUNTIFS('Retention-Deployment'!$E:$E,$G36,'Retention-Deployment'!$I:$I,"*4G*",'Retention-Deployment'!$L:$L,'List Table'!$B$4)</f>
        <v>0</v>
      </c>
      <c r="CP36" s="145">
        <f>COUNTIFS('Retention-Deployment'!$E:$E,$G36,'Retention-Deployment'!$I:$I,"*4G*",'Retention-Deployment'!$L:$L,'List Table'!$B$5)</f>
        <v>0</v>
      </c>
      <c r="CQ36" s="145">
        <f>COUNTIFS('Retention-Deployment'!$E:$E,$G36,'Retention-Deployment'!$I:$I,"*4G*",'Retention-Deployment'!$L:$L,'List Table'!$B$6)</f>
        <v>0</v>
      </c>
      <c r="CR36" s="145">
        <f>COUNTIFS('Retention-Deployment'!$E:$E,$G36,'Retention-Deployment'!$I:$I,"*4G*",'Retention-Deployment'!$L:$L,'List Table'!$B$7)</f>
        <v>0</v>
      </c>
      <c r="CS36" s="145">
        <f>COUNTIFS('Retention-Deployment'!$E:$E,$G36,'Retention-Deployment'!$I:$I,"*4G*",'Retention-Deployment'!$L:$L,'List Table'!$B$8)</f>
        <v>0</v>
      </c>
      <c r="CT36" s="145">
        <f>COUNTIFS('Retention-Deployment'!$E:$E,$G36,'Retention-Deployment'!$I:$I,"*4G*",'Retention-Deployment'!$L:$L,'List Table'!$B$9)</f>
        <v>0</v>
      </c>
      <c r="CU36" s="145">
        <f>COUNTIFS('Retention-Deployment'!$E:$E,$G36,'Retention-Deployment'!$I:$I,"*4G*",'Retention-Deployment'!$L:$L,'List Table'!$B$10)</f>
        <v>0</v>
      </c>
      <c r="CV36" s="145">
        <f>COUNTIFS('Retention-Deployment'!$E:$E,$G36,'Retention-Deployment'!$I:$I,"*4G*",'Retention-Deployment'!$L:$L,'List Table'!$B$11)</f>
        <v>0</v>
      </c>
      <c r="CW36" s="145">
        <f>COUNTIFS('Retention-Deployment'!$E:$E,$G36,'Retention-Deployment'!$I:$I,"*4G*",'Retention-Deployment'!$L:$L,'List Table'!$B$12)</f>
        <v>0</v>
      </c>
      <c r="CX36" s="145">
        <f>COUNTIFS('Retention-Deployment'!$E:$E,$G36,'Retention-Deployment'!$I:$I,"*4G*",'Retention-Deployment'!$L:$L,'List Table'!$B$13)</f>
        <v>0</v>
      </c>
      <c r="CY36" s="145">
        <f>COUNTIFS('Retention-Deployment'!$E:$E,$G36,'Retention-Deployment'!$I:$I,"*4G*",'Retention-Deployment'!$L:$L,'List Table'!$B$14)</f>
        <v>0</v>
      </c>
      <c r="CZ36" s="145">
        <f>COUNTIFS('Retention-Deployment'!$E:$E,$G36,'Retention-Deployment'!$I:$I,"*4G*",'Retention-Deployment'!$L:$L,'List Table'!$B$15)</f>
        <v>0</v>
      </c>
      <c r="DA36" s="136"/>
      <c r="DB36" s="146">
        <f>COUNTIFS(Licensing!$F:$F,$G36,Licensing!$J:$J,"*2G*")</f>
        <v>0</v>
      </c>
      <c r="DC36" s="146">
        <f>COUNTIFS(Licensing!$F:$F,$G36,Licensing!$J:$J,"*3G*")</f>
        <v>0</v>
      </c>
      <c r="DD36" s="146">
        <f>COUNTIFS(Licensing!$F:$F,$G36,Licensing!$J:$J,"*4G*")</f>
        <v>0</v>
      </c>
      <c r="DE36" s="136"/>
      <c r="DF36" s="378">
        <f>COUNTIFS(Deactivated!$F:$F,$G36,Deactivated!$J:$J,"*2G*")</f>
        <v>0</v>
      </c>
      <c r="DG36" s="378">
        <f>COUNTIFS(Deactivated!$F:$F,$G36,Deactivated!$J:$J,"*3G*")</f>
        <v>0</v>
      </c>
      <c r="DH36" s="378">
        <f>COUNTIFS(Deactivated!$F:$F,$G36,Deactivated!$J:$J,"*4G*")</f>
        <v>0</v>
      </c>
      <c r="DI36" s="136"/>
      <c r="DJ36" s="147" t="str">
        <f t="shared" si="6"/>
        <v>LASSITHI</v>
      </c>
      <c r="DK36" s="137">
        <f t="shared" si="9"/>
        <v>0</v>
      </c>
      <c r="DL36" s="148">
        <f t="shared" si="7"/>
        <v>0</v>
      </c>
      <c r="DM36" s="148">
        <f t="shared" si="8"/>
        <v>0</v>
      </c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</row>
    <row r="37" spans="1:129" ht="15.95" customHeight="1" x14ac:dyDescent="0.25">
      <c r="A37" s="186" t="s">
        <v>292</v>
      </c>
      <c r="B37" s="160">
        <v>14</v>
      </c>
      <c r="C37" s="160">
        <v>13</v>
      </c>
      <c r="D37" s="160">
        <v>14</v>
      </c>
      <c r="E37" s="169">
        <v>38.717483999999999</v>
      </c>
      <c r="F37" s="169">
        <v>20.654672999999999</v>
      </c>
      <c r="G37" s="165" t="s">
        <v>135</v>
      </c>
      <c r="H37" s="144">
        <f t="shared" si="0"/>
        <v>0</v>
      </c>
      <c r="I37" s="144">
        <f t="shared" si="1"/>
        <v>0</v>
      </c>
      <c r="J37" s="144">
        <f t="shared" si="2"/>
        <v>0</v>
      </c>
      <c r="K37" s="144">
        <f>COUNTIFS(Operational!$E:$E,$G37,Operational!$I:$I,"*2G*",Operational!$L:$L,'List Table'!$D$2)</f>
        <v>0</v>
      </c>
      <c r="L37" s="144">
        <f>COUNTIFS(Operational!$E:$E,$G37,Operational!$I:$I,"*2G*",Operational!$L:$L,'List Table'!$D$3)</f>
        <v>0</v>
      </c>
      <c r="M37" s="144">
        <f>COUNTIFS(Operational!$E:$E,$G37,Operational!$I:$I,"*2G*",Operational!$L:$L,'List Table'!$D$4)</f>
        <v>0</v>
      </c>
      <c r="N37" s="144">
        <f>COUNTIFS(Operational!$E:$E,$G37,Operational!$I:$I,"*2G*",Operational!$L:$L,'List Table'!$D$5)</f>
        <v>0</v>
      </c>
      <c r="O37" s="144">
        <f>COUNTIFS(Operational!$E:$E,$G37,Operational!$I:$I,"*2G*",Operational!$L:$L,'List Table'!$D$6)</f>
        <v>0</v>
      </c>
      <c r="P37" s="144">
        <f>COUNTIFS(Operational!$E:$E,$G37,Operational!$I:$I,"*2G*",Operational!$L:$L,'List Table'!$D$7)</f>
        <v>0</v>
      </c>
      <c r="Q37" s="144">
        <f>COUNTIFS(Operational!$E:$E,$G37,Operational!$I:$I,"*2G*",Operational!$L:$L,'List Table'!$D$8)</f>
        <v>0</v>
      </c>
      <c r="R37" s="144">
        <f>COUNTIFS(Operational!$E:$E,$G37,Operational!$I:$I,"*2G*",Operational!$L:$L,'List Table'!$D$9)</f>
        <v>0</v>
      </c>
      <c r="S37" s="144">
        <f>COUNTIFS(Operational!$E:$E,$G37,Operational!$I:$I,"*2G*",Operational!$L:$L,'List Table'!$D$10)</f>
        <v>0</v>
      </c>
      <c r="T37" s="144">
        <f>COUNTIFS(Operational!$E:$E,$G37,Operational!$I:$I,"*2G*",Operational!$L:$L,'List Table'!$D$11)</f>
        <v>0</v>
      </c>
      <c r="U37" s="144">
        <f>COUNTIFS(Operational!$E:$E,$G37,Operational!$I:$I,"*2G*",Operational!$L:$L,'List Table'!$D$12)</f>
        <v>0</v>
      </c>
      <c r="V37" s="144">
        <f>COUNTIFS(Operational!$E:$E,$G37,Operational!$I:$I,"*2G*",Operational!$L:$L,'List Table'!$D$13)</f>
        <v>0</v>
      </c>
      <c r="W37" s="144">
        <f>COUNTIFS(Operational!$E:$E,$G37,Operational!$I:$I,"*2G*",Operational!$L:$L,'List Table'!$D$14)</f>
        <v>0</v>
      </c>
      <c r="X37" s="144">
        <f>COUNTIFS(Operational!$E:$E,$G37,Operational!$I:$I,"*2G*",Operational!$L:$L,'List Table'!$D$15)</f>
        <v>0</v>
      </c>
      <c r="Y37" s="144">
        <f>COUNTIFS(Operational!$E:$E,$G37,Operational!$I:$I,"*2G*",Operational!$L:$L,'List Table'!$D$16)</f>
        <v>0</v>
      </c>
      <c r="Z37" s="144">
        <f>COUNTIFS(Operational!$E:$E,$G37,Operational!$I:$I,"*2G*",Operational!$L:$L,'List Table'!$D$17)</f>
        <v>0</v>
      </c>
      <c r="AA37" s="144">
        <f>COUNTIFS(Operational!$E:$E,$G37,Operational!$I:$I,"*3G*",Operational!$L:$L,'List Table'!$D$2)</f>
        <v>0</v>
      </c>
      <c r="AB37" s="144">
        <f>COUNTIFS(Operational!$E:$E,$G37,Operational!$I:$I,"*3G*",Operational!$L:$L,'List Table'!$D$3)</f>
        <v>0</v>
      </c>
      <c r="AC37" s="144">
        <f>COUNTIFS(Operational!$E:$E,$G37,Operational!$I:$I,"*3G*",Operational!$L:$L,'List Table'!$D$4)</f>
        <v>0</v>
      </c>
      <c r="AD37" s="144">
        <f>COUNTIFS(Operational!$E:$E,$G37,Operational!$I:$I,"*3G*",Operational!$L:$L,'List Table'!$D$5)</f>
        <v>0</v>
      </c>
      <c r="AE37" s="144">
        <f>COUNTIFS(Operational!$E:$E,$G37,Operational!$I:$I,"*3G*",Operational!$L:$L,'List Table'!$D$6)</f>
        <v>0</v>
      </c>
      <c r="AF37" s="144">
        <f>COUNTIFS(Operational!$E:$E,$G37,Operational!$I:$I,"*3G*",Operational!$L:$L,'List Table'!$D$7)</f>
        <v>0</v>
      </c>
      <c r="AG37" s="144">
        <f>COUNTIFS(Operational!$E:$E,$G37,Operational!$I:$I,"*3G*",Operational!$L:$L,'List Table'!$D$8)</f>
        <v>0</v>
      </c>
      <c r="AH37" s="144">
        <f>COUNTIFS(Operational!$E:$E,$G37,Operational!$I:$I,"*3G*",Operational!$L:$L,'List Table'!$D$9)</f>
        <v>0</v>
      </c>
      <c r="AI37" s="144">
        <f>COUNTIFS(Operational!$E:$E,$G37,Operational!$I:$I,"*3G*",Operational!$L:$L,'List Table'!$D$10)</f>
        <v>0</v>
      </c>
      <c r="AJ37" s="144">
        <f>COUNTIFS(Operational!$E:$E,$G37,Operational!$I:$I,"*3G*",Operational!$L:$L,'List Table'!$D$11)</f>
        <v>0</v>
      </c>
      <c r="AK37" s="144">
        <f>COUNTIFS(Operational!$E:$E,$G37,Operational!$I:$I,"*3G*",Operational!$L:$L,'List Table'!$D$12)</f>
        <v>0</v>
      </c>
      <c r="AL37" s="144">
        <f>COUNTIFS(Operational!$E:$E,$G37,Operational!$I:$I,"*3G*",Operational!$L:$L,'List Table'!$D$13)</f>
        <v>0</v>
      </c>
      <c r="AM37" s="144">
        <f>COUNTIFS(Operational!$E:$E,$G37,Operational!$I:$I,"*3G*",Operational!$L:$L,'List Table'!$D$14)</f>
        <v>0</v>
      </c>
      <c r="AN37" s="144">
        <f>COUNTIFS(Operational!$E:$E,$G37,Operational!$I:$I,"*3G*",Operational!$L:$L,'List Table'!$D$15)</f>
        <v>0</v>
      </c>
      <c r="AO37" s="144">
        <f>COUNTIFS(Operational!$E:$E,$G37,Operational!$I:$I,"*3G*",Operational!$L:$L,'List Table'!$D$16)</f>
        <v>0</v>
      </c>
      <c r="AP37" s="144">
        <f>COUNTIFS(Operational!$E:$E,$G37,Operational!$I:$I,"*3G*",Operational!$L:$L,'List Table'!$D$17)</f>
        <v>0</v>
      </c>
      <c r="AQ37" s="144">
        <f>COUNTIFS(Operational!$E:$E,$G37,Operational!$I:$I,"*4G*",Operational!$L:$L,'List Table'!$D$2)</f>
        <v>0</v>
      </c>
      <c r="AR37" s="144">
        <f>COUNTIFS(Operational!$E:$E,$G37,Operational!$I:$I,"*4G*",Operational!$L:$L,'List Table'!$D$3)</f>
        <v>0</v>
      </c>
      <c r="AS37" s="144">
        <f>COUNTIFS(Operational!$E:$E,$G37,Operational!$I:$I,"*4G*",Operational!$L:$L,'List Table'!$D$4)</f>
        <v>0</v>
      </c>
      <c r="AT37" s="144">
        <f>COUNTIFS(Operational!$E:$E,$G37,Operational!$I:$I,"*4G*",Operational!$L:$L,'List Table'!$D$5)</f>
        <v>0</v>
      </c>
      <c r="AU37" s="144">
        <f>COUNTIFS(Operational!$E:$E,$G37,Operational!$I:$I,"*4G*",Operational!$L:$L,'List Table'!$D$6)</f>
        <v>0</v>
      </c>
      <c r="AV37" s="144">
        <f>COUNTIFS(Operational!$E:$E,$G37,Operational!$I:$I,"*4G*",Operational!$L:$L,'List Table'!$D$7)</f>
        <v>0</v>
      </c>
      <c r="AW37" s="144">
        <f>COUNTIFS(Operational!$E:$E,$G37,Operational!$I:$I,"*4G*",Operational!$L:$L,'List Table'!$D$8)</f>
        <v>0</v>
      </c>
      <c r="AX37" s="144">
        <f>COUNTIFS(Operational!$E:$E,$G37,Operational!$I:$I,"*4G*",Operational!$L:$L,'List Table'!$D$9)</f>
        <v>0</v>
      </c>
      <c r="AY37" s="144">
        <f>COUNTIFS(Operational!$E:$E,$G37,Operational!$I:$I,"*4G*",Operational!$L:$L,'List Table'!$D$10)</f>
        <v>0</v>
      </c>
      <c r="AZ37" s="144">
        <f>COUNTIFS(Operational!$E:$E,$G37,Operational!$I:$I,"*4G*",Operational!$L:$L,'List Table'!$D$11)</f>
        <v>0</v>
      </c>
      <c r="BA37" s="144">
        <f>COUNTIFS(Operational!$E:$E,$G37,Operational!$I:$I,"*4G*",Operational!$L:$L,'List Table'!$D$12)</f>
        <v>0</v>
      </c>
      <c r="BB37" s="144">
        <f>COUNTIFS(Operational!$E:$E,$G37,Operational!$I:$I,"*4G*",Operational!$L:$L,'List Table'!$D$13)</f>
        <v>0</v>
      </c>
      <c r="BC37" s="144">
        <f>COUNTIFS(Operational!$E:$E,$G37,Operational!$I:$I,"*4G*",Operational!$L:$L,'List Table'!$D$14)</f>
        <v>0</v>
      </c>
      <c r="BD37" s="144">
        <f>COUNTIFS(Operational!$E:$E,$G37,Operational!$I:$I,"*4G*",Operational!$L:$L,'List Table'!$D$15)</f>
        <v>0</v>
      </c>
      <c r="BE37" s="144">
        <f>COUNTIFS(Operational!$E:$E,$G37,Operational!$I:$I,"*4G*",Operational!$L:$L,'List Table'!$D$16)</f>
        <v>0</v>
      </c>
      <c r="BF37" s="144">
        <f>COUNTIFS(Operational!$E:$E,$G37,Operational!$I:$I,"*4G*",Operational!$L:$L,'List Table'!$D$17)</f>
        <v>0</v>
      </c>
      <c r="BG37" s="136"/>
      <c r="BH37" s="145">
        <f t="shared" si="3"/>
        <v>0</v>
      </c>
      <c r="BI37" s="145">
        <f t="shared" si="4"/>
        <v>0</v>
      </c>
      <c r="BJ37" s="145">
        <f t="shared" si="5"/>
        <v>0</v>
      </c>
      <c r="BK37" s="145">
        <f>COUNTIFS('Retention-Deployment'!$E:$E,$G37,'Retention-Deployment'!$I:$I,"*2G*",'Retention-Deployment'!$L:$L,'List Table'!$B$2)</f>
        <v>0</v>
      </c>
      <c r="BL37" s="145">
        <f>COUNTIFS('Retention-Deployment'!$E:$E,$G37,'Retention-Deployment'!$I:$I,"*2G*",'Retention-Deployment'!$L:$L,'List Table'!$B$3)</f>
        <v>0</v>
      </c>
      <c r="BM37" s="145">
        <f>COUNTIFS('Retention-Deployment'!$E:$E,$G37,'Retention-Deployment'!$I:$I,"*2G*",'Retention-Deployment'!$L:$L,'List Table'!$B$4)</f>
        <v>0</v>
      </c>
      <c r="BN37" s="145">
        <f>COUNTIFS('Retention-Deployment'!$E:$E,$G37,'Retention-Deployment'!$I:$I,"*2G*",'Retention-Deployment'!$L:$L,'List Table'!$B$5)</f>
        <v>0</v>
      </c>
      <c r="BO37" s="145">
        <f>COUNTIFS('Retention-Deployment'!$E:$E,$G37,'Retention-Deployment'!$I:$I,"*2G*",'Retention-Deployment'!$L:$L,'List Table'!$B$6)</f>
        <v>0</v>
      </c>
      <c r="BP37" s="145">
        <f>COUNTIFS('Retention-Deployment'!$E:$E,$G37,'Retention-Deployment'!$I:$I,"*2G*",'Retention-Deployment'!$L:$L,'List Table'!$B$7)</f>
        <v>0</v>
      </c>
      <c r="BQ37" s="145">
        <f>COUNTIFS('Retention-Deployment'!$E:$E,$G37,'Retention-Deployment'!$I:$I,"*2G*",'Retention-Deployment'!$L:$L,'List Table'!$B$8)</f>
        <v>0</v>
      </c>
      <c r="BR37" s="145">
        <f>COUNTIFS('Retention-Deployment'!$E:$E,$G37,'Retention-Deployment'!$I:$I,"*2G*",'Retention-Deployment'!$L:$L,'List Table'!$B$9)</f>
        <v>0</v>
      </c>
      <c r="BS37" s="145">
        <f>COUNTIFS('Retention-Deployment'!$E:$E,$G37,'Retention-Deployment'!$I:$I,"*2G*",'Retention-Deployment'!$L:$L,'List Table'!$B$10)</f>
        <v>0</v>
      </c>
      <c r="BT37" s="145">
        <f>COUNTIFS('Retention-Deployment'!$E:$E,$G37,'Retention-Deployment'!$I:$I,"*2G*",'Retention-Deployment'!$L:$L,'List Table'!$B$11)</f>
        <v>0</v>
      </c>
      <c r="BU37" s="145">
        <f>COUNTIFS('Retention-Deployment'!$E:$E,$G37,'Retention-Deployment'!$I:$I,"*2G*",'Retention-Deployment'!$L:$L,'List Table'!$B$12)</f>
        <v>0</v>
      </c>
      <c r="BV37" s="145">
        <f>COUNTIFS('Retention-Deployment'!$E:$E,$G37,'Retention-Deployment'!$I:$I,"*2G*",'Retention-Deployment'!$L:$L,'List Table'!$B$13)</f>
        <v>0</v>
      </c>
      <c r="BW37" s="145">
        <f>COUNTIFS('Retention-Deployment'!$E:$E,$G37,'Retention-Deployment'!$I:$I,"*2G*",'Retention-Deployment'!$L:$L,'List Table'!$B$14)</f>
        <v>0</v>
      </c>
      <c r="BX37" s="145">
        <f>COUNTIFS('Retention-Deployment'!$E:$E,$G37,'Retention-Deployment'!$I:$I,"*2G*",'Retention-Deployment'!$L:$L,'List Table'!$B$15)</f>
        <v>0</v>
      </c>
      <c r="BY37" s="145">
        <f>COUNTIFS('Retention-Deployment'!$E:$E,$G37,'Retention-Deployment'!$I:$I,"*3G*",'Retention-Deployment'!$L:$L,'List Table'!$B$2)</f>
        <v>0</v>
      </c>
      <c r="BZ37" s="145">
        <f>COUNTIFS('Retention-Deployment'!$E:$E,$G37,'Retention-Deployment'!$I:$I,"*3G*",'Retention-Deployment'!$L:$L,'List Table'!$B$3)</f>
        <v>0</v>
      </c>
      <c r="CA37" s="145">
        <f>COUNTIFS('Retention-Deployment'!$E:$E,$G37,'Retention-Deployment'!$I:$I,"*3G*",'Retention-Deployment'!$L:$L,'List Table'!$B$4)</f>
        <v>0</v>
      </c>
      <c r="CB37" s="145">
        <f>COUNTIFS('Retention-Deployment'!$E:$E,$G37,'Retention-Deployment'!$I:$I,"*3G*",'Retention-Deployment'!$L:$L,'List Table'!$B$5)</f>
        <v>0</v>
      </c>
      <c r="CC37" s="145">
        <f>COUNTIFS('Retention-Deployment'!$E:$E,$G37,'Retention-Deployment'!$I:$I,"*3G*",'Retention-Deployment'!$L:$L,'List Table'!$B$6)</f>
        <v>0</v>
      </c>
      <c r="CD37" s="145">
        <f>COUNTIFS('Retention-Deployment'!$E:$E,$G37,'Retention-Deployment'!$I:$I,"*3G*",'Retention-Deployment'!$L:$L,'List Table'!$B$7)</f>
        <v>0</v>
      </c>
      <c r="CE37" s="145">
        <f>COUNTIFS('Retention-Deployment'!$E:$E,$G37,'Retention-Deployment'!$I:$I,"*3G*",'Retention-Deployment'!$L:$L,'List Table'!$B$8)</f>
        <v>0</v>
      </c>
      <c r="CF37" s="145">
        <f>COUNTIFS('Retention-Deployment'!$E:$E,$G37,'Retention-Deployment'!$I:$I,"*3G*",'Retention-Deployment'!$L:$L,'List Table'!$B$9)</f>
        <v>0</v>
      </c>
      <c r="CG37" s="145">
        <f>COUNTIFS('Retention-Deployment'!$E:$E,$G37,'Retention-Deployment'!$I:$I,"*3G*",'Retention-Deployment'!$L:$L,'List Table'!$B$10)</f>
        <v>0</v>
      </c>
      <c r="CH37" s="145">
        <f>COUNTIFS('Retention-Deployment'!$E:$E,$G37,'Retention-Deployment'!$I:$I,"*3G*",'Retention-Deployment'!$L:$L,'List Table'!$B$11)</f>
        <v>0</v>
      </c>
      <c r="CI37" s="145">
        <f>COUNTIFS('Retention-Deployment'!$E:$E,$G37,'Retention-Deployment'!$I:$I,"*3G*",'Retention-Deployment'!$L:$L,'List Table'!$B$12)</f>
        <v>0</v>
      </c>
      <c r="CJ37" s="145">
        <f>COUNTIFS('Retention-Deployment'!$E:$E,$G37,'Retention-Deployment'!$I:$I,"*3G*",'Retention-Deployment'!$L:$L,'List Table'!$B$13)</f>
        <v>0</v>
      </c>
      <c r="CK37" s="145">
        <f>COUNTIFS('Retention-Deployment'!$E:$E,$G37,'Retention-Deployment'!$I:$I,"*3G*",'Retention-Deployment'!$L:$L,'List Table'!$B$14)</f>
        <v>0</v>
      </c>
      <c r="CL37" s="145">
        <f>COUNTIFS('Retention-Deployment'!$E:$E,$G37,'Retention-Deployment'!$I:$I,"*3G*",'Retention-Deployment'!$L:$L,'List Table'!$B$15)</f>
        <v>0</v>
      </c>
      <c r="CM37" s="145">
        <f>COUNTIFS('Retention-Deployment'!$E:$E,$G37,'Retention-Deployment'!$I:$I,"*4G*",'Retention-Deployment'!$L:$L,'List Table'!$B$2)</f>
        <v>0</v>
      </c>
      <c r="CN37" s="145">
        <f>COUNTIFS('Retention-Deployment'!$E:$E,$G37,'Retention-Deployment'!$I:$I,"*4G*",'Retention-Deployment'!$L:$L,'List Table'!$B$3)</f>
        <v>0</v>
      </c>
      <c r="CO37" s="145">
        <f>COUNTIFS('Retention-Deployment'!$E:$E,$G37,'Retention-Deployment'!$I:$I,"*4G*",'Retention-Deployment'!$L:$L,'List Table'!$B$4)</f>
        <v>0</v>
      </c>
      <c r="CP37" s="145">
        <f>COUNTIFS('Retention-Deployment'!$E:$E,$G37,'Retention-Deployment'!$I:$I,"*4G*",'Retention-Deployment'!$L:$L,'List Table'!$B$5)</f>
        <v>0</v>
      </c>
      <c r="CQ37" s="145">
        <f>COUNTIFS('Retention-Deployment'!$E:$E,$G37,'Retention-Deployment'!$I:$I,"*4G*",'Retention-Deployment'!$L:$L,'List Table'!$B$6)</f>
        <v>0</v>
      </c>
      <c r="CR37" s="145">
        <f>COUNTIFS('Retention-Deployment'!$E:$E,$G37,'Retention-Deployment'!$I:$I,"*4G*",'Retention-Deployment'!$L:$L,'List Table'!$B$7)</f>
        <v>0</v>
      </c>
      <c r="CS37" s="145">
        <f>COUNTIFS('Retention-Deployment'!$E:$E,$G37,'Retention-Deployment'!$I:$I,"*4G*",'Retention-Deployment'!$L:$L,'List Table'!$B$8)</f>
        <v>0</v>
      </c>
      <c r="CT37" s="145">
        <f>COUNTIFS('Retention-Deployment'!$E:$E,$G37,'Retention-Deployment'!$I:$I,"*4G*",'Retention-Deployment'!$L:$L,'List Table'!$B$9)</f>
        <v>0</v>
      </c>
      <c r="CU37" s="145">
        <f>COUNTIFS('Retention-Deployment'!$E:$E,$G37,'Retention-Deployment'!$I:$I,"*4G*",'Retention-Deployment'!$L:$L,'List Table'!$B$10)</f>
        <v>0</v>
      </c>
      <c r="CV37" s="145">
        <f>COUNTIFS('Retention-Deployment'!$E:$E,$G37,'Retention-Deployment'!$I:$I,"*4G*",'Retention-Deployment'!$L:$L,'List Table'!$B$11)</f>
        <v>0</v>
      </c>
      <c r="CW37" s="145">
        <f>COUNTIFS('Retention-Deployment'!$E:$E,$G37,'Retention-Deployment'!$I:$I,"*4G*",'Retention-Deployment'!$L:$L,'List Table'!$B$12)</f>
        <v>0</v>
      </c>
      <c r="CX37" s="145">
        <f>COUNTIFS('Retention-Deployment'!$E:$E,$G37,'Retention-Deployment'!$I:$I,"*4G*",'Retention-Deployment'!$L:$L,'List Table'!$B$13)</f>
        <v>0</v>
      </c>
      <c r="CY37" s="145">
        <f>COUNTIFS('Retention-Deployment'!$E:$E,$G37,'Retention-Deployment'!$I:$I,"*4G*",'Retention-Deployment'!$L:$L,'List Table'!$B$14)</f>
        <v>0</v>
      </c>
      <c r="CZ37" s="145">
        <f>COUNTIFS('Retention-Deployment'!$E:$E,$G37,'Retention-Deployment'!$I:$I,"*4G*",'Retention-Deployment'!$L:$L,'List Table'!$B$15)</f>
        <v>0</v>
      </c>
      <c r="DA37" s="136"/>
      <c r="DB37" s="146">
        <f>COUNTIFS(Licensing!$F:$F,$G37,Licensing!$J:$J,"*2G*")</f>
        <v>0</v>
      </c>
      <c r="DC37" s="146">
        <f>COUNTIFS(Licensing!$F:$F,$G37,Licensing!$J:$J,"*3G*")</f>
        <v>0</v>
      </c>
      <c r="DD37" s="146">
        <f>COUNTIFS(Licensing!$F:$F,$G37,Licensing!$J:$J,"*4G*")</f>
        <v>0</v>
      </c>
      <c r="DE37" s="136"/>
      <c r="DF37" s="378">
        <f>COUNTIFS(Deactivated!$F:$F,$G37,Deactivated!$J:$J,"*2G*")</f>
        <v>0</v>
      </c>
      <c r="DG37" s="378">
        <f>COUNTIFS(Deactivated!$F:$F,$G37,Deactivated!$J:$J,"*3G*")</f>
        <v>0</v>
      </c>
      <c r="DH37" s="378">
        <f>COUNTIFS(Deactivated!$F:$F,$G37,Deactivated!$J:$J,"*4G*")</f>
        <v>0</v>
      </c>
      <c r="DI37" s="136"/>
      <c r="DJ37" s="147" t="str">
        <f t="shared" si="6"/>
        <v>LEFKADA</v>
      </c>
      <c r="DK37" s="137">
        <f t="shared" si="9"/>
        <v>0</v>
      </c>
      <c r="DL37" s="148">
        <f t="shared" si="7"/>
        <v>0</v>
      </c>
      <c r="DM37" s="148">
        <f t="shared" si="8"/>
        <v>0</v>
      </c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</row>
    <row r="38" spans="1:129" ht="15.95" customHeight="1" x14ac:dyDescent="0.25">
      <c r="A38" s="186" t="s">
        <v>292</v>
      </c>
      <c r="B38" s="160">
        <v>55</v>
      </c>
      <c r="C38" s="160">
        <v>53</v>
      </c>
      <c r="D38" s="160">
        <v>43</v>
      </c>
      <c r="E38" s="169">
        <v>39.520992</v>
      </c>
      <c r="F38" s="169">
        <v>25.52948</v>
      </c>
      <c r="G38" s="165" t="s">
        <v>137</v>
      </c>
      <c r="H38" s="144">
        <f t="shared" si="0"/>
        <v>0</v>
      </c>
      <c r="I38" s="144">
        <f t="shared" si="1"/>
        <v>0</v>
      </c>
      <c r="J38" s="144">
        <f t="shared" si="2"/>
        <v>0</v>
      </c>
      <c r="K38" s="144">
        <f>COUNTIFS(Operational!$E:$E,$G38,Operational!$I:$I,"*2G*",Operational!$L:$L,'List Table'!$D$2)</f>
        <v>0</v>
      </c>
      <c r="L38" s="144">
        <f>COUNTIFS(Operational!$E:$E,$G38,Operational!$I:$I,"*2G*",Operational!$L:$L,'List Table'!$D$3)</f>
        <v>0</v>
      </c>
      <c r="M38" s="144">
        <f>COUNTIFS(Operational!$E:$E,$G38,Operational!$I:$I,"*2G*",Operational!$L:$L,'List Table'!$D$4)</f>
        <v>0</v>
      </c>
      <c r="N38" s="144">
        <f>COUNTIFS(Operational!$E:$E,$G38,Operational!$I:$I,"*2G*",Operational!$L:$L,'List Table'!$D$5)</f>
        <v>0</v>
      </c>
      <c r="O38" s="144">
        <f>COUNTIFS(Operational!$E:$E,$G38,Operational!$I:$I,"*2G*",Operational!$L:$L,'List Table'!$D$6)</f>
        <v>0</v>
      </c>
      <c r="P38" s="144">
        <f>COUNTIFS(Operational!$E:$E,$G38,Operational!$I:$I,"*2G*",Operational!$L:$L,'List Table'!$D$7)</f>
        <v>0</v>
      </c>
      <c r="Q38" s="144">
        <f>COUNTIFS(Operational!$E:$E,$G38,Operational!$I:$I,"*2G*",Operational!$L:$L,'List Table'!$D$8)</f>
        <v>0</v>
      </c>
      <c r="R38" s="144">
        <f>COUNTIFS(Operational!$E:$E,$G38,Operational!$I:$I,"*2G*",Operational!$L:$L,'List Table'!$D$9)</f>
        <v>0</v>
      </c>
      <c r="S38" s="144">
        <f>COUNTIFS(Operational!$E:$E,$G38,Operational!$I:$I,"*2G*",Operational!$L:$L,'List Table'!$D$10)</f>
        <v>0</v>
      </c>
      <c r="T38" s="144">
        <f>COUNTIFS(Operational!$E:$E,$G38,Operational!$I:$I,"*2G*",Operational!$L:$L,'List Table'!$D$11)</f>
        <v>0</v>
      </c>
      <c r="U38" s="144">
        <f>COUNTIFS(Operational!$E:$E,$G38,Operational!$I:$I,"*2G*",Operational!$L:$L,'List Table'!$D$12)</f>
        <v>0</v>
      </c>
      <c r="V38" s="144">
        <f>COUNTIFS(Operational!$E:$E,$G38,Operational!$I:$I,"*2G*",Operational!$L:$L,'List Table'!$D$13)</f>
        <v>0</v>
      </c>
      <c r="W38" s="144">
        <f>COUNTIFS(Operational!$E:$E,$G38,Operational!$I:$I,"*2G*",Operational!$L:$L,'List Table'!$D$14)</f>
        <v>0</v>
      </c>
      <c r="X38" s="144">
        <f>COUNTIFS(Operational!$E:$E,$G38,Operational!$I:$I,"*2G*",Operational!$L:$L,'List Table'!$D$15)</f>
        <v>0</v>
      </c>
      <c r="Y38" s="144">
        <f>COUNTIFS(Operational!$E:$E,$G38,Operational!$I:$I,"*2G*",Operational!$L:$L,'List Table'!$D$16)</f>
        <v>0</v>
      </c>
      <c r="Z38" s="144">
        <f>COUNTIFS(Operational!$E:$E,$G38,Operational!$I:$I,"*2G*",Operational!$L:$L,'List Table'!$D$17)</f>
        <v>0</v>
      </c>
      <c r="AA38" s="144">
        <f>COUNTIFS(Operational!$E:$E,$G38,Operational!$I:$I,"*3G*",Operational!$L:$L,'List Table'!$D$2)</f>
        <v>0</v>
      </c>
      <c r="AB38" s="144">
        <f>COUNTIFS(Operational!$E:$E,$G38,Operational!$I:$I,"*3G*",Operational!$L:$L,'List Table'!$D$3)</f>
        <v>0</v>
      </c>
      <c r="AC38" s="144">
        <f>COUNTIFS(Operational!$E:$E,$G38,Operational!$I:$I,"*3G*",Operational!$L:$L,'List Table'!$D$4)</f>
        <v>0</v>
      </c>
      <c r="AD38" s="144">
        <f>COUNTIFS(Operational!$E:$E,$G38,Operational!$I:$I,"*3G*",Operational!$L:$L,'List Table'!$D$5)</f>
        <v>0</v>
      </c>
      <c r="AE38" s="144">
        <f>COUNTIFS(Operational!$E:$E,$G38,Operational!$I:$I,"*3G*",Operational!$L:$L,'List Table'!$D$6)</f>
        <v>0</v>
      </c>
      <c r="AF38" s="144">
        <f>COUNTIFS(Operational!$E:$E,$G38,Operational!$I:$I,"*3G*",Operational!$L:$L,'List Table'!$D$7)</f>
        <v>0</v>
      </c>
      <c r="AG38" s="144">
        <f>COUNTIFS(Operational!$E:$E,$G38,Operational!$I:$I,"*3G*",Operational!$L:$L,'List Table'!$D$8)</f>
        <v>0</v>
      </c>
      <c r="AH38" s="144">
        <f>COUNTIFS(Operational!$E:$E,$G38,Operational!$I:$I,"*3G*",Operational!$L:$L,'List Table'!$D$9)</f>
        <v>0</v>
      </c>
      <c r="AI38" s="144">
        <f>COUNTIFS(Operational!$E:$E,$G38,Operational!$I:$I,"*3G*",Operational!$L:$L,'List Table'!$D$10)</f>
        <v>0</v>
      </c>
      <c r="AJ38" s="144">
        <f>COUNTIFS(Operational!$E:$E,$G38,Operational!$I:$I,"*3G*",Operational!$L:$L,'List Table'!$D$11)</f>
        <v>0</v>
      </c>
      <c r="AK38" s="144">
        <f>COUNTIFS(Operational!$E:$E,$G38,Operational!$I:$I,"*3G*",Operational!$L:$L,'List Table'!$D$12)</f>
        <v>0</v>
      </c>
      <c r="AL38" s="144">
        <f>COUNTIFS(Operational!$E:$E,$G38,Operational!$I:$I,"*3G*",Operational!$L:$L,'List Table'!$D$13)</f>
        <v>0</v>
      </c>
      <c r="AM38" s="144">
        <f>COUNTIFS(Operational!$E:$E,$G38,Operational!$I:$I,"*3G*",Operational!$L:$L,'List Table'!$D$14)</f>
        <v>0</v>
      </c>
      <c r="AN38" s="144">
        <f>COUNTIFS(Operational!$E:$E,$G38,Operational!$I:$I,"*3G*",Operational!$L:$L,'List Table'!$D$15)</f>
        <v>0</v>
      </c>
      <c r="AO38" s="144">
        <f>COUNTIFS(Operational!$E:$E,$G38,Operational!$I:$I,"*3G*",Operational!$L:$L,'List Table'!$D$16)</f>
        <v>0</v>
      </c>
      <c r="AP38" s="144">
        <f>COUNTIFS(Operational!$E:$E,$G38,Operational!$I:$I,"*3G*",Operational!$L:$L,'List Table'!$D$17)</f>
        <v>0</v>
      </c>
      <c r="AQ38" s="144">
        <f>COUNTIFS(Operational!$E:$E,$G38,Operational!$I:$I,"*4G*",Operational!$L:$L,'List Table'!$D$2)</f>
        <v>0</v>
      </c>
      <c r="AR38" s="144">
        <f>COUNTIFS(Operational!$E:$E,$G38,Operational!$I:$I,"*4G*",Operational!$L:$L,'List Table'!$D$3)</f>
        <v>0</v>
      </c>
      <c r="AS38" s="144">
        <f>COUNTIFS(Operational!$E:$E,$G38,Operational!$I:$I,"*4G*",Operational!$L:$L,'List Table'!$D$4)</f>
        <v>0</v>
      </c>
      <c r="AT38" s="144">
        <f>COUNTIFS(Operational!$E:$E,$G38,Operational!$I:$I,"*4G*",Operational!$L:$L,'List Table'!$D$5)</f>
        <v>0</v>
      </c>
      <c r="AU38" s="144">
        <f>COUNTIFS(Operational!$E:$E,$G38,Operational!$I:$I,"*4G*",Operational!$L:$L,'List Table'!$D$6)</f>
        <v>0</v>
      </c>
      <c r="AV38" s="144">
        <f>COUNTIFS(Operational!$E:$E,$G38,Operational!$I:$I,"*4G*",Operational!$L:$L,'List Table'!$D$7)</f>
        <v>0</v>
      </c>
      <c r="AW38" s="144">
        <f>COUNTIFS(Operational!$E:$E,$G38,Operational!$I:$I,"*4G*",Operational!$L:$L,'List Table'!$D$8)</f>
        <v>0</v>
      </c>
      <c r="AX38" s="144">
        <f>COUNTIFS(Operational!$E:$E,$G38,Operational!$I:$I,"*4G*",Operational!$L:$L,'List Table'!$D$9)</f>
        <v>0</v>
      </c>
      <c r="AY38" s="144">
        <f>COUNTIFS(Operational!$E:$E,$G38,Operational!$I:$I,"*4G*",Operational!$L:$L,'List Table'!$D$10)</f>
        <v>0</v>
      </c>
      <c r="AZ38" s="144">
        <f>COUNTIFS(Operational!$E:$E,$G38,Operational!$I:$I,"*4G*",Operational!$L:$L,'List Table'!$D$11)</f>
        <v>0</v>
      </c>
      <c r="BA38" s="144">
        <f>COUNTIFS(Operational!$E:$E,$G38,Operational!$I:$I,"*4G*",Operational!$L:$L,'List Table'!$D$12)</f>
        <v>0</v>
      </c>
      <c r="BB38" s="144">
        <f>COUNTIFS(Operational!$E:$E,$G38,Operational!$I:$I,"*4G*",Operational!$L:$L,'List Table'!$D$13)</f>
        <v>0</v>
      </c>
      <c r="BC38" s="144">
        <f>COUNTIFS(Operational!$E:$E,$G38,Operational!$I:$I,"*4G*",Operational!$L:$L,'List Table'!$D$14)</f>
        <v>0</v>
      </c>
      <c r="BD38" s="144">
        <f>COUNTIFS(Operational!$E:$E,$G38,Operational!$I:$I,"*4G*",Operational!$L:$L,'List Table'!$D$15)</f>
        <v>0</v>
      </c>
      <c r="BE38" s="144">
        <f>COUNTIFS(Operational!$E:$E,$G38,Operational!$I:$I,"*4G*",Operational!$L:$L,'List Table'!$D$16)</f>
        <v>0</v>
      </c>
      <c r="BF38" s="144">
        <f>COUNTIFS(Operational!$E:$E,$G38,Operational!$I:$I,"*4G*",Operational!$L:$L,'List Table'!$D$17)</f>
        <v>0</v>
      </c>
      <c r="BG38" s="136"/>
      <c r="BH38" s="145">
        <f t="shared" si="3"/>
        <v>0</v>
      </c>
      <c r="BI38" s="145">
        <f t="shared" si="4"/>
        <v>0</v>
      </c>
      <c r="BJ38" s="145">
        <f t="shared" si="5"/>
        <v>0</v>
      </c>
      <c r="BK38" s="145">
        <f>COUNTIFS('Retention-Deployment'!$E:$E,$G38,'Retention-Deployment'!$I:$I,"*2G*",'Retention-Deployment'!$L:$L,'List Table'!$B$2)</f>
        <v>0</v>
      </c>
      <c r="BL38" s="145">
        <f>COUNTIFS('Retention-Deployment'!$E:$E,$G38,'Retention-Deployment'!$I:$I,"*2G*",'Retention-Deployment'!$L:$L,'List Table'!$B$3)</f>
        <v>0</v>
      </c>
      <c r="BM38" s="145">
        <f>COUNTIFS('Retention-Deployment'!$E:$E,$G38,'Retention-Deployment'!$I:$I,"*2G*",'Retention-Deployment'!$L:$L,'List Table'!$B$4)</f>
        <v>0</v>
      </c>
      <c r="BN38" s="145">
        <f>COUNTIFS('Retention-Deployment'!$E:$E,$G38,'Retention-Deployment'!$I:$I,"*2G*",'Retention-Deployment'!$L:$L,'List Table'!$B$5)</f>
        <v>0</v>
      </c>
      <c r="BO38" s="145">
        <f>COUNTIFS('Retention-Deployment'!$E:$E,$G38,'Retention-Deployment'!$I:$I,"*2G*",'Retention-Deployment'!$L:$L,'List Table'!$B$6)</f>
        <v>0</v>
      </c>
      <c r="BP38" s="145">
        <f>COUNTIFS('Retention-Deployment'!$E:$E,$G38,'Retention-Deployment'!$I:$I,"*2G*",'Retention-Deployment'!$L:$L,'List Table'!$B$7)</f>
        <v>0</v>
      </c>
      <c r="BQ38" s="145">
        <f>COUNTIFS('Retention-Deployment'!$E:$E,$G38,'Retention-Deployment'!$I:$I,"*2G*",'Retention-Deployment'!$L:$L,'List Table'!$B$8)</f>
        <v>0</v>
      </c>
      <c r="BR38" s="145">
        <f>COUNTIFS('Retention-Deployment'!$E:$E,$G38,'Retention-Deployment'!$I:$I,"*2G*",'Retention-Deployment'!$L:$L,'List Table'!$B$9)</f>
        <v>0</v>
      </c>
      <c r="BS38" s="145">
        <f>COUNTIFS('Retention-Deployment'!$E:$E,$G38,'Retention-Deployment'!$I:$I,"*2G*",'Retention-Deployment'!$L:$L,'List Table'!$B$10)</f>
        <v>0</v>
      </c>
      <c r="BT38" s="145">
        <f>COUNTIFS('Retention-Deployment'!$E:$E,$G38,'Retention-Deployment'!$I:$I,"*2G*",'Retention-Deployment'!$L:$L,'List Table'!$B$11)</f>
        <v>0</v>
      </c>
      <c r="BU38" s="145">
        <f>COUNTIFS('Retention-Deployment'!$E:$E,$G38,'Retention-Deployment'!$I:$I,"*2G*",'Retention-Deployment'!$L:$L,'List Table'!$B$12)</f>
        <v>0</v>
      </c>
      <c r="BV38" s="145">
        <f>COUNTIFS('Retention-Deployment'!$E:$E,$G38,'Retention-Deployment'!$I:$I,"*2G*",'Retention-Deployment'!$L:$L,'List Table'!$B$13)</f>
        <v>0</v>
      </c>
      <c r="BW38" s="145">
        <f>COUNTIFS('Retention-Deployment'!$E:$E,$G38,'Retention-Deployment'!$I:$I,"*2G*",'Retention-Deployment'!$L:$L,'List Table'!$B$14)</f>
        <v>0</v>
      </c>
      <c r="BX38" s="145">
        <f>COUNTIFS('Retention-Deployment'!$E:$E,$G38,'Retention-Deployment'!$I:$I,"*2G*",'Retention-Deployment'!$L:$L,'List Table'!$B$15)</f>
        <v>0</v>
      </c>
      <c r="BY38" s="145">
        <f>COUNTIFS('Retention-Deployment'!$E:$E,$G38,'Retention-Deployment'!$I:$I,"*3G*",'Retention-Deployment'!$L:$L,'List Table'!$B$2)</f>
        <v>0</v>
      </c>
      <c r="BZ38" s="145">
        <f>COUNTIFS('Retention-Deployment'!$E:$E,$G38,'Retention-Deployment'!$I:$I,"*3G*",'Retention-Deployment'!$L:$L,'List Table'!$B$3)</f>
        <v>0</v>
      </c>
      <c r="CA38" s="145">
        <f>COUNTIFS('Retention-Deployment'!$E:$E,$G38,'Retention-Deployment'!$I:$I,"*3G*",'Retention-Deployment'!$L:$L,'List Table'!$B$4)</f>
        <v>0</v>
      </c>
      <c r="CB38" s="145">
        <f>COUNTIFS('Retention-Deployment'!$E:$E,$G38,'Retention-Deployment'!$I:$I,"*3G*",'Retention-Deployment'!$L:$L,'List Table'!$B$5)</f>
        <v>0</v>
      </c>
      <c r="CC38" s="145">
        <f>COUNTIFS('Retention-Deployment'!$E:$E,$G38,'Retention-Deployment'!$I:$I,"*3G*",'Retention-Deployment'!$L:$L,'List Table'!$B$6)</f>
        <v>0</v>
      </c>
      <c r="CD38" s="145">
        <f>COUNTIFS('Retention-Deployment'!$E:$E,$G38,'Retention-Deployment'!$I:$I,"*3G*",'Retention-Deployment'!$L:$L,'List Table'!$B$7)</f>
        <v>0</v>
      </c>
      <c r="CE38" s="145">
        <f>COUNTIFS('Retention-Deployment'!$E:$E,$G38,'Retention-Deployment'!$I:$I,"*3G*",'Retention-Deployment'!$L:$L,'List Table'!$B$8)</f>
        <v>0</v>
      </c>
      <c r="CF38" s="145">
        <f>COUNTIFS('Retention-Deployment'!$E:$E,$G38,'Retention-Deployment'!$I:$I,"*3G*",'Retention-Deployment'!$L:$L,'List Table'!$B$9)</f>
        <v>0</v>
      </c>
      <c r="CG38" s="145">
        <f>COUNTIFS('Retention-Deployment'!$E:$E,$G38,'Retention-Deployment'!$I:$I,"*3G*",'Retention-Deployment'!$L:$L,'List Table'!$B$10)</f>
        <v>0</v>
      </c>
      <c r="CH38" s="145">
        <f>COUNTIFS('Retention-Deployment'!$E:$E,$G38,'Retention-Deployment'!$I:$I,"*3G*",'Retention-Deployment'!$L:$L,'List Table'!$B$11)</f>
        <v>0</v>
      </c>
      <c r="CI38" s="145">
        <f>COUNTIFS('Retention-Deployment'!$E:$E,$G38,'Retention-Deployment'!$I:$I,"*3G*",'Retention-Deployment'!$L:$L,'List Table'!$B$12)</f>
        <v>0</v>
      </c>
      <c r="CJ38" s="145">
        <f>COUNTIFS('Retention-Deployment'!$E:$E,$G38,'Retention-Deployment'!$I:$I,"*3G*",'Retention-Deployment'!$L:$L,'List Table'!$B$13)</f>
        <v>0</v>
      </c>
      <c r="CK38" s="145">
        <f>COUNTIFS('Retention-Deployment'!$E:$E,$G38,'Retention-Deployment'!$I:$I,"*3G*",'Retention-Deployment'!$L:$L,'List Table'!$B$14)</f>
        <v>0</v>
      </c>
      <c r="CL38" s="145">
        <f>COUNTIFS('Retention-Deployment'!$E:$E,$G38,'Retention-Deployment'!$I:$I,"*3G*",'Retention-Deployment'!$L:$L,'List Table'!$B$15)</f>
        <v>0</v>
      </c>
      <c r="CM38" s="145">
        <f>COUNTIFS('Retention-Deployment'!$E:$E,$G38,'Retention-Deployment'!$I:$I,"*4G*",'Retention-Deployment'!$L:$L,'List Table'!$B$2)</f>
        <v>0</v>
      </c>
      <c r="CN38" s="145">
        <f>COUNTIFS('Retention-Deployment'!$E:$E,$G38,'Retention-Deployment'!$I:$I,"*4G*",'Retention-Deployment'!$L:$L,'List Table'!$B$3)</f>
        <v>0</v>
      </c>
      <c r="CO38" s="145">
        <f>COUNTIFS('Retention-Deployment'!$E:$E,$G38,'Retention-Deployment'!$I:$I,"*4G*",'Retention-Deployment'!$L:$L,'List Table'!$B$4)</f>
        <v>0</v>
      </c>
      <c r="CP38" s="145">
        <f>COUNTIFS('Retention-Deployment'!$E:$E,$G38,'Retention-Deployment'!$I:$I,"*4G*",'Retention-Deployment'!$L:$L,'List Table'!$B$5)</f>
        <v>0</v>
      </c>
      <c r="CQ38" s="145">
        <f>COUNTIFS('Retention-Deployment'!$E:$E,$G38,'Retention-Deployment'!$I:$I,"*4G*",'Retention-Deployment'!$L:$L,'List Table'!$B$6)</f>
        <v>0</v>
      </c>
      <c r="CR38" s="145">
        <f>COUNTIFS('Retention-Deployment'!$E:$E,$G38,'Retention-Deployment'!$I:$I,"*4G*",'Retention-Deployment'!$L:$L,'List Table'!$B$7)</f>
        <v>0</v>
      </c>
      <c r="CS38" s="145">
        <f>COUNTIFS('Retention-Deployment'!$E:$E,$G38,'Retention-Deployment'!$I:$I,"*4G*",'Retention-Deployment'!$L:$L,'List Table'!$B$8)</f>
        <v>0</v>
      </c>
      <c r="CT38" s="145">
        <f>COUNTIFS('Retention-Deployment'!$E:$E,$G38,'Retention-Deployment'!$I:$I,"*4G*",'Retention-Deployment'!$L:$L,'List Table'!$B$9)</f>
        <v>0</v>
      </c>
      <c r="CU38" s="145">
        <f>COUNTIFS('Retention-Deployment'!$E:$E,$G38,'Retention-Deployment'!$I:$I,"*4G*",'Retention-Deployment'!$L:$L,'List Table'!$B$10)</f>
        <v>0</v>
      </c>
      <c r="CV38" s="145">
        <f>COUNTIFS('Retention-Deployment'!$E:$E,$G38,'Retention-Deployment'!$I:$I,"*4G*",'Retention-Deployment'!$L:$L,'List Table'!$B$11)</f>
        <v>0</v>
      </c>
      <c r="CW38" s="145">
        <f>COUNTIFS('Retention-Deployment'!$E:$E,$G38,'Retention-Deployment'!$I:$I,"*4G*",'Retention-Deployment'!$L:$L,'List Table'!$B$12)</f>
        <v>0</v>
      </c>
      <c r="CX38" s="145">
        <f>COUNTIFS('Retention-Deployment'!$E:$E,$G38,'Retention-Deployment'!$I:$I,"*4G*",'Retention-Deployment'!$L:$L,'List Table'!$B$13)</f>
        <v>0</v>
      </c>
      <c r="CY38" s="145">
        <f>COUNTIFS('Retention-Deployment'!$E:$E,$G38,'Retention-Deployment'!$I:$I,"*4G*",'Retention-Deployment'!$L:$L,'List Table'!$B$14)</f>
        <v>0</v>
      </c>
      <c r="CZ38" s="145">
        <f>COUNTIFS('Retention-Deployment'!$E:$E,$G38,'Retention-Deployment'!$I:$I,"*4G*",'Retention-Deployment'!$L:$L,'List Table'!$B$15)</f>
        <v>0</v>
      </c>
      <c r="DA38" s="136"/>
      <c r="DB38" s="146">
        <f>COUNTIFS(Licensing!$F:$F,$G38,Licensing!$J:$J,"*2G*")</f>
        <v>0</v>
      </c>
      <c r="DC38" s="146">
        <f>COUNTIFS(Licensing!$F:$F,$G38,Licensing!$J:$J,"*3G*")</f>
        <v>0</v>
      </c>
      <c r="DD38" s="146">
        <f>COUNTIFS(Licensing!$F:$F,$G38,Licensing!$J:$J,"*4G*")</f>
        <v>0</v>
      </c>
      <c r="DE38" s="136"/>
      <c r="DF38" s="378">
        <f>COUNTIFS(Deactivated!$F:$F,$G38,Deactivated!$J:$J,"*2G*")</f>
        <v>0</v>
      </c>
      <c r="DG38" s="378">
        <f>COUNTIFS(Deactivated!$F:$F,$G38,Deactivated!$J:$J,"*3G*")</f>
        <v>0</v>
      </c>
      <c r="DH38" s="378">
        <f>COUNTIFS(Deactivated!$F:$F,$G38,Deactivated!$J:$J,"*4G*")</f>
        <v>0</v>
      </c>
      <c r="DI38" s="136"/>
      <c r="DJ38" s="147" t="str">
        <f t="shared" si="6"/>
        <v>LESVOS</v>
      </c>
      <c r="DK38" s="137">
        <f t="shared" si="9"/>
        <v>0</v>
      </c>
      <c r="DL38" s="148">
        <f t="shared" si="7"/>
        <v>0</v>
      </c>
      <c r="DM38" s="148">
        <f t="shared" si="8"/>
        <v>0</v>
      </c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</row>
    <row r="39" spans="1:129" ht="15.95" customHeight="1" x14ac:dyDescent="0.25">
      <c r="A39" s="186" t="s">
        <v>292</v>
      </c>
      <c r="B39" s="160">
        <v>58</v>
      </c>
      <c r="C39" s="160">
        <v>57</v>
      </c>
      <c r="D39" s="160">
        <v>53</v>
      </c>
      <c r="E39" s="169">
        <v>39.435536999999997</v>
      </c>
      <c r="F39" s="169">
        <v>22.910394</v>
      </c>
      <c r="G39" s="165" t="s">
        <v>139</v>
      </c>
      <c r="H39" s="144">
        <f t="shared" si="0"/>
        <v>0</v>
      </c>
      <c r="I39" s="144">
        <f t="shared" si="1"/>
        <v>0</v>
      </c>
      <c r="J39" s="144">
        <f t="shared" si="2"/>
        <v>0</v>
      </c>
      <c r="K39" s="144">
        <f>COUNTIFS(Operational!$E:$E,$G39,Operational!$I:$I,"*2G*",Operational!$L:$L,'List Table'!$D$2)</f>
        <v>0</v>
      </c>
      <c r="L39" s="144">
        <f>COUNTIFS(Operational!$E:$E,$G39,Operational!$I:$I,"*2G*",Operational!$L:$L,'List Table'!$D$3)</f>
        <v>0</v>
      </c>
      <c r="M39" s="144">
        <f>COUNTIFS(Operational!$E:$E,$G39,Operational!$I:$I,"*2G*",Operational!$L:$L,'List Table'!$D$4)</f>
        <v>0</v>
      </c>
      <c r="N39" s="144">
        <f>COUNTIFS(Operational!$E:$E,$G39,Operational!$I:$I,"*2G*",Operational!$L:$L,'List Table'!$D$5)</f>
        <v>0</v>
      </c>
      <c r="O39" s="144">
        <f>COUNTIFS(Operational!$E:$E,$G39,Operational!$I:$I,"*2G*",Operational!$L:$L,'List Table'!$D$6)</f>
        <v>0</v>
      </c>
      <c r="P39" s="144">
        <f>COUNTIFS(Operational!$E:$E,$G39,Operational!$I:$I,"*2G*",Operational!$L:$L,'List Table'!$D$7)</f>
        <v>0</v>
      </c>
      <c r="Q39" s="144">
        <f>COUNTIFS(Operational!$E:$E,$G39,Operational!$I:$I,"*2G*",Operational!$L:$L,'List Table'!$D$8)</f>
        <v>0</v>
      </c>
      <c r="R39" s="144">
        <f>COUNTIFS(Operational!$E:$E,$G39,Operational!$I:$I,"*2G*",Operational!$L:$L,'List Table'!$D$9)</f>
        <v>0</v>
      </c>
      <c r="S39" s="144">
        <f>COUNTIFS(Operational!$E:$E,$G39,Operational!$I:$I,"*2G*",Operational!$L:$L,'List Table'!$D$10)</f>
        <v>0</v>
      </c>
      <c r="T39" s="144">
        <f>COUNTIFS(Operational!$E:$E,$G39,Operational!$I:$I,"*2G*",Operational!$L:$L,'List Table'!$D$11)</f>
        <v>0</v>
      </c>
      <c r="U39" s="144">
        <f>COUNTIFS(Operational!$E:$E,$G39,Operational!$I:$I,"*2G*",Operational!$L:$L,'List Table'!$D$12)</f>
        <v>0</v>
      </c>
      <c r="V39" s="144">
        <f>COUNTIFS(Operational!$E:$E,$G39,Operational!$I:$I,"*2G*",Operational!$L:$L,'List Table'!$D$13)</f>
        <v>0</v>
      </c>
      <c r="W39" s="144">
        <f>COUNTIFS(Operational!$E:$E,$G39,Operational!$I:$I,"*2G*",Operational!$L:$L,'List Table'!$D$14)</f>
        <v>0</v>
      </c>
      <c r="X39" s="144">
        <f>COUNTIFS(Operational!$E:$E,$G39,Operational!$I:$I,"*2G*",Operational!$L:$L,'List Table'!$D$15)</f>
        <v>0</v>
      </c>
      <c r="Y39" s="144">
        <f>COUNTIFS(Operational!$E:$E,$G39,Operational!$I:$I,"*2G*",Operational!$L:$L,'List Table'!$D$16)</f>
        <v>0</v>
      </c>
      <c r="Z39" s="144">
        <f>COUNTIFS(Operational!$E:$E,$G39,Operational!$I:$I,"*2G*",Operational!$L:$L,'List Table'!$D$17)</f>
        <v>0</v>
      </c>
      <c r="AA39" s="144">
        <f>COUNTIFS(Operational!$E:$E,$G39,Operational!$I:$I,"*3G*",Operational!$L:$L,'List Table'!$D$2)</f>
        <v>0</v>
      </c>
      <c r="AB39" s="144">
        <f>COUNTIFS(Operational!$E:$E,$G39,Operational!$I:$I,"*3G*",Operational!$L:$L,'List Table'!$D$3)</f>
        <v>0</v>
      </c>
      <c r="AC39" s="144">
        <f>COUNTIFS(Operational!$E:$E,$G39,Operational!$I:$I,"*3G*",Operational!$L:$L,'List Table'!$D$4)</f>
        <v>0</v>
      </c>
      <c r="AD39" s="144">
        <f>COUNTIFS(Operational!$E:$E,$G39,Operational!$I:$I,"*3G*",Operational!$L:$L,'List Table'!$D$5)</f>
        <v>0</v>
      </c>
      <c r="AE39" s="144">
        <f>COUNTIFS(Operational!$E:$E,$G39,Operational!$I:$I,"*3G*",Operational!$L:$L,'List Table'!$D$6)</f>
        <v>0</v>
      </c>
      <c r="AF39" s="144">
        <f>COUNTIFS(Operational!$E:$E,$G39,Operational!$I:$I,"*3G*",Operational!$L:$L,'List Table'!$D$7)</f>
        <v>0</v>
      </c>
      <c r="AG39" s="144">
        <f>COUNTIFS(Operational!$E:$E,$G39,Operational!$I:$I,"*3G*",Operational!$L:$L,'List Table'!$D$8)</f>
        <v>0</v>
      </c>
      <c r="AH39" s="144">
        <f>COUNTIFS(Operational!$E:$E,$G39,Operational!$I:$I,"*3G*",Operational!$L:$L,'List Table'!$D$9)</f>
        <v>0</v>
      </c>
      <c r="AI39" s="144">
        <f>COUNTIFS(Operational!$E:$E,$G39,Operational!$I:$I,"*3G*",Operational!$L:$L,'List Table'!$D$10)</f>
        <v>0</v>
      </c>
      <c r="AJ39" s="144">
        <f>COUNTIFS(Operational!$E:$E,$G39,Operational!$I:$I,"*3G*",Operational!$L:$L,'List Table'!$D$11)</f>
        <v>0</v>
      </c>
      <c r="AK39" s="144">
        <f>COUNTIFS(Operational!$E:$E,$G39,Operational!$I:$I,"*3G*",Operational!$L:$L,'List Table'!$D$12)</f>
        <v>0</v>
      </c>
      <c r="AL39" s="144">
        <f>COUNTIFS(Operational!$E:$E,$G39,Operational!$I:$I,"*3G*",Operational!$L:$L,'List Table'!$D$13)</f>
        <v>0</v>
      </c>
      <c r="AM39" s="144">
        <f>COUNTIFS(Operational!$E:$E,$G39,Operational!$I:$I,"*3G*",Operational!$L:$L,'List Table'!$D$14)</f>
        <v>0</v>
      </c>
      <c r="AN39" s="144">
        <f>COUNTIFS(Operational!$E:$E,$G39,Operational!$I:$I,"*3G*",Operational!$L:$L,'List Table'!$D$15)</f>
        <v>0</v>
      </c>
      <c r="AO39" s="144">
        <f>COUNTIFS(Operational!$E:$E,$G39,Operational!$I:$I,"*3G*",Operational!$L:$L,'List Table'!$D$16)</f>
        <v>0</v>
      </c>
      <c r="AP39" s="144">
        <f>COUNTIFS(Operational!$E:$E,$G39,Operational!$I:$I,"*3G*",Operational!$L:$L,'List Table'!$D$17)</f>
        <v>0</v>
      </c>
      <c r="AQ39" s="144">
        <f>COUNTIFS(Operational!$E:$E,$G39,Operational!$I:$I,"*4G*",Operational!$L:$L,'List Table'!$D$2)</f>
        <v>0</v>
      </c>
      <c r="AR39" s="144">
        <f>COUNTIFS(Operational!$E:$E,$G39,Operational!$I:$I,"*4G*",Operational!$L:$L,'List Table'!$D$3)</f>
        <v>0</v>
      </c>
      <c r="AS39" s="144">
        <f>COUNTIFS(Operational!$E:$E,$G39,Operational!$I:$I,"*4G*",Operational!$L:$L,'List Table'!$D$4)</f>
        <v>0</v>
      </c>
      <c r="AT39" s="144">
        <f>COUNTIFS(Operational!$E:$E,$G39,Operational!$I:$I,"*4G*",Operational!$L:$L,'List Table'!$D$5)</f>
        <v>0</v>
      </c>
      <c r="AU39" s="144">
        <f>COUNTIFS(Operational!$E:$E,$G39,Operational!$I:$I,"*4G*",Operational!$L:$L,'List Table'!$D$6)</f>
        <v>0</v>
      </c>
      <c r="AV39" s="144">
        <f>COUNTIFS(Operational!$E:$E,$G39,Operational!$I:$I,"*4G*",Operational!$L:$L,'List Table'!$D$7)</f>
        <v>0</v>
      </c>
      <c r="AW39" s="144">
        <f>COUNTIFS(Operational!$E:$E,$G39,Operational!$I:$I,"*4G*",Operational!$L:$L,'List Table'!$D$8)</f>
        <v>0</v>
      </c>
      <c r="AX39" s="144">
        <f>COUNTIFS(Operational!$E:$E,$G39,Operational!$I:$I,"*4G*",Operational!$L:$L,'List Table'!$D$9)</f>
        <v>0</v>
      </c>
      <c r="AY39" s="144">
        <f>COUNTIFS(Operational!$E:$E,$G39,Operational!$I:$I,"*4G*",Operational!$L:$L,'List Table'!$D$10)</f>
        <v>0</v>
      </c>
      <c r="AZ39" s="144">
        <f>COUNTIFS(Operational!$E:$E,$G39,Operational!$I:$I,"*4G*",Operational!$L:$L,'List Table'!$D$11)</f>
        <v>0</v>
      </c>
      <c r="BA39" s="144">
        <f>COUNTIFS(Operational!$E:$E,$G39,Operational!$I:$I,"*4G*",Operational!$L:$L,'List Table'!$D$12)</f>
        <v>0</v>
      </c>
      <c r="BB39" s="144">
        <f>COUNTIFS(Operational!$E:$E,$G39,Operational!$I:$I,"*4G*",Operational!$L:$L,'List Table'!$D$13)</f>
        <v>0</v>
      </c>
      <c r="BC39" s="144">
        <f>COUNTIFS(Operational!$E:$E,$G39,Operational!$I:$I,"*4G*",Operational!$L:$L,'List Table'!$D$14)</f>
        <v>0</v>
      </c>
      <c r="BD39" s="144">
        <f>COUNTIFS(Operational!$E:$E,$G39,Operational!$I:$I,"*4G*",Operational!$L:$L,'List Table'!$D$15)</f>
        <v>0</v>
      </c>
      <c r="BE39" s="144">
        <f>COUNTIFS(Operational!$E:$E,$G39,Operational!$I:$I,"*4G*",Operational!$L:$L,'List Table'!$D$16)</f>
        <v>0</v>
      </c>
      <c r="BF39" s="144">
        <f>COUNTIFS(Operational!$E:$E,$G39,Operational!$I:$I,"*4G*",Operational!$L:$L,'List Table'!$D$17)</f>
        <v>0</v>
      </c>
      <c r="BG39" s="136"/>
      <c r="BH39" s="145">
        <f t="shared" si="3"/>
        <v>0</v>
      </c>
      <c r="BI39" s="145">
        <f t="shared" si="4"/>
        <v>0</v>
      </c>
      <c r="BJ39" s="145">
        <f t="shared" si="5"/>
        <v>0</v>
      </c>
      <c r="BK39" s="145">
        <f>COUNTIFS('Retention-Deployment'!$E:$E,$G39,'Retention-Deployment'!$I:$I,"*2G*",'Retention-Deployment'!$L:$L,'List Table'!$B$2)</f>
        <v>0</v>
      </c>
      <c r="BL39" s="145">
        <f>COUNTIFS('Retention-Deployment'!$E:$E,$G39,'Retention-Deployment'!$I:$I,"*2G*",'Retention-Deployment'!$L:$L,'List Table'!$B$3)</f>
        <v>0</v>
      </c>
      <c r="BM39" s="145">
        <f>COUNTIFS('Retention-Deployment'!$E:$E,$G39,'Retention-Deployment'!$I:$I,"*2G*",'Retention-Deployment'!$L:$L,'List Table'!$B$4)</f>
        <v>0</v>
      </c>
      <c r="BN39" s="145">
        <f>COUNTIFS('Retention-Deployment'!$E:$E,$G39,'Retention-Deployment'!$I:$I,"*2G*",'Retention-Deployment'!$L:$L,'List Table'!$B$5)</f>
        <v>0</v>
      </c>
      <c r="BO39" s="145">
        <f>COUNTIFS('Retention-Deployment'!$E:$E,$G39,'Retention-Deployment'!$I:$I,"*2G*",'Retention-Deployment'!$L:$L,'List Table'!$B$6)</f>
        <v>0</v>
      </c>
      <c r="BP39" s="145">
        <f>COUNTIFS('Retention-Deployment'!$E:$E,$G39,'Retention-Deployment'!$I:$I,"*2G*",'Retention-Deployment'!$L:$L,'List Table'!$B$7)</f>
        <v>0</v>
      </c>
      <c r="BQ39" s="145">
        <f>COUNTIFS('Retention-Deployment'!$E:$E,$G39,'Retention-Deployment'!$I:$I,"*2G*",'Retention-Deployment'!$L:$L,'List Table'!$B$8)</f>
        <v>0</v>
      </c>
      <c r="BR39" s="145">
        <f>COUNTIFS('Retention-Deployment'!$E:$E,$G39,'Retention-Deployment'!$I:$I,"*2G*",'Retention-Deployment'!$L:$L,'List Table'!$B$9)</f>
        <v>0</v>
      </c>
      <c r="BS39" s="145">
        <f>COUNTIFS('Retention-Deployment'!$E:$E,$G39,'Retention-Deployment'!$I:$I,"*2G*",'Retention-Deployment'!$L:$L,'List Table'!$B$10)</f>
        <v>0</v>
      </c>
      <c r="BT39" s="145">
        <f>COUNTIFS('Retention-Deployment'!$E:$E,$G39,'Retention-Deployment'!$I:$I,"*2G*",'Retention-Deployment'!$L:$L,'List Table'!$B$11)</f>
        <v>0</v>
      </c>
      <c r="BU39" s="145">
        <f>COUNTIFS('Retention-Deployment'!$E:$E,$G39,'Retention-Deployment'!$I:$I,"*2G*",'Retention-Deployment'!$L:$L,'List Table'!$B$12)</f>
        <v>0</v>
      </c>
      <c r="BV39" s="145">
        <f>COUNTIFS('Retention-Deployment'!$E:$E,$G39,'Retention-Deployment'!$I:$I,"*2G*",'Retention-Deployment'!$L:$L,'List Table'!$B$13)</f>
        <v>0</v>
      </c>
      <c r="BW39" s="145">
        <f>COUNTIFS('Retention-Deployment'!$E:$E,$G39,'Retention-Deployment'!$I:$I,"*2G*",'Retention-Deployment'!$L:$L,'List Table'!$B$14)</f>
        <v>0</v>
      </c>
      <c r="BX39" s="145">
        <f>COUNTIFS('Retention-Deployment'!$E:$E,$G39,'Retention-Deployment'!$I:$I,"*2G*",'Retention-Deployment'!$L:$L,'List Table'!$B$15)</f>
        <v>0</v>
      </c>
      <c r="BY39" s="145">
        <f>COUNTIFS('Retention-Deployment'!$E:$E,$G39,'Retention-Deployment'!$I:$I,"*3G*",'Retention-Deployment'!$L:$L,'List Table'!$B$2)</f>
        <v>0</v>
      </c>
      <c r="BZ39" s="145">
        <f>COUNTIFS('Retention-Deployment'!$E:$E,$G39,'Retention-Deployment'!$I:$I,"*3G*",'Retention-Deployment'!$L:$L,'List Table'!$B$3)</f>
        <v>0</v>
      </c>
      <c r="CA39" s="145">
        <f>COUNTIFS('Retention-Deployment'!$E:$E,$G39,'Retention-Deployment'!$I:$I,"*3G*",'Retention-Deployment'!$L:$L,'List Table'!$B$4)</f>
        <v>0</v>
      </c>
      <c r="CB39" s="145">
        <f>COUNTIFS('Retention-Deployment'!$E:$E,$G39,'Retention-Deployment'!$I:$I,"*3G*",'Retention-Deployment'!$L:$L,'List Table'!$B$5)</f>
        <v>0</v>
      </c>
      <c r="CC39" s="145">
        <f>COUNTIFS('Retention-Deployment'!$E:$E,$G39,'Retention-Deployment'!$I:$I,"*3G*",'Retention-Deployment'!$L:$L,'List Table'!$B$6)</f>
        <v>0</v>
      </c>
      <c r="CD39" s="145">
        <f>COUNTIFS('Retention-Deployment'!$E:$E,$G39,'Retention-Deployment'!$I:$I,"*3G*",'Retention-Deployment'!$L:$L,'List Table'!$B$7)</f>
        <v>0</v>
      </c>
      <c r="CE39" s="145">
        <f>COUNTIFS('Retention-Deployment'!$E:$E,$G39,'Retention-Deployment'!$I:$I,"*3G*",'Retention-Deployment'!$L:$L,'List Table'!$B$8)</f>
        <v>0</v>
      </c>
      <c r="CF39" s="145">
        <f>COUNTIFS('Retention-Deployment'!$E:$E,$G39,'Retention-Deployment'!$I:$I,"*3G*",'Retention-Deployment'!$L:$L,'List Table'!$B$9)</f>
        <v>0</v>
      </c>
      <c r="CG39" s="145">
        <f>COUNTIFS('Retention-Deployment'!$E:$E,$G39,'Retention-Deployment'!$I:$I,"*3G*",'Retention-Deployment'!$L:$L,'List Table'!$B$10)</f>
        <v>0</v>
      </c>
      <c r="CH39" s="145">
        <f>COUNTIFS('Retention-Deployment'!$E:$E,$G39,'Retention-Deployment'!$I:$I,"*3G*",'Retention-Deployment'!$L:$L,'List Table'!$B$11)</f>
        <v>0</v>
      </c>
      <c r="CI39" s="145">
        <f>COUNTIFS('Retention-Deployment'!$E:$E,$G39,'Retention-Deployment'!$I:$I,"*3G*",'Retention-Deployment'!$L:$L,'List Table'!$B$12)</f>
        <v>0</v>
      </c>
      <c r="CJ39" s="145">
        <f>COUNTIFS('Retention-Deployment'!$E:$E,$G39,'Retention-Deployment'!$I:$I,"*3G*",'Retention-Deployment'!$L:$L,'List Table'!$B$13)</f>
        <v>0</v>
      </c>
      <c r="CK39" s="145">
        <f>COUNTIFS('Retention-Deployment'!$E:$E,$G39,'Retention-Deployment'!$I:$I,"*3G*",'Retention-Deployment'!$L:$L,'List Table'!$B$14)</f>
        <v>0</v>
      </c>
      <c r="CL39" s="145">
        <f>COUNTIFS('Retention-Deployment'!$E:$E,$G39,'Retention-Deployment'!$I:$I,"*3G*",'Retention-Deployment'!$L:$L,'List Table'!$B$15)</f>
        <v>0</v>
      </c>
      <c r="CM39" s="145">
        <f>COUNTIFS('Retention-Deployment'!$E:$E,$G39,'Retention-Deployment'!$I:$I,"*4G*",'Retention-Deployment'!$L:$L,'List Table'!$B$2)</f>
        <v>0</v>
      </c>
      <c r="CN39" s="145">
        <f>COUNTIFS('Retention-Deployment'!$E:$E,$G39,'Retention-Deployment'!$I:$I,"*4G*",'Retention-Deployment'!$L:$L,'List Table'!$B$3)</f>
        <v>0</v>
      </c>
      <c r="CO39" s="145">
        <f>COUNTIFS('Retention-Deployment'!$E:$E,$G39,'Retention-Deployment'!$I:$I,"*4G*",'Retention-Deployment'!$L:$L,'List Table'!$B$4)</f>
        <v>0</v>
      </c>
      <c r="CP39" s="145">
        <f>COUNTIFS('Retention-Deployment'!$E:$E,$G39,'Retention-Deployment'!$I:$I,"*4G*",'Retention-Deployment'!$L:$L,'List Table'!$B$5)</f>
        <v>0</v>
      </c>
      <c r="CQ39" s="145">
        <f>COUNTIFS('Retention-Deployment'!$E:$E,$G39,'Retention-Deployment'!$I:$I,"*4G*",'Retention-Deployment'!$L:$L,'List Table'!$B$6)</f>
        <v>0</v>
      </c>
      <c r="CR39" s="145">
        <f>COUNTIFS('Retention-Deployment'!$E:$E,$G39,'Retention-Deployment'!$I:$I,"*4G*",'Retention-Deployment'!$L:$L,'List Table'!$B$7)</f>
        <v>0</v>
      </c>
      <c r="CS39" s="145">
        <f>COUNTIFS('Retention-Deployment'!$E:$E,$G39,'Retention-Deployment'!$I:$I,"*4G*",'Retention-Deployment'!$L:$L,'List Table'!$B$8)</f>
        <v>0</v>
      </c>
      <c r="CT39" s="145">
        <f>COUNTIFS('Retention-Deployment'!$E:$E,$G39,'Retention-Deployment'!$I:$I,"*4G*",'Retention-Deployment'!$L:$L,'List Table'!$B$9)</f>
        <v>0</v>
      </c>
      <c r="CU39" s="145">
        <f>COUNTIFS('Retention-Deployment'!$E:$E,$G39,'Retention-Deployment'!$I:$I,"*4G*",'Retention-Deployment'!$L:$L,'List Table'!$B$10)</f>
        <v>0</v>
      </c>
      <c r="CV39" s="145">
        <f>COUNTIFS('Retention-Deployment'!$E:$E,$G39,'Retention-Deployment'!$I:$I,"*4G*",'Retention-Deployment'!$L:$L,'List Table'!$B$11)</f>
        <v>0</v>
      </c>
      <c r="CW39" s="145">
        <f>COUNTIFS('Retention-Deployment'!$E:$E,$G39,'Retention-Deployment'!$I:$I,"*4G*",'Retention-Deployment'!$L:$L,'List Table'!$B$12)</f>
        <v>0</v>
      </c>
      <c r="CX39" s="145">
        <f>COUNTIFS('Retention-Deployment'!$E:$E,$G39,'Retention-Deployment'!$I:$I,"*4G*",'Retention-Deployment'!$L:$L,'List Table'!$B$13)</f>
        <v>0</v>
      </c>
      <c r="CY39" s="145">
        <f>COUNTIFS('Retention-Deployment'!$E:$E,$G39,'Retention-Deployment'!$I:$I,"*4G*",'Retention-Deployment'!$L:$L,'List Table'!$B$14)</f>
        <v>0</v>
      </c>
      <c r="CZ39" s="145">
        <f>COUNTIFS('Retention-Deployment'!$E:$E,$G39,'Retention-Deployment'!$I:$I,"*4G*",'Retention-Deployment'!$L:$L,'List Table'!$B$15)</f>
        <v>0</v>
      </c>
      <c r="DA39" s="136"/>
      <c r="DB39" s="146">
        <f>COUNTIFS(Licensing!$F:$F,$G39,Licensing!$J:$J,"*2G*")</f>
        <v>3</v>
      </c>
      <c r="DC39" s="146">
        <f>COUNTIFS(Licensing!$F:$F,$G39,Licensing!$J:$J,"*3G*")</f>
        <v>4</v>
      </c>
      <c r="DD39" s="146">
        <f>COUNTIFS(Licensing!$F:$F,$G39,Licensing!$J:$J,"*4G*")</f>
        <v>4</v>
      </c>
      <c r="DE39" s="136"/>
      <c r="DF39" s="378">
        <f>COUNTIFS(Deactivated!$F:$F,$G39,Deactivated!$J:$J,"*2G*")</f>
        <v>0</v>
      </c>
      <c r="DG39" s="378">
        <f>COUNTIFS(Deactivated!$F:$F,$G39,Deactivated!$J:$J,"*3G*")</f>
        <v>0</v>
      </c>
      <c r="DH39" s="378">
        <f>COUNTIFS(Deactivated!$F:$F,$G39,Deactivated!$J:$J,"*4G*")</f>
        <v>0</v>
      </c>
      <c r="DI39" s="136"/>
      <c r="DJ39" s="147" t="str">
        <f t="shared" si="6"/>
        <v>MAGNHSIA</v>
      </c>
      <c r="DK39" s="137">
        <f t="shared" si="9"/>
        <v>3</v>
      </c>
      <c r="DL39" s="148">
        <f t="shared" si="7"/>
        <v>4</v>
      </c>
      <c r="DM39" s="148">
        <f t="shared" si="8"/>
        <v>4</v>
      </c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</row>
    <row r="40" spans="1:129" ht="15.95" customHeight="1" x14ac:dyDescent="0.25">
      <c r="A40" s="186" t="s">
        <v>292</v>
      </c>
      <c r="B40" s="160">
        <v>44</v>
      </c>
      <c r="C40" s="160">
        <v>44</v>
      </c>
      <c r="D40" s="160">
        <v>39</v>
      </c>
      <c r="E40" s="169">
        <v>37.044199999999996</v>
      </c>
      <c r="F40" s="169">
        <v>21.939699999999998</v>
      </c>
      <c r="G40" s="165" t="s">
        <v>140</v>
      </c>
      <c r="H40" s="144">
        <f t="shared" si="0"/>
        <v>0</v>
      </c>
      <c r="I40" s="144">
        <f t="shared" si="1"/>
        <v>0</v>
      </c>
      <c r="J40" s="144">
        <f t="shared" si="2"/>
        <v>0</v>
      </c>
      <c r="K40" s="144">
        <f>COUNTIFS(Operational!$E:$E,$G40,Operational!$I:$I,"*2G*",Operational!$L:$L,'List Table'!$D$2)</f>
        <v>0</v>
      </c>
      <c r="L40" s="144">
        <f>COUNTIFS(Operational!$E:$E,$G40,Operational!$I:$I,"*2G*",Operational!$L:$L,'List Table'!$D$3)</f>
        <v>0</v>
      </c>
      <c r="M40" s="144">
        <f>COUNTIFS(Operational!$E:$E,$G40,Operational!$I:$I,"*2G*",Operational!$L:$L,'List Table'!$D$4)</f>
        <v>0</v>
      </c>
      <c r="N40" s="144">
        <f>COUNTIFS(Operational!$E:$E,$G40,Operational!$I:$I,"*2G*",Operational!$L:$L,'List Table'!$D$5)</f>
        <v>0</v>
      </c>
      <c r="O40" s="144">
        <f>COUNTIFS(Operational!$E:$E,$G40,Operational!$I:$I,"*2G*",Operational!$L:$L,'List Table'!$D$6)</f>
        <v>0</v>
      </c>
      <c r="P40" s="144">
        <f>COUNTIFS(Operational!$E:$E,$G40,Operational!$I:$I,"*2G*",Operational!$L:$L,'List Table'!$D$7)</f>
        <v>0</v>
      </c>
      <c r="Q40" s="144">
        <f>COUNTIFS(Operational!$E:$E,$G40,Operational!$I:$I,"*2G*",Operational!$L:$L,'List Table'!$D$8)</f>
        <v>0</v>
      </c>
      <c r="R40" s="144">
        <f>COUNTIFS(Operational!$E:$E,$G40,Operational!$I:$I,"*2G*",Operational!$L:$L,'List Table'!$D$9)</f>
        <v>0</v>
      </c>
      <c r="S40" s="144">
        <f>COUNTIFS(Operational!$E:$E,$G40,Operational!$I:$I,"*2G*",Operational!$L:$L,'List Table'!$D$10)</f>
        <v>0</v>
      </c>
      <c r="T40" s="144">
        <f>COUNTIFS(Operational!$E:$E,$G40,Operational!$I:$I,"*2G*",Operational!$L:$L,'List Table'!$D$11)</f>
        <v>0</v>
      </c>
      <c r="U40" s="144">
        <f>COUNTIFS(Operational!$E:$E,$G40,Operational!$I:$I,"*2G*",Operational!$L:$L,'List Table'!$D$12)</f>
        <v>0</v>
      </c>
      <c r="V40" s="144">
        <f>COUNTIFS(Operational!$E:$E,$G40,Operational!$I:$I,"*2G*",Operational!$L:$L,'List Table'!$D$13)</f>
        <v>0</v>
      </c>
      <c r="W40" s="144">
        <f>COUNTIFS(Operational!$E:$E,$G40,Operational!$I:$I,"*2G*",Operational!$L:$L,'List Table'!$D$14)</f>
        <v>0</v>
      </c>
      <c r="X40" s="144">
        <f>COUNTIFS(Operational!$E:$E,$G40,Operational!$I:$I,"*2G*",Operational!$L:$L,'List Table'!$D$15)</f>
        <v>0</v>
      </c>
      <c r="Y40" s="144">
        <f>COUNTIFS(Operational!$E:$E,$G40,Operational!$I:$I,"*2G*",Operational!$L:$L,'List Table'!$D$16)</f>
        <v>0</v>
      </c>
      <c r="Z40" s="144">
        <f>COUNTIFS(Operational!$E:$E,$G40,Operational!$I:$I,"*2G*",Operational!$L:$L,'List Table'!$D$17)</f>
        <v>0</v>
      </c>
      <c r="AA40" s="144">
        <f>COUNTIFS(Operational!$E:$E,$G40,Operational!$I:$I,"*3G*",Operational!$L:$L,'List Table'!$D$2)</f>
        <v>0</v>
      </c>
      <c r="AB40" s="144">
        <f>COUNTIFS(Operational!$E:$E,$G40,Operational!$I:$I,"*3G*",Operational!$L:$L,'List Table'!$D$3)</f>
        <v>0</v>
      </c>
      <c r="AC40" s="144">
        <f>COUNTIFS(Operational!$E:$E,$G40,Operational!$I:$I,"*3G*",Operational!$L:$L,'List Table'!$D$4)</f>
        <v>0</v>
      </c>
      <c r="AD40" s="144">
        <f>COUNTIFS(Operational!$E:$E,$G40,Operational!$I:$I,"*3G*",Operational!$L:$L,'List Table'!$D$5)</f>
        <v>0</v>
      </c>
      <c r="AE40" s="144">
        <f>COUNTIFS(Operational!$E:$E,$G40,Operational!$I:$I,"*3G*",Operational!$L:$L,'List Table'!$D$6)</f>
        <v>0</v>
      </c>
      <c r="AF40" s="144">
        <f>COUNTIFS(Operational!$E:$E,$G40,Operational!$I:$I,"*3G*",Operational!$L:$L,'List Table'!$D$7)</f>
        <v>0</v>
      </c>
      <c r="AG40" s="144">
        <f>COUNTIFS(Operational!$E:$E,$G40,Operational!$I:$I,"*3G*",Operational!$L:$L,'List Table'!$D$8)</f>
        <v>0</v>
      </c>
      <c r="AH40" s="144">
        <f>COUNTIFS(Operational!$E:$E,$G40,Operational!$I:$I,"*3G*",Operational!$L:$L,'List Table'!$D$9)</f>
        <v>0</v>
      </c>
      <c r="AI40" s="144">
        <f>COUNTIFS(Operational!$E:$E,$G40,Operational!$I:$I,"*3G*",Operational!$L:$L,'List Table'!$D$10)</f>
        <v>0</v>
      </c>
      <c r="AJ40" s="144">
        <f>COUNTIFS(Operational!$E:$E,$G40,Operational!$I:$I,"*3G*",Operational!$L:$L,'List Table'!$D$11)</f>
        <v>0</v>
      </c>
      <c r="AK40" s="144">
        <f>COUNTIFS(Operational!$E:$E,$G40,Operational!$I:$I,"*3G*",Operational!$L:$L,'List Table'!$D$12)</f>
        <v>0</v>
      </c>
      <c r="AL40" s="144">
        <f>COUNTIFS(Operational!$E:$E,$G40,Operational!$I:$I,"*3G*",Operational!$L:$L,'List Table'!$D$13)</f>
        <v>0</v>
      </c>
      <c r="AM40" s="144">
        <f>COUNTIFS(Operational!$E:$E,$G40,Operational!$I:$I,"*3G*",Operational!$L:$L,'List Table'!$D$14)</f>
        <v>0</v>
      </c>
      <c r="AN40" s="144">
        <f>COUNTIFS(Operational!$E:$E,$G40,Operational!$I:$I,"*3G*",Operational!$L:$L,'List Table'!$D$15)</f>
        <v>0</v>
      </c>
      <c r="AO40" s="144">
        <f>COUNTIFS(Operational!$E:$E,$G40,Operational!$I:$I,"*3G*",Operational!$L:$L,'List Table'!$D$16)</f>
        <v>0</v>
      </c>
      <c r="AP40" s="144">
        <f>COUNTIFS(Operational!$E:$E,$G40,Operational!$I:$I,"*3G*",Operational!$L:$L,'List Table'!$D$17)</f>
        <v>0</v>
      </c>
      <c r="AQ40" s="144">
        <f>COUNTIFS(Operational!$E:$E,$G40,Operational!$I:$I,"*4G*",Operational!$L:$L,'List Table'!$D$2)</f>
        <v>0</v>
      </c>
      <c r="AR40" s="144">
        <f>COUNTIFS(Operational!$E:$E,$G40,Operational!$I:$I,"*4G*",Operational!$L:$L,'List Table'!$D$3)</f>
        <v>0</v>
      </c>
      <c r="AS40" s="144">
        <f>COUNTIFS(Operational!$E:$E,$G40,Operational!$I:$I,"*4G*",Operational!$L:$L,'List Table'!$D$4)</f>
        <v>0</v>
      </c>
      <c r="AT40" s="144">
        <f>COUNTIFS(Operational!$E:$E,$G40,Operational!$I:$I,"*4G*",Operational!$L:$L,'List Table'!$D$5)</f>
        <v>0</v>
      </c>
      <c r="AU40" s="144">
        <f>COUNTIFS(Operational!$E:$E,$G40,Operational!$I:$I,"*4G*",Operational!$L:$L,'List Table'!$D$6)</f>
        <v>0</v>
      </c>
      <c r="AV40" s="144">
        <f>COUNTIFS(Operational!$E:$E,$G40,Operational!$I:$I,"*4G*",Operational!$L:$L,'List Table'!$D$7)</f>
        <v>0</v>
      </c>
      <c r="AW40" s="144">
        <f>COUNTIFS(Operational!$E:$E,$G40,Operational!$I:$I,"*4G*",Operational!$L:$L,'List Table'!$D$8)</f>
        <v>0</v>
      </c>
      <c r="AX40" s="144">
        <f>COUNTIFS(Operational!$E:$E,$G40,Operational!$I:$I,"*4G*",Operational!$L:$L,'List Table'!$D$9)</f>
        <v>0</v>
      </c>
      <c r="AY40" s="144">
        <f>COUNTIFS(Operational!$E:$E,$G40,Operational!$I:$I,"*4G*",Operational!$L:$L,'List Table'!$D$10)</f>
        <v>0</v>
      </c>
      <c r="AZ40" s="144">
        <f>COUNTIFS(Operational!$E:$E,$G40,Operational!$I:$I,"*4G*",Operational!$L:$L,'List Table'!$D$11)</f>
        <v>0</v>
      </c>
      <c r="BA40" s="144">
        <f>COUNTIFS(Operational!$E:$E,$G40,Operational!$I:$I,"*4G*",Operational!$L:$L,'List Table'!$D$12)</f>
        <v>0</v>
      </c>
      <c r="BB40" s="144">
        <f>COUNTIFS(Operational!$E:$E,$G40,Operational!$I:$I,"*4G*",Operational!$L:$L,'List Table'!$D$13)</f>
        <v>0</v>
      </c>
      <c r="BC40" s="144">
        <f>COUNTIFS(Operational!$E:$E,$G40,Operational!$I:$I,"*4G*",Operational!$L:$L,'List Table'!$D$14)</f>
        <v>0</v>
      </c>
      <c r="BD40" s="144">
        <f>COUNTIFS(Operational!$E:$E,$G40,Operational!$I:$I,"*4G*",Operational!$L:$L,'List Table'!$D$15)</f>
        <v>0</v>
      </c>
      <c r="BE40" s="144">
        <f>COUNTIFS(Operational!$E:$E,$G40,Operational!$I:$I,"*4G*",Operational!$L:$L,'List Table'!$D$16)</f>
        <v>0</v>
      </c>
      <c r="BF40" s="144">
        <f>COUNTIFS(Operational!$E:$E,$G40,Operational!$I:$I,"*4G*",Operational!$L:$L,'List Table'!$D$17)</f>
        <v>0</v>
      </c>
      <c r="BG40" s="136"/>
      <c r="BH40" s="145">
        <f t="shared" si="3"/>
        <v>0</v>
      </c>
      <c r="BI40" s="145">
        <f t="shared" si="4"/>
        <v>0</v>
      </c>
      <c r="BJ40" s="145">
        <f t="shared" si="5"/>
        <v>0</v>
      </c>
      <c r="BK40" s="145">
        <f>COUNTIFS('Retention-Deployment'!$E:$E,$G40,'Retention-Deployment'!$I:$I,"*2G*",'Retention-Deployment'!$L:$L,'List Table'!$B$2)</f>
        <v>0</v>
      </c>
      <c r="BL40" s="145">
        <f>COUNTIFS('Retention-Deployment'!$E:$E,$G40,'Retention-Deployment'!$I:$I,"*2G*",'Retention-Deployment'!$L:$L,'List Table'!$B$3)</f>
        <v>0</v>
      </c>
      <c r="BM40" s="145">
        <f>COUNTIFS('Retention-Deployment'!$E:$E,$G40,'Retention-Deployment'!$I:$I,"*2G*",'Retention-Deployment'!$L:$L,'List Table'!$B$4)</f>
        <v>0</v>
      </c>
      <c r="BN40" s="145">
        <f>COUNTIFS('Retention-Deployment'!$E:$E,$G40,'Retention-Deployment'!$I:$I,"*2G*",'Retention-Deployment'!$L:$L,'List Table'!$B$5)</f>
        <v>0</v>
      </c>
      <c r="BO40" s="145">
        <f>COUNTIFS('Retention-Deployment'!$E:$E,$G40,'Retention-Deployment'!$I:$I,"*2G*",'Retention-Deployment'!$L:$L,'List Table'!$B$6)</f>
        <v>0</v>
      </c>
      <c r="BP40" s="145">
        <f>COUNTIFS('Retention-Deployment'!$E:$E,$G40,'Retention-Deployment'!$I:$I,"*2G*",'Retention-Deployment'!$L:$L,'List Table'!$B$7)</f>
        <v>0</v>
      </c>
      <c r="BQ40" s="145">
        <f>COUNTIFS('Retention-Deployment'!$E:$E,$G40,'Retention-Deployment'!$I:$I,"*2G*",'Retention-Deployment'!$L:$L,'List Table'!$B$8)</f>
        <v>0</v>
      </c>
      <c r="BR40" s="145">
        <f>COUNTIFS('Retention-Deployment'!$E:$E,$G40,'Retention-Deployment'!$I:$I,"*2G*",'Retention-Deployment'!$L:$L,'List Table'!$B$9)</f>
        <v>0</v>
      </c>
      <c r="BS40" s="145">
        <f>COUNTIFS('Retention-Deployment'!$E:$E,$G40,'Retention-Deployment'!$I:$I,"*2G*",'Retention-Deployment'!$L:$L,'List Table'!$B$10)</f>
        <v>0</v>
      </c>
      <c r="BT40" s="145">
        <f>COUNTIFS('Retention-Deployment'!$E:$E,$G40,'Retention-Deployment'!$I:$I,"*2G*",'Retention-Deployment'!$L:$L,'List Table'!$B$11)</f>
        <v>0</v>
      </c>
      <c r="BU40" s="145">
        <f>COUNTIFS('Retention-Deployment'!$E:$E,$G40,'Retention-Deployment'!$I:$I,"*2G*",'Retention-Deployment'!$L:$L,'List Table'!$B$12)</f>
        <v>0</v>
      </c>
      <c r="BV40" s="145">
        <f>COUNTIFS('Retention-Deployment'!$E:$E,$G40,'Retention-Deployment'!$I:$I,"*2G*",'Retention-Deployment'!$L:$L,'List Table'!$B$13)</f>
        <v>0</v>
      </c>
      <c r="BW40" s="145">
        <f>COUNTIFS('Retention-Deployment'!$E:$E,$G40,'Retention-Deployment'!$I:$I,"*2G*",'Retention-Deployment'!$L:$L,'List Table'!$B$14)</f>
        <v>0</v>
      </c>
      <c r="BX40" s="145">
        <f>COUNTIFS('Retention-Deployment'!$E:$E,$G40,'Retention-Deployment'!$I:$I,"*2G*",'Retention-Deployment'!$L:$L,'List Table'!$B$15)</f>
        <v>0</v>
      </c>
      <c r="BY40" s="145">
        <f>COUNTIFS('Retention-Deployment'!$E:$E,$G40,'Retention-Deployment'!$I:$I,"*3G*",'Retention-Deployment'!$L:$L,'List Table'!$B$2)</f>
        <v>0</v>
      </c>
      <c r="BZ40" s="145">
        <f>COUNTIFS('Retention-Deployment'!$E:$E,$G40,'Retention-Deployment'!$I:$I,"*3G*",'Retention-Deployment'!$L:$L,'List Table'!$B$3)</f>
        <v>0</v>
      </c>
      <c r="CA40" s="145">
        <f>COUNTIFS('Retention-Deployment'!$E:$E,$G40,'Retention-Deployment'!$I:$I,"*3G*",'Retention-Deployment'!$L:$L,'List Table'!$B$4)</f>
        <v>0</v>
      </c>
      <c r="CB40" s="145">
        <f>COUNTIFS('Retention-Deployment'!$E:$E,$G40,'Retention-Deployment'!$I:$I,"*3G*",'Retention-Deployment'!$L:$L,'List Table'!$B$5)</f>
        <v>0</v>
      </c>
      <c r="CC40" s="145">
        <f>COUNTIFS('Retention-Deployment'!$E:$E,$G40,'Retention-Deployment'!$I:$I,"*3G*",'Retention-Deployment'!$L:$L,'List Table'!$B$6)</f>
        <v>0</v>
      </c>
      <c r="CD40" s="145">
        <f>COUNTIFS('Retention-Deployment'!$E:$E,$G40,'Retention-Deployment'!$I:$I,"*3G*",'Retention-Deployment'!$L:$L,'List Table'!$B$7)</f>
        <v>0</v>
      </c>
      <c r="CE40" s="145">
        <f>COUNTIFS('Retention-Deployment'!$E:$E,$G40,'Retention-Deployment'!$I:$I,"*3G*",'Retention-Deployment'!$L:$L,'List Table'!$B$8)</f>
        <v>0</v>
      </c>
      <c r="CF40" s="145">
        <f>COUNTIFS('Retention-Deployment'!$E:$E,$G40,'Retention-Deployment'!$I:$I,"*3G*",'Retention-Deployment'!$L:$L,'List Table'!$B$9)</f>
        <v>0</v>
      </c>
      <c r="CG40" s="145">
        <f>COUNTIFS('Retention-Deployment'!$E:$E,$G40,'Retention-Deployment'!$I:$I,"*3G*",'Retention-Deployment'!$L:$L,'List Table'!$B$10)</f>
        <v>0</v>
      </c>
      <c r="CH40" s="145">
        <f>COUNTIFS('Retention-Deployment'!$E:$E,$G40,'Retention-Deployment'!$I:$I,"*3G*",'Retention-Deployment'!$L:$L,'List Table'!$B$11)</f>
        <v>0</v>
      </c>
      <c r="CI40" s="145">
        <f>COUNTIFS('Retention-Deployment'!$E:$E,$G40,'Retention-Deployment'!$I:$I,"*3G*",'Retention-Deployment'!$L:$L,'List Table'!$B$12)</f>
        <v>0</v>
      </c>
      <c r="CJ40" s="145">
        <f>COUNTIFS('Retention-Deployment'!$E:$E,$G40,'Retention-Deployment'!$I:$I,"*3G*",'Retention-Deployment'!$L:$L,'List Table'!$B$13)</f>
        <v>0</v>
      </c>
      <c r="CK40" s="145">
        <f>COUNTIFS('Retention-Deployment'!$E:$E,$G40,'Retention-Deployment'!$I:$I,"*3G*",'Retention-Deployment'!$L:$L,'List Table'!$B$14)</f>
        <v>0</v>
      </c>
      <c r="CL40" s="145">
        <f>COUNTIFS('Retention-Deployment'!$E:$E,$G40,'Retention-Deployment'!$I:$I,"*3G*",'Retention-Deployment'!$L:$L,'List Table'!$B$15)</f>
        <v>0</v>
      </c>
      <c r="CM40" s="145">
        <f>COUNTIFS('Retention-Deployment'!$E:$E,$G40,'Retention-Deployment'!$I:$I,"*4G*",'Retention-Deployment'!$L:$L,'List Table'!$B$2)</f>
        <v>0</v>
      </c>
      <c r="CN40" s="145">
        <f>COUNTIFS('Retention-Deployment'!$E:$E,$G40,'Retention-Deployment'!$I:$I,"*4G*",'Retention-Deployment'!$L:$L,'List Table'!$B$3)</f>
        <v>0</v>
      </c>
      <c r="CO40" s="145">
        <f>COUNTIFS('Retention-Deployment'!$E:$E,$G40,'Retention-Deployment'!$I:$I,"*4G*",'Retention-Deployment'!$L:$L,'List Table'!$B$4)</f>
        <v>0</v>
      </c>
      <c r="CP40" s="145">
        <f>COUNTIFS('Retention-Deployment'!$E:$E,$G40,'Retention-Deployment'!$I:$I,"*4G*",'Retention-Deployment'!$L:$L,'List Table'!$B$5)</f>
        <v>0</v>
      </c>
      <c r="CQ40" s="145">
        <f>COUNTIFS('Retention-Deployment'!$E:$E,$G40,'Retention-Deployment'!$I:$I,"*4G*",'Retention-Deployment'!$L:$L,'List Table'!$B$6)</f>
        <v>0</v>
      </c>
      <c r="CR40" s="145">
        <f>COUNTIFS('Retention-Deployment'!$E:$E,$G40,'Retention-Deployment'!$I:$I,"*4G*",'Retention-Deployment'!$L:$L,'List Table'!$B$7)</f>
        <v>0</v>
      </c>
      <c r="CS40" s="145">
        <f>COUNTIFS('Retention-Deployment'!$E:$E,$G40,'Retention-Deployment'!$I:$I,"*4G*",'Retention-Deployment'!$L:$L,'List Table'!$B$8)</f>
        <v>0</v>
      </c>
      <c r="CT40" s="145">
        <f>COUNTIFS('Retention-Deployment'!$E:$E,$G40,'Retention-Deployment'!$I:$I,"*4G*",'Retention-Deployment'!$L:$L,'List Table'!$B$9)</f>
        <v>0</v>
      </c>
      <c r="CU40" s="145">
        <f>COUNTIFS('Retention-Deployment'!$E:$E,$G40,'Retention-Deployment'!$I:$I,"*4G*",'Retention-Deployment'!$L:$L,'List Table'!$B$10)</f>
        <v>0</v>
      </c>
      <c r="CV40" s="145">
        <f>COUNTIFS('Retention-Deployment'!$E:$E,$G40,'Retention-Deployment'!$I:$I,"*4G*",'Retention-Deployment'!$L:$L,'List Table'!$B$11)</f>
        <v>0</v>
      </c>
      <c r="CW40" s="145">
        <f>COUNTIFS('Retention-Deployment'!$E:$E,$G40,'Retention-Deployment'!$I:$I,"*4G*",'Retention-Deployment'!$L:$L,'List Table'!$B$12)</f>
        <v>0</v>
      </c>
      <c r="CX40" s="145">
        <f>COUNTIFS('Retention-Deployment'!$E:$E,$G40,'Retention-Deployment'!$I:$I,"*4G*",'Retention-Deployment'!$L:$L,'List Table'!$B$13)</f>
        <v>0</v>
      </c>
      <c r="CY40" s="145">
        <f>COUNTIFS('Retention-Deployment'!$E:$E,$G40,'Retention-Deployment'!$I:$I,"*4G*",'Retention-Deployment'!$L:$L,'List Table'!$B$14)</f>
        <v>0</v>
      </c>
      <c r="CZ40" s="145">
        <f>COUNTIFS('Retention-Deployment'!$E:$E,$G40,'Retention-Deployment'!$I:$I,"*4G*",'Retention-Deployment'!$L:$L,'List Table'!$B$15)</f>
        <v>0</v>
      </c>
      <c r="DA40" s="136"/>
      <c r="DB40" s="146">
        <f>COUNTIFS(Licensing!$F:$F,$G40,Licensing!$J:$J,"*2G*")</f>
        <v>0</v>
      </c>
      <c r="DC40" s="146">
        <f>COUNTIFS(Licensing!$F:$F,$G40,Licensing!$J:$J,"*3G*")</f>
        <v>0</v>
      </c>
      <c r="DD40" s="146">
        <f>COUNTIFS(Licensing!$F:$F,$G40,Licensing!$J:$J,"*4G*")</f>
        <v>0</v>
      </c>
      <c r="DE40" s="136"/>
      <c r="DF40" s="378">
        <f>COUNTIFS(Deactivated!$F:$F,$G40,Deactivated!$J:$J,"*2G*")</f>
        <v>0</v>
      </c>
      <c r="DG40" s="378">
        <f>COUNTIFS(Deactivated!$F:$F,$G40,Deactivated!$J:$J,"*3G*")</f>
        <v>0</v>
      </c>
      <c r="DH40" s="378">
        <f>COUNTIFS(Deactivated!$F:$F,$G40,Deactivated!$J:$J,"*4G*")</f>
        <v>0</v>
      </c>
      <c r="DI40" s="136"/>
      <c r="DJ40" s="147" t="str">
        <f t="shared" si="6"/>
        <v>MESSHNIA</v>
      </c>
      <c r="DK40" s="137">
        <f t="shared" si="9"/>
        <v>0</v>
      </c>
      <c r="DL40" s="148">
        <f t="shared" si="7"/>
        <v>0</v>
      </c>
      <c r="DM40" s="148">
        <f t="shared" si="8"/>
        <v>0</v>
      </c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</row>
    <row r="41" spans="1:129" ht="15.95" customHeight="1" x14ac:dyDescent="0.25">
      <c r="A41" s="186" t="s">
        <v>292</v>
      </c>
      <c r="B41" s="160">
        <v>25</v>
      </c>
      <c r="C41" s="160">
        <v>11</v>
      </c>
      <c r="D41" s="160">
        <v>0</v>
      </c>
      <c r="E41" s="169">
        <v>40.749682999999997</v>
      </c>
      <c r="F41" s="169">
        <v>22.504178</v>
      </c>
      <c r="G41" s="165" t="s">
        <v>146</v>
      </c>
      <c r="H41" s="144">
        <f t="shared" si="0"/>
        <v>0</v>
      </c>
      <c r="I41" s="144">
        <f t="shared" si="1"/>
        <v>0</v>
      </c>
      <c r="J41" s="144">
        <f t="shared" si="2"/>
        <v>0</v>
      </c>
      <c r="K41" s="144">
        <f>COUNTIFS(Operational!$E:$E,$G41,Operational!$I:$I,"*2G*",Operational!$L:$L,'List Table'!$D$2)</f>
        <v>0</v>
      </c>
      <c r="L41" s="144">
        <f>COUNTIFS(Operational!$E:$E,$G41,Operational!$I:$I,"*2G*",Operational!$L:$L,'List Table'!$D$3)</f>
        <v>0</v>
      </c>
      <c r="M41" s="144">
        <f>COUNTIFS(Operational!$E:$E,$G41,Operational!$I:$I,"*2G*",Operational!$L:$L,'List Table'!$D$4)</f>
        <v>0</v>
      </c>
      <c r="N41" s="144">
        <f>COUNTIFS(Operational!$E:$E,$G41,Operational!$I:$I,"*2G*",Operational!$L:$L,'List Table'!$D$5)</f>
        <v>0</v>
      </c>
      <c r="O41" s="144">
        <f>COUNTIFS(Operational!$E:$E,$G41,Operational!$I:$I,"*2G*",Operational!$L:$L,'List Table'!$D$6)</f>
        <v>0</v>
      </c>
      <c r="P41" s="144">
        <f>COUNTIFS(Operational!$E:$E,$G41,Operational!$I:$I,"*2G*",Operational!$L:$L,'List Table'!$D$7)</f>
        <v>0</v>
      </c>
      <c r="Q41" s="144">
        <f>COUNTIFS(Operational!$E:$E,$G41,Operational!$I:$I,"*2G*",Operational!$L:$L,'List Table'!$D$8)</f>
        <v>0</v>
      </c>
      <c r="R41" s="144">
        <f>COUNTIFS(Operational!$E:$E,$G41,Operational!$I:$I,"*2G*",Operational!$L:$L,'List Table'!$D$9)</f>
        <v>0</v>
      </c>
      <c r="S41" s="144">
        <f>COUNTIFS(Operational!$E:$E,$G41,Operational!$I:$I,"*2G*",Operational!$L:$L,'List Table'!$D$10)</f>
        <v>0</v>
      </c>
      <c r="T41" s="144">
        <f>COUNTIFS(Operational!$E:$E,$G41,Operational!$I:$I,"*2G*",Operational!$L:$L,'List Table'!$D$11)</f>
        <v>0</v>
      </c>
      <c r="U41" s="144">
        <f>COUNTIFS(Operational!$E:$E,$G41,Operational!$I:$I,"*2G*",Operational!$L:$L,'List Table'!$D$12)</f>
        <v>0</v>
      </c>
      <c r="V41" s="144">
        <f>COUNTIFS(Operational!$E:$E,$G41,Operational!$I:$I,"*2G*",Operational!$L:$L,'List Table'!$D$13)</f>
        <v>0</v>
      </c>
      <c r="W41" s="144">
        <f>COUNTIFS(Operational!$E:$E,$G41,Operational!$I:$I,"*2G*",Operational!$L:$L,'List Table'!$D$14)</f>
        <v>0</v>
      </c>
      <c r="X41" s="144">
        <f>COUNTIFS(Operational!$E:$E,$G41,Operational!$I:$I,"*2G*",Operational!$L:$L,'List Table'!$D$15)</f>
        <v>0</v>
      </c>
      <c r="Y41" s="144">
        <f>COUNTIFS(Operational!$E:$E,$G41,Operational!$I:$I,"*2G*",Operational!$L:$L,'List Table'!$D$16)</f>
        <v>0</v>
      </c>
      <c r="Z41" s="144">
        <f>COUNTIFS(Operational!$E:$E,$G41,Operational!$I:$I,"*2G*",Operational!$L:$L,'List Table'!$D$17)</f>
        <v>0</v>
      </c>
      <c r="AA41" s="144">
        <f>COUNTIFS(Operational!$E:$E,$G41,Operational!$I:$I,"*3G*",Operational!$L:$L,'List Table'!$D$2)</f>
        <v>0</v>
      </c>
      <c r="AB41" s="144">
        <f>COUNTIFS(Operational!$E:$E,$G41,Operational!$I:$I,"*3G*",Operational!$L:$L,'List Table'!$D$3)</f>
        <v>0</v>
      </c>
      <c r="AC41" s="144">
        <f>COUNTIFS(Operational!$E:$E,$G41,Operational!$I:$I,"*3G*",Operational!$L:$L,'List Table'!$D$4)</f>
        <v>0</v>
      </c>
      <c r="AD41" s="144">
        <f>COUNTIFS(Operational!$E:$E,$G41,Operational!$I:$I,"*3G*",Operational!$L:$L,'List Table'!$D$5)</f>
        <v>0</v>
      </c>
      <c r="AE41" s="144">
        <f>COUNTIFS(Operational!$E:$E,$G41,Operational!$I:$I,"*3G*",Operational!$L:$L,'List Table'!$D$6)</f>
        <v>0</v>
      </c>
      <c r="AF41" s="144">
        <f>COUNTIFS(Operational!$E:$E,$G41,Operational!$I:$I,"*3G*",Operational!$L:$L,'List Table'!$D$7)</f>
        <v>0</v>
      </c>
      <c r="AG41" s="144">
        <f>COUNTIFS(Operational!$E:$E,$G41,Operational!$I:$I,"*3G*",Operational!$L:$L,'List Table'!$D$8)</f>
        <v>0</v>
      </c>
      <c r="AH41" s="144">
        <f>COUNTIFS(Operational!$E:$E,$G41,Operational!$I:$I,"*3G*",Operational!$L:$L,'List Table'!$D$9)</f>
        <v>0</v>
      </c>
      <c r="AI41" s="144">
        <f>COUNTIFS(Operational!$E:$E,$G41,Operational!$I:$I,"*3G*",Operational!$L:$L,'List Table'!$D$10)</f>
        <v>0</v>
      </c>
      <c r="AJ41" s="144">
        <f>COUNTIFS(Operational!$E:$E,$G41,Operational!$I:$I,"*3G*",Operational!$L:$L,'List Table'!$D$11)</f>
        <v>0</v>
      </c>
      <c r="AK41" s="144">
        <f>COUNTIFS(Operational!$E:$E,$G41,Operational!$I:$I,"*3G*",Operational!$L:$L,'List Table'!$D$12)</f>
        <v>0</v>
      </c>
      <c r="AL41" s="144">
        <f>COUNTIFS(Operational!$E:$E,$G41,Operational!$I:$I,"*3G*",Operational!$L:$L,'List Table'!$D$13)</f>
        <v>0</v>
      </c>
      <c r="AM41" s="144">
        <f>COUNTIFS(Operational!$E:$E,$G41,Operational!$I:$I,"*3G*",Operational!$L:$L,'List Table'!$D$14)</f>
        <v>0</v>
      </c>
      <c r="AN41" s="144">
        <f>COUNTIFS(Operational!$E:$E,$G41,Operational!$I:$I,"*3G*",Operational!$L:$L,'List Table'!$D$15)</f>
        <v>0</v>
      </c>
      <c r="AO41" s="144">
        <f>COUNTIFS(Operational!$E:$E,$G41,Operational!$I:$I,"*3G*",Operational!$L:$L,'List Table'!$D$16)</f>
        <v>0</v>
      </c>
      <c r="AP41" s="144">
        <f>COUNTIFS(Operational!$E:$E,$G41,Operational!$I:$I,"*3G*",Operational!$L:$L,'List Table'!$D$17)</f>
        <v>0</v>
      </c>
      <c r="AQ41" s="144">
        <f>COUNTIFS(Operational!$E:$E,$G41,Operational!$I:$I,"*4G*",Operational!$L:$L,'List Table'!$D$2)</f>
        <v>0</v>
      </c>
      <c r="AR41" s="144">
        <f>COUNTIFS(Operational!$E:$E,$G41,Operational!$I:$I,"*4G*",Operational!$L:$L,'List Table'!$D$3)</f>
        <v>0</v>
      </c>
      <c r="AS41" s="144">
        <f>COUNTIFS(Operational!$E:$E,$G41,Operational!$I:$I,"*4G*",Operational!$L:$L,'List Table'!$D$4)</f>
        <v>0</v>
      </c>
      <c r="AT41" s="144">
        <f>COUNTIFS(Operational!$E:$E,$G41,Operational!$I:$I,"*4G*",Operational!$L:$L,'List Table'!$D$5)</f>
        <v>0</v>
      </c>
      <c r="AU41" s="144">
        <f>COUNTIFS(Operational!$E:$E,$G41,Operational!$I:$I,"*4G*",Operational!$L:$L,'List Table'!$D$6)</f>
        <v>0</v>
      </c>
      <c r="AV41" s="144">
        <f>COUNTIFS(Operational!$E:$E,$G41,Operational!$I:$I,"*4G*",Operational!$L:$L,'List Table'!$D$7)</f>
        <v>0</v>
      </c>
      <c r="AW41" s="144">
        <f>COUNTIFS(Operational!$E:$E,$G41,Operational!$I:$I,"*4G*",Operational!$L:$L,'List Table'!$D$8)</f>
        <v>0</v>
      </c>
      <c r="AX41" s="144">
        <f>COUNTIFS(Operational!$E:$E,$G41,Operational!$I:$I,"*4G*",Operational!$L:$L,'List Table'!$D$9)</f>
        <v>0</v>
      </c>
      <c r="AY41" s="144">
        <f>COUNTIFS(Operational!$E:$E,$G41,Operational!$I:$I,"*4G*",Operational!$L:$L,'List Table'!$D$10)</f>
        <v>0</v>
      </c>
      <c r="AZ41" s="144">
        <f>COUNTIFS(Operational!$E:$E,$G41,Operational!$I:$I,"*4G*",Operational!$L:$L,'List Table'!$D$11)</f>
        <v>0</v>
      </c>
      <c r="BA41" s="144">
        <f>COUNTIFS(Operational!$E:$E,$G41,Operational!$I:$I,"*4G*",Operational!$L:$L,'List Table'!$D$12)</f>
        <v>0</v>
      </c>
      <c r="BB41" s="144">
        <f>COUNTIFS(Operational!$E:$E,$G41,Operational!$I:$I,"*4G*",Operational!$L:$L,'List Table'!$D$13)</f>
        <v>0</v>
      </c>
      <c r="BC41" s="144">
        <f>COUNTIFS(Operational!$E:$E,$G41,Operational!$I:$I,"*4G*",Operational!$L:$L,'List Table'!$D$14)</f>
        <v>0</v>
      </c>
      <c r="BD41" s="144">
        <f>COUNTIFS(Operational!$E:$E,$G41,Operational!$I:$I,"*4G*",Operational!$L:$L,'List Table'!$D$15)</f>
        <v>0</v>
      </c>
      <c r="BE41" s="144">
        <f>COUNTIFS(Operational!$E:$E,$G41,Operational!$I:$I,"*4G*",Operational!$L:$L,'List Table'!$D$16)</f>
        <v>0</v>
      </c>
      <c r="BF41" s="144">
        <f>COUNTIFS(Operational!$E:$E,$G41,Operational!$I:$I,"*4G*",Operational!$L:$L,'List Table'!$D$17)</f>
        <v>0</v>
      </c>
      <c r="BG41" s="136"/>
      <c r="BH41" s="145">
        <f t="shared" si="3"/>
        <v>0</v>
      </c>
      <c r="BI41" s="145">
        <f t="shared" si="4"/>
        <v>0</v>
      </c>
      <c r="BJ41" s="145">
        <f t="shared" si="5"/>
        <v>0</v>
      </c>
      <c r="BK41" s="145">
        <f>COUNTIFS('Retention-Deployment'!$E:$E,$G41,'Retention-Deployment'!$I:$I,"*2G*",'Retention-Deployment'!$L:$L,'List Table'!$B$2)</f>
        <v>0</v>
      </c>
      <c r="BL41" s="145">
        <f>COUNTIFS('Retention-Deployment'!$E:$E,$G41,'Retention-Deployment'!$I:$I,"*2G*",'Retention-Deployment'!$L:$L,'List Table'!$B$3)</f>
        <v>0</v>
      </c>
      <c r="BM41" s="145">
        <f>COUNTIFS('Retention-Deployment'!$E:$E,$G41,'Retention-Deployment'!$I:$I,"*2G*",'Retention-Deployment'!$L:$L,'List Table'!$B$4)</f>
        <v>0</v>
      </c>
      <c r="BN41" s="145">
        <f>COUNTIFS('Retention-Deployment'!$E:$E,$G41,'Retention-Deployment'!$I:$I,"*2G*",'Retention-Deployment'!$L:$L,'List Table'!$B$5)</f>
        <v>0</v>
      </c>
      <c r="BO41" s="145">
        <f>COUNTIFS('Retention-Deployment'!$E:$E,$G41,'Retention-Deployment'!$I:$I,"*2G*",'Retention-Deployment'!$L:$L,'List Table'!$B$6)</f>
        <v>0</v>
      </c>
      <c r="BP41" s="145">
        <f>COUNTIFS('Retention-Deployment'!$E:$E,$G41,'Retention-Deployment'!$I:$I,"*2G*",'Retention-Deployment'!$L:$L,'List Table'!$B$7)</f>
        <v>0</v>
      </c>
      <c r="BQ41" s="145">
        <f>COUNTIFS('Retention-Deployment'!$E:$E,$G41,'Retention-Deployment'!$I:$I,"*2G*",'Retention-Deployment'!$L:$L,'List Table'!$B$8)</f>
        <v>0</v>
      </c>
      <c r="BR41" s="145">
        <f>COUNTIFS('Retention-Deployment'!$E:$E,$G41,'Retention-Deployment'!$I:$I,"*2G*",'Retention-Deployment'!$L:$L,'List Table'!$B$9)</f>
        <v>0</v>
      </c>
      <c r="BS41" s="145">
        <f>COUNTIFS('Retention-Deployment'!$E:$E,$G41,'Retention-Deployment'!$I:$I,"*2G*",'Retention-Deployment'!$L:$L,'List Table'!$B$10)</f>
        <v>0</v>
      </c>
      <c r="BT41" s="145">
        <f>COUNTIFS('Retention-Deployment'!$E:$E,$G41,'Retention-Deployment'!$I:$I,"*2G*",'Retention-Deployment'!$L:$L,'List Table'!$B$11)</f>
        <v>0</v>
      </c>
      <c r="BU41" s="145">
        <f>COUNTIFS('Retention-Deployment'!$E:$E,$G41,'Retention-Deployment'!$I:$I,"*2G*",'Retention-Deployment'!$L:$L,'List Table'!$B$12)</f>
        <v>0</v>
      </c>
      <c r="BV41" s="145">
        <f>COUNTIFS('Retention-Deployment'!$E:$E,$G41,'Retention-Deployment'!$I:$I,"*2G*",'Retention-Deployment'!$L:$L,'List Table'!$B$13)</f>
        <v>0</v>
      </c>
      <c r="BW41" s="145">
        <f>COUNTIFS('Retention-Deployment'!$E:$E,$G41,'Retention-Deployment'!$I:$I,"*2G*",'Retention-Deployment'!$L:$L,'List Table'!$B$14)</f>
        <v>0</v>
      </c>
      <c r="BX41" s="145">
        <f>COUNTIFS('Retention-Deployment'!$E:$E,$G41,'Retention-Deployment'!$I:$I,"*2G*",'Retention-Deployment'!$L:$L,'List Table'!$B$15)</f>
        <v>0</v>
      </c>
      <c r="BY41" s="145">
        <f>COUNTIFS('Retention-Deployment'!$E:$E,$G41,'Retention-Deployment'!$I:$I,"*3G*",'Retention-Deployment'!$L:$L,'List Table'!$B$2)</f>
        <v>0</v>
      </c>
      <c r="BZ41" s="145">
        <f>COUNTIFS('Retention-Deployment'!$E:$E,$G41,'Retention-Deployment'!$I:$I,"*3G*",'Retention-Deployment'!$L:$L,'List Table'!$B$3)</f>
        <v>0</v>
      </c>
      <c r="CA41" s="145">
        <f>COUNTIFS('Retention-Deployment'!$E:$E,$G41,'Retention-Deployment'!$I:$I,"*3G*",'Retention-Deployment'!$L:$L,'List Table'!$B$4)</f>
        <v>0</v>
      </c>
      <c r="CB41" s="145">
        <f>COUNTIFS('Retention-Deployment'!$E:$E,$G41,'Retention-Deployment'!$I:$I,"*3G*",'Retention-Deployment'!$L:$L,'List Table'!$B$5)</f>
        <v>0</v>
      </c>
      <c r="CC41" s="145">
        <f>COUNTIFS('Retention-Deployment'!$E:$E,$G41,'Retention-Deployment'!$I:$I,"*3G*",'Retention-Deployment'!$L:$L,'List Table'!$B$6)</f>
        <v>0</v>
      </c>
      <c r="CD41" s="145">
        <f>COUNTIFS('Retention-Deployment'!$E:$E,$G41,'Retention-Deployment'!$I:$I,"*3G*",'Retention-Deployment'!$L:$L,'List Table'!$B$7)</f>
        <v>0</v>
      </c>
      <c r="CE41" s="145">
        <f>COUNTIFS('Retention-Deployment'!$E:$E,$G41,'Retention-Deployment'!$I:$I,"*3G*",'Retention-Deployment'!$L:$L,'List Table'!$B$8)</f>
        <v>0</v>
      </c>
      <c r="CF41" s="145">
        <f>COUNTIFS('Retention-Deployment'!$E:$E,$G41,'Retention-Deployment'!$I:$I,"*3G*",'Retention-Deployment'!$L:$L,'List Table'!$B$9)</f>
        <v>0</v>
      </c>
      <c r="CG41" s="145">
        <f>COUNTIFS('Retention-Deployment'!$E:$E,$G41,'Retention-Deployment'!$I:$I,"*3G*",'Retention-Deployment'!$L:$L,'List Table'!$B$10)</f>
        <v>0</v>
      </c>
      <c r="CH41" s="145">
        <f>COUNTIFS('Retention-Deployment'!$E:$E,$G41,'Retention-Deployment'!$I:$I,"*3G*",'Retention-Deployment'!$L:$L,'List Table'!$B$11)</f>
        <v>0</v>
      </c>
      <c r="CI41" s="145">
        <f>COUNTIFS('Retention-Deployment'!$E:$E,$G41,'Retention-Deployment'!$I:$I,"*3G*",'Retention-Deployment'!$L:$L,'List Table'!$B$12)</f>
        <v>0</v>
      </c>
      <c r="CJ41" s="145">
        <f>COUNTIFS('Retention-Deployment'!$E:$E,$G41,'Retention-Deployment'!$I:$I,"*3G*",'Retention-Deployment'!$L:$L,'List Table'!$B$13)</f>
        <v>0</v>
      </c>
      <c r="CK41" s="145">
        <f>COUNTIFS('Retention-Deployment'!$E:$E,$G41,'Retention-Deployment'!$I:$I,"*3G*",'Retention-Deployment'!$L:$L,'List Table'!$B$14)</f>
        <v>0</v>
      </c>
      <c r="CL41" s="145">
        <f>COUNTIFS('Retention-Deployment'!$E:$E,$G41,'Retention-Deployment'!$I:$I,"*3G*",'Retention-Deployment'!$L:$L,'List Table'!$B$15)</f>
        <v>0</v>
      </c>
      <c r="CM41" s="145">
        <f>COUNTIFS('Retention-Deployment'!$E:$E,$G41,'Retention-Deployment'!$I:$I,"*4G*",'Retention-Deployment'!$L:$L,'List Table'!$B$2)</f>
        <v>0</v>
      </c>
      <c r="CN41" s="145">
        <f>COUNTIFS('Retention-Deployment'!$E:$E,$G41,'Retention-Deployment'!$I:$I,"*4G*",'Retention-Deployment'!$L:$L,'List Table'!$B$3)</f>
        <v>0</v>
      </c>
      <c r="CO41" s="145">
        <f>COUNTIFS('Retention-Deployment'!$E:$E,$G41,'Retention-Deployment'!$I:$I,"*4G*",'Retention-Deployment'!$L:$L,'List Table'!$B$4)</f>
        <v>0</v>
      </c>
      <c r="CP41" s="145">
        <f>COUNTIFS('Retention-Deployment'!$E:$E,$G41,'Retention-Deployment'!$I:$I,"*4G*",'Retention-Deployment'!$L:$L,'List Table'!$B$5)</f>
        <v>0</v>
      </c>
      <c r="CQ41" s="145">
        <f>COUNTIFS('Retention-Deployment'!$E:$E,$G41,'Retention-Deployment'!$I:$I,"*4G*",'Retention-Deployment'!$L:$L,'List Table'!$B$6)</f>
        <v>0</v>
      </c>
      <c r="CR41" s="145">
        <f>COUNTIFS('Retention-Deployment'!$E:$E,$G41,'Retention-Deployment'!$I:$I,"*4G*",'Retention-Deployment'!$L:$L,'List Table'!$B$7)</f>
        <v>0</v>
      </c>
      <c r="CS41" s="145">
        <f>COUNTIFS('Retention-Deployment'!$E:$E,$G41,'Retention-Deployment'!$I:$I,"*4G*",'Retention-Deployment'!$L:$L,'List Table'!$B$8)</f>
        <v>0</v>
      </c>
      <c r="CT41" s="145">
        <f>COUNTIFS('Retention-Deployment'!$E:$E,$G41,'Retention-Deployment'!$I:$I,"*4G*",'Retention-Deployment'!$L:$L,'List Table'!$B$9)</f>
        <v>0</v>
      </c>
      <c r="CU41" s="145">
        <f>COUNTIFS('Retention-Deployment'!$E:$E,$G41,'Retention-Deployment'!$I:$I,"*4G*",'Retention-Deployment'!$L:$L,'List Table'!$B$10)</f>
        <v>0</v>
      </c>
      <c r="CV41" s="145">
        <f>COUNTIFS('Retention-Deployment'!$E:$E,$G41,'Retention-Deployment'!$I:$I,"*4G*",'Retention-Deployment'!$L:$L,'List Table'!$B$11)</f>
        <v>0</v>
      </c>
      <c r="CW41" s="145">
        <f>COUNTIFS('Retention-Deployment'!$E:$E,$G41,'Retention-Deployment'!$I:$I,"*4G*",'Retention-Deployment'!$L:$L,'List Table'!$B$12)</f>
        <v>0</v>
      </c>
      <c r="CX41" s="145">
        <f>COUNTIFS('Retention-Deployment'!$E:$E,$G41,'Retention-Deployment'!$I:$I,"*4G*",'Retention-Deployment'!$L:$L,'List Table'!$B$13)</f>
        <v>0</v>
      </c>
      <c r="CY41" s="145">
        <f>COUNTIFS('Retention-Deployment'!$E:$E,$G41,'Retention-Deployment'!$I:$I,"*4G*",'Retention-Deployment'!$L:$L,'List Table'!$B$14)</f>
        <v>0</v>
      </c>
      <c r="CZ41" s="145">
        <f>COUNTIFS('Retention-Deployment'!$E:$E,$G41,'Retention-Deployment'!$I:$I,"*4G*",'Retention-Deployment'!$L:$L,'List Table'!$B$15)</f>
        <v>0</v>
      </c>
      <c r="DA41" s="136"/>
      <c r="DB41" s="146">
        <f>COUNTIFS(Licensing!$F:$F,$G41,Licensing!$J:$J,"*2G*")</f>
        <v>0</v>
      </c>
      <c r="DC41" s="146">
        <f>COUNTIFS(Licensing!$F:$F,$G41,Licensing!$J:$J,"*3G*")</f>
        <v>0</v>
      </c>
      <c r="DD41" s="146">
        <f>COUNTIFS(Licensing!$F:$F,$G41,Licensing!$J:$J,"*4G*")</f>
        <v>0</v>
      </c>
      <c r="DE41" s="136"/>
      <c r="DF41" s="378">
        <f>COUNTIFS(Deactivated!$F:$F,$G41,Deactivated!$J:$J,"*2G*")</f>
        <v>0</v>
      </c>
      <c r="DG41" s="378">
        <f>COUNTIFS(Deactivated!$F:$F,$G41,Deactivated!$J:$J,"*3G*")</f>
        <v>0</v>
      </c>
      <c r="DH41" s="378">
        <f>COUNTIFS(Deactivated!$F:$F,$G41,Deactivated!$J:$J,"*4G*")</f>
        <v>0</v>
      </c>
      <c r="DI41" s="136"/>
      <c r="DJ41" s="147" t="str">
        <f t="shared" si="6"/>
        <v>PELLA</v>
      </c>
      <c r="DK41" s="137">
        <f t="shared" si="9"/>
        <v>0</v>
      </c>
      <c r="DL41" s="148">
        <f t="shared" si="7"/>
        <v>0</v>
      </c>
      <c r="DM41" s="148">
        <f t="shared" si="8"/>
        <v>0</v>
      </c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</row>
    <row r="42" spans="1:129" ht="15.95" customHeight="1" x14ac:dyDescent="0.25">
      <c r="A42" s="186" t="s">
        <v>292</v>
      </c>
      <c r="B42" s="160">
        <v>40</v>
      </c>
      <c r="C42" s="160">
        <v>40</v>
      </c>
      <c r="D42" s="160">
        <v>37</v>
      </c>
      <c r="E42" s="169">
        <v>40.271852000000003</v>
      </c>
      <c r="F42" s="169">
        <v>22.510283000000001</v>
      </c>
      <c r="G42" s="165" t="s">
        <v>147</v>
      </c>
      <c r="H42" s="144">
        <f t="shared" si="0"/>
        <v>0</v>
      </c>
      <c r="I42" s="144">
        <f t="shared" si="1"/>
        <v>0</v>
      </c>
      <c r="J42" s="144">
        <f t="shared" si="2"/>
        <v>0</v>
      </c>
      <c r="K42" s="144">
        <f>COUNTIFS(Operational!$E:$E,$G42,Operational!$I:$I,"*2G*",Operational!$L:$L,'List Table'!$D$2)</f>
        <v>0</v>
      </c>
      <c r="L42" s="144">
        <f>COUNTIFS(Operational!$E:$E,$G42,Operational!$I:$I,"*2G*",Operational!$L:$L,'List Table'!$D$3)</f>
        <v>0</v>
      </c>
      <c r="M42" s="144">
        <f>COUNTIFS(Operational!$E:$E,$G42,Operational!$I:$I,"*2G*",Operational!$L:$L,'List Table'!$D$4)</f>
        <v>0</v>
      </c>
      <c r="N42" s="144">
        <f>COUNTIFS(Operational!$E:$E,$G42,Operational!$I:$I,"*2G*",Operational!$L:$L,'List Table'!$D$5)</f>
        <v>0</v>
      </c>
      <c r="O42" s="144">
        <f>COUNTIFS(Operational!$E:$E,$G42,Operational!$I:$I,"*2G*",Operational!$L:$L,'List Table'!$D$6)</f>
        <v>0</v>
      </c>
      <c r="P42" s="144">
        <f>COUNTIFS(Operational!$E:$E,$G42,Operational!$I:$I,"*2G*",Operational!$L:$L,'List Table'!$D$7)</f>
        <v>0</v>
      </c>
      <c r="Q42" s="144">
        <f>COUNTIFS(Operational!$E:$E,$G42,Operational!$I:$I,"*2G*",Operational!$L:$L,'List Table'!$D$8)</f>
        <v>0</v>
      </c>
      <c r="R42" s="144">
        <f>COUNTIFS(Operational!$E:$E,$G42,Operational!$I:$I,"*2G*",Operational!$L:$L,'List Table'!$D$9)</f>
        <v>0</v>
      </c>
      <c r="S42" s="144">
        <f>COUNTIFS(Operational!$E:$E,$G42,Operational!$I:$I,"*2G*",Operational!$L:$L,'List Table'!$D$10)</f>
        <v>0</v>
      </c>
      <c r="T42" s="144">
        <f>COUNTIFS(Operational!$E:$E,$G42,Operational!$I:$I,"*2G*",Operational!$L:$L,'List Table'!$D$11)</f>
        <v>0</v>
      </c>
      <c r="U42" s="144">
        <f>COUNTIFS(Operational!$E:$E,$G42,Operational!$I:$I,"*2G*",Operational!$L:$L,'List Table'!$D$12)</f>
        <v>0</v>
      </c>
      <c r="V42" s="144">
        <f>COUNTIFS(Operational!$E:$E,$G42,Operational!$I:$I,"*2G*",Operational!$L:$L,'List Table'!$D$13)</f>
        <v>0</v>
      </c>
      <c r="W42" s="144">
        <f>COUNTIFS(Operational!$E:$E,$G42,Operational!$I:$I,"*2G*",Operational!$L:$L,'List Table'!$D$14)</f>
        <v>0</v>
      </c>
      <c r="X42" s="144">
        <f>COUNTIFS(Operational!$E:$E,$G42,Operational!$I:$I,"*2G*",Operational!$L:$L,'List Table'!$D$15)</f>
        <v>0</v>
      </c>
      <c r="Y42" s="144">
        <f>COUNTIFS(Operational!$E:$E,$G42,Operational!$I:$I,"*2G*",Operational!$L:$L,'List Table'!$D$16)</f>
        <v>0</v>
      </c>
      <c r="Z42" s="144">
        <f>COUNTIFS(Operational!$E:$E,$G42,Operational!$I:$I,"*2G*",Operational!$L:$L,'List Table'!$D$17)</f>
        <v>0</v>
      </c>
      <c r="AA42" s="144">
        <f>COUNTIFS(Operational!$E:$E,$G42,Operational!$I:$I,"*3G*",Operational!$L:$L,'List Table'!$D$2)</f>
        <v>0</v>
      </c>
      <c r="AB42" s="144">
        <f>COUNTIFS(Operational!$E:$E,$G42,Operational!$I:$I,"*3G*",Operational!$L:$L,'List Table'!$D$3)</f>
        <v>0</v>
      </c>
      <c r="AC42" s="144">
        <f>COUNTIFS(Operational!$E:$E,$G42,Operational!$I:$I,"*3G*",Operational!$L:$L,'List Table'!$D$4)</f>
        <v>0</v>
      </c>
      <c r="AD42" s="144">
        <f>COUNTIFS(Operational!$E:$E,$G42,Operational!$I:$I,"*3G*",Operational!$L:$L,'List Table'!$D$5)</f>
        <v>0</v>
      </c>
      <c r="AE42" s="144">
        <f>COUNTIFS(Operational!$E:$E,$G42,Operational!$I:$I,"*3G*",Operational!$L:$L,'List Table'!$D$6)</f>
        <v>0</v>
      </c>
      <c r="AF42" s="144">
        <f>COUNTIFS(Operational!$E:$E,$G42,Operational!$I:$I,"*3G*",Operational!$L:$L,'List Table'!$D$7)</f>
        <v>0</v>
      </c>
      <c r="AG42" s="144">
        <f>COUNTIFS(Operational!$E:$E,$G42,Operational!$I:$I,"*3G*",Operational!$L:$L,'List Table'!$D$8)</f>
        <v>0</v>
      </c>
      <c r="AH42" s="144">
        <f>COUNTIFS(Operational!$E:$E,$G42,Operational!$I:$I,"*3G*",Operational!$L:$L,'List Table'!$D$9)</f>
        <v>0</v>
      </c>
      <c r="AI42" s="144">
        <f>COUNTIFS(Operational!$E:$E,$G42,Operational!$I:$I,"*3G*",Operational!$L:$L,'List Table'!$D$10)</f>
        <v>0</v>
      </c>
      <c r="AJ42" s="144">
        <f>COUNTIFS(Operational!$E:$E,$G42,Operational!$I:$I,"*3G*",Operational!$L:$L,'List Table'!$D$11)</f>
        <v>0</v>
      </c>
      <c r="AK42" s="144">
        <f>COUNTIFS(Operational!$E:$E,$G42,Operational!$I:$I,"*3G*",Operational!$L:$L,'List Table'!$D$12)</f>
        <v>0</v>
      </c>
      <c r="AL42" s="144">
        <f>COUNTIFS(Operational!$E:$E,$G42,Operational!$I:$I,"*3G*",Operational!$L:$L,'List Table'!$D$13)</f>
        <v>0</v>
      </c>
      <c r="AM42" s="144">
        <f>COUNTIFS(Operational!$E:$E,$G42,Operational!$I:$I,"*3G*",Operational!$L:$L,'List Table'!$D$14)</f>
        <v>0</v>
      </c>
      <c r="AN42" s="144">
        <f>COUNTIFS(Operational!$E:$E,$G42,Operational!$I:$I,"*3G*",Operational!$L:$L,'List Table'!$D$15)</f>
        <v>0</v>
      </c>
      <c r="AO42" s="144">
        <f>COUNTIFS(Operational!$E:$E,$G42,Operational!$I:$I,"*3G*",Operational!$L:$L,'List Table'!$D$16)</f>
        <v>0</v>
      </c>
      <c r="AP42" s="144">
        <f>COUNTIFS(Operational!$E:$E,$G42,Operational!$I:$I,"*3G*",Operational!$L:$L,'List Table'!$D$17)</f>
        <v>0</v>
      </c>
      <c r="AQ42" s="144">
        <f>COUNTIFS(Operational!$E:$E,$G42,Operational!$I:$I,"*4G*",Operational!$L:$L,'List Table'!$D$2)</f>
        <v>0</v>
      </c>
      <c r="AR42" s="144">
        <f>COUNTIFS(Operational!$E:$E,$G42,Operational!$I:$I,"*4G*",Operational!$L:$L,'List Table'!$D$3)</f>
        <v>0</v>
      </c>
      <c r="AS42" s="144">
        <f>COUNTIFS(Operational!$E:$E,$G42,Operational!$I:$I,"*4G*",Operational!$L:$L,'List Table'!$D$4)</f>
        <v>0</v>
      </c>
      <c r="AT42" s="144">
        <f>COUNTIFS(Operational!$E:$E,$G42,Operational!$I:$I,"*4G*",Operational!$L:$L,'List Table'!$D$5)</f>
        <v>0</v>
      </c>
      <c r="AU42" s="144">
        <f>COUNTIFS(Operational!$E:$E,$G42,Operational!$I:$I,"*4G*",Operational!$L:$L,'List Table'!$D$6)</f>
        <v>0</v>
      </c>
      <c r="AV42" s="144">
        <f>COUNTIFS(Operational!$E:$E,$G42,Operational!$I:$I,"*4G*",Operational!$L:$L,'List Table'!$D$7)</f>
        <v>0</v>
      </c>
      <c r="AW42" s="144">
        <f>COUNTIFS(Operational!$E:$E,$G42,Operational!$I:$I,"*4G*",Operational!$L:$L,'List Table'!$D$8)</f>
        <v>0</v>
      </c>
      <c r="AX42" s="144">
        <f>COUNTIFS(Operational!$E:$E,$G42,Operational!$I:$I,"*4G*",Operational!$L:$L,'List Table'!$D$9)</f>
        <v>0</v>
      </c>
      <c r="AY42" s="144">
        <f>COUNTIFS(Operational!$E:$E,$G42,Operational!$I:$I,"*4G*",Operational!$L:$L,'List Table'!$D$10)</f>
        <v>0</v>
      </c>
      <c r="AZ42" s="144">
        <f>COUNTIFS(Operational!$E:$E,$G42,Operational!$I:$I,"*4G*",Operational!$L:$L,'List Table'!$D$11)</f>
        <v>0</v>
      </c>
      <c r="BA42" s="144">
        <f>COUNTIFS(Operational!$E:$E,$G42,Operational!$I:$I,"*4G*",Operational!$L:$L,'List Table'!$D$12)</f>
        <v>0</v>
      </c>
      <c r="BB42" s="144">
        <f>COUNTIFS(Operational!$E:$E,$G42,Operational!$I:$I,"*4G*",Operational!$L:$L,'List Table'!$D$13)</f>
        <v>0</v>
      </c>
      <c r="BC42" s="144">
        <f>COUNTIFS(Operational!$E:$E,$G42,Operational!$I:$I,"*4G*",Operational!$L:$L,'List Table'!$D$14)</f>
        <v>0</v>
      </c>
      <c r="BD42" s="144">
        <f>COUNTIFS(Operational!$E:$E,$G42,Operational!$I:$I,"*4G*",Operational!$L:$L,'List Table'!$D$15)</f>
        <v>0</v>
      </c>
      <c r="BE42" s="144">
        <f>COUNTIFS(Operational!$E:$E,$G42,Operational!$I:$I,"*4G*",Operational!$L:$L,'List Table'!$D$16)</f>
        <v>0</v>
      </c>
      <c r="BF42" s="144">
        <f>COUNTIFS(Operational!$E:$E,$G42,Operational!$I:$I,"*4G*",Operational!$L:$L,'List Table'!$D$17)</f>
        <v>0</v>
      </c>
      <c r="BG42" s="136"/>
      <c r="BH42" s="145">
        <f t="shared" si="3"/>
        <v>0</v>
      </c>
      <c r="BI42" s="145">
        <f t="shared" si="4"/>
        <v>0</v>
      </c>
      <c r="BJ42" s="145">
        <f t="shared" si="5"/>
        <v>0</v>
      </c>
      <c r="BK42" s="145">
        <f>COUNTIFS('Retention-Deployment'!$E:$E,$G42,'Retention-Deployment'!$I:$I,"*2G*",'Retention-Deployment'!$L:$L,'List Table'!$B$2)</f>
        <v>0</v>
      </c>
      <c r="BL42" s="145">
        <f>COUNTIFS('Retention-Deployment'!$E:$E,$G42,'Retention-Deployment'!$I:$I,"*2G*",'Retention-Deployment'!$L:$L,'List Table'!$B$3)</f>
        <v>0</v>
      </c>
      <c r="BM42" s="145">
        <f>COUNTIFS('Retention-Deployment'!$E:$E,$G42,'Retention-Deployment'!$I:$I,"*2G*",'Retention-Deployment'!$L:$L,'List Table'!$B$4)</f>
        <v>0</v>
      </c>
      <c r="BN42" s="145">
        <f>COUNTIFS('Retention-Deployment'!$E:$E,$G42,'Retention-Deployment'!$I:$I,"*2G*",'Retention-Deployment'!$L:$L,'List Table'!$B$5)</f>
        <v>0</v>
      </c>
      <c r="BO42" s="145">
        <f>COUNTIFS('Retention-Deployment'!$E:$E,$G42,'Retention-Deployment'!$I:$I,"*2G*",'Retention-Deployment'!$L:$L,'List Table'!$B$6)</f>
        <v>0</v>
      </c>
      <c r="BP42" s="145">
        <f>COUNTIFS('Retention-Deployment'!$E:$E,$G42,'Retention-Deployment'!$I:$I,"*2G*",'Retention-Deployment'!$L:$L,'List Table'!$B$7)</f>
        <v>0</v>
      </c>
      <c r="BQ42" s="145">
        <f>COUNTIFS('Retention-Deployment'!$E:$E,$G42,'Retention-Deployment'!$I:$I,"*2G*",'Retention-Deployment'!$L:$L,'List Table'!$B$8)</f>
        <v>0</v>
      </c>
      <c r="BR42" s="145">
        <f>COUNTIFS('Retention-Deployment'!$E:$E,$G42,'Retention-Deployment'!$I:$I,"*2G*",'Retention-Deployment'!$L:$L,'List Table'!$B$9)</f>
        <v>0</v>
      </c>
      <c r="BS42" s="145">
        <f>COUNTIFS('Retention-Deployment'!$E:$E,$G42,'Retention-Deployment'!$I:$I,"*2G*",'Retention-Deployment'!$L:$L,'List Table'!$B$10)</f>
        <v>0</v>
      </c>
      <c r="BT42" s="145">
        <f>COUNTIFS('Retention-Deployment'!$E:$E,$G42,'Retention-Deployment'!$I:$I,"*2G*",'Retention-Deployment'!$L:$L,'List Table'!$B$11)</f>
        <v>0</v>
      </c>
      <c r="BU42" s="145">
        <f>COUNTIFS('Retention-Deployment'!$E:$E,$G42,'Retention-Deployment'!$I:$I,"*2G*",'Retention-Deployment'!$L:$L,'List Table'!$B$12)</f>
        <v>0</v>
      </c>
      <c r="BV42" s="145">
        <f>COUNTIFS('Retention-Deployment'!$E:$E,$G42,'Retention-Deployment'!$I:$I,"*2G*",'Retention-Deployment'!$L:$L,'List Table'!$B$13)</f>
        <v>0</v>
      </c>
      <c r="BW42" s="145">
        <f>COUNTIFS('Retention-Deployment'!$E:$E,$G42,'Retention-Deployment'!$I:$I,"*2G*",'Retention-Deployment'!$L:$L,'List Table'!$B$14)</f>
        <v>0</v>
      </c>
      <c r="BX42" s="145">
        <f>COUNTIFS('Retention-Deployment'!$E:$E,$G42,'Retention-Deployment'!$I:$I,"*2G*",'Retention-Deployment'!$L:$L,'List Table'!$B$15)</f>
        <v>0</v>
      </c>
      <c r="BY42" s="145">
        <f>COUNTIFS('Retention-Deployment'!$E:$E,$G42,'Retention-Deployment'!$I:$I,"*3G*",'Retention-Deployment'!$L:$L,'List Table'!$B$2)</f>
        <v>0</v>
      </c>
      <c r="BZ42" s="145">
        <f>COUNTIFS('Retention-Deployment'!$E:$E,$G42,'Retention-Deployment'!$I:$I,"*3G*",'Retention-Deployment'!$L:$L,'List Table'!$B$3)</f>
        <v>0</v>
      </c>
      <c r="CA42" s="145">
        <f>COUNTIFS('Retention-Deployment'!$E:$E,$G42,'Retention-Deployment'!$I:$I,"*3G*",'Retention-Deployment'!$L:$L,'List Table'!$B$4)</f>
        <v>0</v>
      </c>
      <c r="CB42" s="145">
        <f>COUNTIFS('Retention-Deployment'!$E:$E,$G42,'Retention-Deployment'!$I:$I,"*3G*",'Retention-Deployment'!$L:$L,'List Table'!$B$5)</f>
        <v>0</v>
      </c>
      <c r="CC42" s="145">
        <f>COUNTIFS('Retention-Deployment'!$E:$E,$G42,'Retention-Deployment'!$I:$I,"*3G*",'Retention-Deployment'!$L:$L,'List Table'!$B$6)</f>
        <v>0</v>
      </c>
      <c r="CD42" s="145">
        <f>COUNTIFS('Retention-Deployment'!$E:$E,$G42,'Retention-Deployment'!$I:$I,"*3G*",'Retention-Deployment'!$L:$L,'List Table'!$B$7)</f>
        <v>0</v>
      </c>
      <c r="CE42" s="145">
        <f>COUNTIFS('Retention-Deployment'!$E:$E,$G42,'Retention-Deployment'!$I:$I,"*3G*",'Retention-Deployment'!$L:$L,'List Table'!$B$8)</f>
        <v>0</v>
      </c>
      <c r="CF42" s="145">
        <f>COUNTIFS('Retention-Deployment'!$E:$E,$G42,'Retention-Deployment'!$I:$I,"*3G*",'Retention-Deployment'!$L:$L,'List Table'!$B$9)</f>
        <v>0</v>
      </c>
      <c r="CG42" s="145">
        <f>COUNTIFS('Retention-Deployment'!$E:$E,$G42,'Retention-Deployment'!$I:$I,"*3G*",'Retention-Deployment'!$L:$L,'List Table'!$B$10)</f>
        <v>0</v>
      </c>
      <c r="CH42" s="145">
        <f>COUNTIFS('Retention-Deployment'!$E:$E,$G42,'Retention-Deployment'!$I:$I,"*3G*",'Retention-Deployment'!$L:$L,'List Table'!$B$11)</f>
        <v>0</v>
      </c>
      <c r="CI42" s="145">
        <f>COUNTIFS('Retention-Deployment'!$E:$E,$G42,'Retention-Deployment'!$I:$I,"*3G*",'Retention-Deployment'!$L:$L,'List Table'!$B$12)</f>
        <v>0</v>
      </c>
      <c r="CJ42" s="145">
        <f>COUNTIFS('Retention-Deployment'!$E:$E,$G42,'Retention-Deployment'!$I:$I,"*3G*",'Retention-Deployment'!$L:$L,'List Table'!$B$13)</f>
        <v>0</v>
      </c>
      <c r="CK42" s="145">
        <f>COUNTIFS('Retention-Deployment'!$E:$E,$G42,'Retention-Deployment'!$I:$I,"*3G*",'Retention-Deployment'!$L:$L,'List Table'!$B$14)</f>
        <v>0</v>
      </c>
      <c r="CL42" s="145">
        <f>COUNTIFS('Retention-Deployment'!$E:$E,$G42,'Retention-Deployment'!$I:$I,"*3G*",'Retention-Deployment'!$L:$L,'List Table'!$B$15)</f>
        <v>0</v>
      </c>
      <c r="CM42" s="145">
        <f>COUNTIFS('Retention-Deployment'!$E:$E,$G42,'Retention-Deployment'!$I:$I,"*4G*",'Retention-Deployment'!$L:$L,'List Table'!$B$2)</f>
        <v>0</v>
      </c>
      <c r="CN42" s="145">
        <f>COUNTIFS('Retention-Deployment'!$E:$E,$G42,'Retention-Deployment'!$I:$I,"*4G*",'Retention-Deployment'!$L:$L,'List Table'!$B$3)</f>
        <v>0</v>
      </c>
      <c r="CO42" s="145">
        <f>COUNTIFS('Retention-Deployment'!$E:$E,$G42,'Retention-Deployment'!$I:$I,"*4G*",'Retention-Deployment'!$L:$L,'List Table'!$B$4)</f>
        <v>0</v>
      </c>
      <c r="CP42" s="145">
        <f>COUNTIFS('Retention-Deployment'!$E:$E,$G42,'Retention-Deployment'!$I:$I,"*4G*",'Retention-Deployment'!$L:$L,'List Table'!$B$5)</f>
        <v>0</v>
      </c>
      <c r="CQ42" s="145">
        <f>COUNTIFS('Retention-Deployment'!$E:$E,$G42,'Retention-Deployment'!$I:$I,"*4G*",'Retention-Deployment'!$L:$L,'List Table'!$B$6)</f>
        <v>0</v>
      </c>
      <c r="CR42" s="145">
        <f>COUNTIFS('Retention-Deployment'!$E:$E,$G42,'Retention-Deployment'!$I:$I,"*4G*",'Retention-Deployment'!$L:$L,'List Table'!$B$7)</f>
        <v>0</v>
      </c>
      <c r="CS42" s="145">
        <f>COUNTIFS('Retention-Deployment'!$E:$E,$G42,'Retention-Deployment'!$I:$I,"*4G*",'Retention-Deployment'!$L:$L,'List Table'!$B$8)</f>
        <v>0</v>
      </c>
      <c r="CT42" s="145">
        <f>COUNTIFS('Retention-Deployment'!$E:$E,$G42,'Retention-Deployment'!$I:$I,"*4G*",'Retention-Deployment'!$L:$L,'List Table'!$B$9)</f>
        <v>0</v>
      </c>
      <c r="CU42" s="145">
        <f>COUNTIFS('Retention-Deployment'!$E:$E,$G42,'Retention-Deployment'!$I:$I,"*4G*",'Retention-Deployment'!$L:$L,'List Table'!$B$10)</f>
        <v>0</v>
      </c>
      <c r="CV42" s="145">
        <f>COUNTIFS('Retention-Deployment'!$E:$E,$G42,'Retention-Deployment'!$I:$I,"*4G*",'Retention-Deployment'!$L:$L,'List Table'!$B$11)</f>
        <v>0</v>
      </c>
      <c r="CW42" s="145">
        <f>COUNTIFS('Retention-Deployment'!$E:$E,$G42,'Retention-Deployment'!$I:$I,"*4G*",'Retention-Deployment'!$L:$L,'List Table'!$B$12)</f>
        <v>0</v>
      </c>
      <c r="CX42" s="145">
        <f>COUNTIFS('Retention-Deployment'!$E:$E,$G42,'Retention-Deployment'!$I:$I,"*4G*",'Retention-Deployment'!$L:$L,'List Table'!$B$13)</f>
        <v>0</v>
      </c>
      <c r="CY42" s="145">
        <f>COUNTIFS('Retention-Deployment'!$E:$E,$G42,'Retention-Deployment'!$I:$I,"*4G*",'Retention-Deployment'!$L:$L,'List Table'!$B$14)</f>
        <v>0</v>
      </c>
      <c r="CZ42" s="145">
        <f>COUNTIFS('Retention-Deployment'!$E:$E,$G42,'Retention-Deployment'!$I:$I,"*4G*",'Retention-Deployment'!$L:$L,'List Table'!$B$15)</f>
        <v>0</v>
      </c>
      <c r="DA42" s="136"/>
      <c r="DB42" s="146">
        <f>COUNTIFS(Licensing!$F:$F,$G42,Licensing!$J:$J,"*2G*")</f>
        <v>0</v>
      </c>
      <c r="DC42" s="146">
        <f>COUNTIFS(Licensing!$F:$F,$G42,Licensing!$J:$J,"*3G*")</f>
        <v>0</v>
      </c>
      <c r="DD42" s="146">
        <f>COUNTIFS(Licensing!$F:$F,$G42,Licensing!$J:$J,"*4G*")</f>
        <v>0</v>
      </c>
      <c r="DE42" s="136"/>
      <c r="DF42" s="378">
        <f>COUNTIFS(Deactivated!$F:$F,$G42,Deactivated!$J:$J,"*2G*")</f>
        <v>0</v>
      </c>
      <c r="DG42" s="378">
        <f>COUNTIFS(Deactivated!$F:$F,$G42,Deactivated!$J:$J,"*3G*")</f>
        <v>0</v>
      </c>
      <c r="DH42" s="378">
        <f>COUNTIFS(Deactivated!$F:$F,$G42,Deactivated!$J:$J,"*4G*")</f>
        <v>0</v>
      </c>
      <c r="DI42" s="136"/>
      <c r="DJ42" s="147" t="str">
        <f t="shared" si="6"/>
        <v>PIERIA</v>
      </c>
      <c r="DK42" s="137">
        <f t="shared" si="9"/>
        <v>0</v>
      </c>
      <c r="DL42" s="148">
        <f t="shared" si="7"/>
        <v>0</v>
      </c>
      <c r="DM42" s="148">
        <f t="shared" si="8"/>
        <v>0</v>
      </c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</row>
    <row r="43" spans="1:129" ht="15.95" customHeight="1" x14ac:dyDescent="0.25">
      <c r="A43" s="186" t="s">
        <v>292</v>
      </c>
      <c r="B43" s="160">
        <v>22</v>
      </c>
      <c r="C43" s="160">
        <v>23</v>
      </c>
      <c r="D43" s="160">
        <v>23</v>
      </c>
      <c r="E43" s="169">
        <v>38.978347999999997</v>
      </c>
      <c r="F43" s="169">
        <v>20.755351000000001</v>
      </c>
      <c r="G43" s="165" t="s">
        <v>148</v>
      </c>
      <c r="H43" s="144">
        <f t="shared" si="0"/>
        <v>0</v>
      </c>
      <c r="I43" s="144">
        <f t="shared" si="1"/>
        <v>0</v>
      </c>
      <c r="J43" s="144">
        <f t="shared" si="2"/>
        <v>0</v>
      </c>
      <c r="K43" s="144">
        <f>COUNTIFS(Operational!$E:$E,$G43,Operational!$I:$I,"*2G*",Operational!$L:$L,'List Table'!$D$2)</f>
        <v>0</v>
      </c>
      <c r="L43" s="144">
        <f>COUNTIFS(Operational!$E:$E,$G43,Operational!$I:$I,"*2G*",Operational!$L:$L,'List Table'!$D$3)</f>
        <v>0</v>
      </c>
      <c r="M43" s="144">
        <f>COUNTIFS(Operational!$E:$E,$G43,Operational!$I:$I,"*2G*",Operational!$L:$L,'List Table'!$D$4)</f>
        <v>0</v>
      </c>
      <c r="N43" s="144">
        <f>COUNTIFS(Operational!$E:$E,$G43,Operational!$I:$I,"*2G*",Operational!$L:$L,'List Table'!$D$5)</f>
        <v>0</v>
      </c>
      <c r="O43" s="144">
        <f>COUNTIFS(Operational!$E:$E,$G43,Operational!$I:$I,"*2G*",Operational!$L:$L,'List Table'!$D$6)</f>
        <v>0</v>
      </c>
      <c r="P43" s="144">
        <f>COUNTIFS(Operational!$E:$E,$G43,Operational!$I:$I,"*2G*",Operational!$L:$L,'List Table'!$D$7)</f>
        <v>0</v>
      </c>
      <c r="Q43" s="144">
        <f>COUNTIFS(Operational!$E:$E,$G43,Operational!$I:$I,"*2G*",Operational!$L:$L,'List Table'!$D$8)</f>
        <v>0</v>
      </c>
      <c r="R43" s="144">
        <f>COUNTIFS(Operational!$E:$E,$G43,Operational!$I:$I,"*2G*",Operational!$L:$L,'List Table'!$D$9)</f>
        <v>0</v>
      </c>
      <c r="S43" s="144">
        <f>COUNTIFS(Operational!$E:$E,$G43,Operational!$I:$I,"*2G*",Operational!$L:$L,'List Table'!$D$10)</f>
        <v>0</v>
      </c>
      <c r="T43" s="144">
        <f>COUNTIFS(Operational!$E:$E,$G43,Operational!$I:$I,"*2G*",Operational!$L:$L,'List Table'!$D$11)</f>
        <v>0</v>
      </c>
      <c r="U43" s="144">
        <f>COUNTIFS(Operational!$E:$E,$G43,Operational!$I:$I,"*2G*",Operational!$L:$L,'List Table'!$D$12)</f>
        <v>0</v>
      </c>
      <c r="V43" s="144">
        <f>COUNTIFS(Operational!$E:$E,$G43,Operational!$I:$I,"*2G*",Operational!$L:$L,'List Table'!$D$13)</f>
        <v>0</v>
      </c>
      <c r="W43" s="144">
        <f>COUNTIFS(Operational!$E:$E,$G43,Operational!$I:$I,"*2G*",Operational!$L:$L,'List Table'!$D$14)</f>
        <v>0</v>
      </c>
      <c r="X43" s="144">
        <f>COUNTIFS(Operational!$E:$E,$G43,Operational!$I:$I,"*2G*",Operational!$L:$L,'List Table'!$D$15)</f>
        <v>0</v>
      </c>
      <c r="Y43" s="144">
        <f>COUNTIFS(Operational!$E:$E,$G43,Operational!$I:$I,"*2G*",Operational!$L:$L,'List Table'!$D$16)</f>
        <v>0</v>
      </c>
      <c r="Z43" s="144">
        <f>COUNTIFS(Operational!$E:$E,$G43,Operational!$I:$I,"*2G*",Operational!$L:$L,'List Table'!$D$17)</f>
        <v>0</v>
      </c>
      <c r="AA43" s="144">
        <f>COUNTIFS(Operational!$E:$E,$G43,Operational!$I:$I,"*3G*",Operational!$L:$L,'List Table'!$D$2)</f>
        <v>0</v>
      </c>
      <c r="AB43" s="144">
        <f>COUNTIFS(Operational!$E:$E,$G43,Operational!$I:$I,"*3G*",Operational!$L:$L,'List Table'!$D$3)</f>
        <v>0</v>
      </c>
      <c r="AC43" s="144">
        <f>COUNTIFS(Operational!$E:$E,$G43,Operational!$I:$I,"*3G*",Operational!$L:$L,'List Table'!$D$4)</f>
        <v>0</v>
      </c>
      <c r="AD43" s="144">
        <f>COUNTIFS(Operational!$E:$E,$G43,Operational!$I:$I,"*3G*",Operational!$L:$L,'List Table'!$D$5)</f>
        <v>0</v>
      </c>
      <c r="AE43" s="144">
        <f>COUNTIFS(Operational!$E:$E,$G43,Operational!$I:$I,"*3G*",Operational!$L:$L,'List Table'!$D$6)</f>
        <v>0</v>
      </c>
      <c r="AF43" s="144">
        <f>COUNTIFS(Operational!$E:$E,$G43,Operational!$I:$I,"*3G*",Operational!$L:$L,'List Table'!$D$7)</f>
        <v>0</v>
      </c>
      <c r="AG43" s="144">
        <f>COUNTIFS(Operational!$E:$E,$G43,Operational!$I:$I,"*3G*",Operational!$L:$L,'List Table'!$D$8)</f>
        <v>0</v>
      </c>
      <c r="AH43" s="144">
        <f>COUNTIFS(Operational!$E:$E,$G43,Operational!$I:$I,"*3G*",Operational!$L:$L,'List Table'!$D$9)</f>
        <v>0</v>
      </c>
      <c r="AI43" s="144">
        <f>COUNTIFS(Operational!$E:$E,$G43,Operational!$I:$I,"*3G*",Operational!$L:$L,'List Table'!$D$10)</f>
        <v>0</v>
      </c>
      <c r="AJ43" s="144">
        <f>COUNTIFS(Operational!$E:$E,$G43,Operational!$I:$I,"*3G*",Operational!$L:$L,'List Table'!$D$11)</f>
        <v>0</v>
      </c>
      <c r="AK43" s="144">
        <f>COUNTIFS(Operational!$E:$E,$G43,Operational!$I:$I,"*3G*",Operational!$L:$L,'List Table'!$D$12)</f>
        <v>0</v>
      </c>
      <c r="AL43" s="144">
        <f>COUNTIFS(Operational!$E:$E,$G43,Operational!$I:$I,"*3G*",Operational!$L:$L,'List Table'!$D$13)</f>
        <v>0</v>
      </c>
      <c r="AM43" s="144">
        <f>COUNTIFS(Operational!$E:$E,$G43,Operational!$I:$I,"*3G*",Operational!$L:$L,'List Table'!$D$14)</f>
        <v>0</v>
      </c>
      <c r="AN43" s="144">
        <f>COUNTIFS(Operational!$E:$E,$G43,Operational!$I:$I,"*3G*",Operational!$L:$L,'List Table'!$D$15)</f>
        <v>0</v>
      </c>
      <c r="AO43" s="144">
        <f>COUNTIFS(Operational!$E:$E,$G43,Operational!$I:$I,"*3G*",Operational!$L:$L,'List Table'!$D$16)</f>
        <v>0</v>
      </c>
      <c r="AP43" s="144">
        <f>COUNTIFS(Operational!$E:$E,$G43,Operational!$I:$I,"*3G*",Operational!$L:$L,'List Table'!$D$17)</f>
        <v>0</v>
      </c>
      <c r="AQ43" s="144">
        <f>COUNTIFS(Operational!$E:$E,$G43,Operational!$I:$I,"*4G*",Operational!$L:$L,'List Table'!$D$2)</f>
        <v>0</v>
      </c>
      <c r="AR43" s="144">
        <f>COUNTIFS(Operational!$E:$E,$G43,Operational!$I:$I,"*4G*",Operational!$L:$L,'List Table'!$D$3)</f>
        <v>0</v>
      </c>
      <c r="AS43" s="144">
        <f>COUNTIFS(Operational!$E:$E,$G43,Operational!$I:$I,"*4G*",Operational!$L:$L,'List Table'!$D$4)</f>
        <v>0</v>
      </c>
      <c r="AT43" s="144">
        <f>COUNTIFS(Operational!$E:$E,$G43,Operational!$I:$I,"*4G*",Operational!$L:$L,'List Table'!$D$5)</f>
        <v>0</v>
      </c>
      <c r="AU43" s="144">
        <f>COUNTIFS(Operational!$E:$E,$G43,Operational!$I:$I,"*4G*",Operational!$L:$L,'List Table'!$D$6)</f>
        <v>0</v>
      </c>
      <c r="AV43" s="144">
        <f>COUNTIFS(Operational!$E:$E,$G43,Operational!$I:$I,"*4G*",Operational!$L:$L,'List Table'!$D$7)</f>
        <v>0</v>
      </c>
      <c r="AW43" s="144">
        <f>COUNTIFS(Operational!$E:$E,$G43,Operational!$I:$I,"*4G*",Operational!$L:$L,'List Table'!$D$8)</f>
        <v>0</v>
      </c>
      <c r="AX43" s="144">
        <f>COUNTIFS(Operational!$E:$E,$G43,Operational!$I:$I,"*4G*",Operational!$L:$L,'List Table'!$D$9)</f>
        <v>0</v>
      </c>
      <c r="AY43" s="144">
        <f>COUNTIFS(Operational!$E:$E,$G43,Operational!$I:$I,"*4G*",Operational!$L:$L,'List Table'!$D$10)</f>
        <v>0</v>
      </c>
      <c r="AZ43" s="144">
        <f>COUNTIFS(Operational!$E:$E,$G43,Operational!$I:$I,"*4G*",Operational!$L:$L,'List Table'!$D$11)</f>
        <v>0</v>
      </c>
      <c r="BA43" s="144">
        <f>COUNTIFS(Operational!$E:$E,$G43,Operational!$I:$I,"*4G*",Operational!$L:$L,'List Table'!$D$12)</f>
        <v>0</v>
      </c>
      <c r="BB43" s="144">
        <f>COUNTIFS(Operational!$E:$E,$G43,Operational!$I:$I,"*4G*",Operational!$L:$L,'List Table'!$D$13)</f>
        <v>0</v>
      </c>
      <c r="BC43" s="144">
        <f>COUNTIFS(Operational!$E:$E,$G43,Operational!$I:$I,"*4G*",Operational!$L:$L,'List Table'!$D$14)</f>
        <v>0</v>
      </c>
      <c r="BD43" s="144">
        <f>COUNTIFS(Operational!$E:$E,$G43,Operational!$I:$I,"*4G*",Operational!$L:$L,'List Table'!$D$15)</f>
        <v>0</v>
      </c>
      <c r="BE43" s="144">
        <f>COUNTIFS(Operational!$E:$E,$G43,Operational!$I:$I,"*4G*",Operational!$L:$L,'List Table'!$D$16)</f>
        <v>0</v>
      </c>
      <c r="BF43" s="144">
        <f>COUNTIFS(Operational!$E:$E,$G43,Operational!$I:$I,"*4G*",Operational!$L:$L,'List Table'!$D$17)</f>
        <v>0</v>
      </c>
      <c r="BG43" s="136"/>
      <c r="BH43" s="145">
        <f t="shared" si="3"/>
        <v>0</v>
      </c>
      <c r="BI43" s="145">
        <f t="shared" si="4"/>
        <v>0</v>
      </c>
      <c r="BJ43" s="145">
        <f t="shared" si="5"/>
        <v>0</v>
      </c>
      <c r="BK43" s="145">
        <f>COUNTIFS('Retention-Deployment'!$E:$E,$G43,'Retention-Deployment'!$I:$I,"*2G*",'Retention-Deployment'!$L:$L,'List Table'!$B$2)</f>
        <v>0</v>
      </c>
      <c r="BL43" s="145">
        <f>COUNTIFS('Retention-Deployment'!$E:$E,$G43,'Retention-Deployment'!$I:$I,"*2G*",'Retention-Deployment'!$L:$L,'List Table'!$B$3)</f>
        <v>0</v>
      </c>
      <c r="BM43" s="145">
        <f>COUNTIFS('Retention-Deployment'!$E:$E,$G43,'Retention-Deployment'!$I:$I,"*2G*",'Retention-Deployment'!$L:$L,'List Table'!$B$4)</f>
        <v>0</v>
      </c>
      <c r="BN43" s="145">
        <f>COUNTIFS('Retention-Deployment'!$E:$E,$G43,'Retention-Deployment'!$I:$I,"*2G*",'Retention-Deployment'!$L:$L,'List Table'!$B$5)</f>
        <v>0</v>
      </c>
      <c r="BO43" s="145">
        <f>COUNTIFS('Retention-Deployment'!$E:$E,$G43,'Retention-Deployment'!$I:$I,"*2G*",'Retention-Deployment'!$L:$L,'List Table'!$B$6)</f>
        <v>0</v>
      </c>
      <c r="BP43" s="145">
        <f>COUNTIFS('Retention-Deployment'!$E:$E,$G43,'Retention-Deployment'!$I:$I,"*2G*",'Retention-Deployment'!$L:$L,'List Table'!$B$7)</f>
        <v>0</v>
      </c>
      <c r="BQ43" s="145">
        <f>COUNTIFS('Retention-Deployment'!$E:$E,$G43,'Retention-Deployment'!$I:$I,"*2G*",'Retention-Deployment'!$L:$L,'List Table'!$B$8)</f>
        <v>0</v>
      </c>
      <c r="BR43" s="145">
        <f>COUNTIFS('Retention-Deployment'!$E:$E,$G43,'Retention-Deployment'!$I:$I,"*2G*",'Retention-Deployment'!$L:$L,'List Table'!$B$9)</f>
        <v>0</v>
      </c>
      <c r="BS43" s="145">
        <f>COUNTIFS('Retention-Deployment'!$E:$E,$G43,'Retention-Deployment'!$I:$I,"*2G*",'Retention-Deployment'!$L:$L,'List Table'!$B$10)</f>
        <v>0</v>
      </c>
      <c r="BT43" s="145">
        <f>COUNTIFS('Retention-Deployment'!$E:$E,$G43,'Retention-Deployment'!$I:$I,"*2G*",'Retention-Deployment'!$L:$L,'List Table'!$B$11)</f>
        <v>0</v>
      </c>
      <c r="BU43" s="145">
        <f>COUNTIFS('Retention-Deployment'!$E:$E,$G43,'Retention-Deployment'!$I:$I,"*2G*",'Retention-Deployment'!$L:$L,'List Table'!$B$12)</f>
        <v>0</v>
      </c>
      <c r="BV43" s="145">
        <f>COUNTIFS('Retention-Deployment'!$E:$E,$G43,'Retention-Deployment'!$I:$I,"*2G*",'Retention-Deployment'!$L:$L,'List Table'!$B$13)</f>
        <v>0</v>
      </c>
      <c r="BW43" s="145">
        <f>COUNTIFS('Retention-Deployment'!$E:$E,$G43,'Retention-Deployment'!$I:$I,"*2G*",'Retention-Deployment'!$L:$L,'List Table'!$B$14)</f>
        <v>0</v>
      </c>
      <c r="BX43" s="145">
        <f>COUNTIFS('Retention-Deployment'!$E:$E,$G43,'Retention-Deployment'!$I:$I,"*2G*",'Retention-Deployment'!$L:$L,'List Table'!$B$15)</f>
        <v>0</v>
      </c>
      <c r="BY43" s="145">
        <f>COUNTIFS('Retention-Deployment'!$E:$E,$G43,'Retention-Deployment'!$I:$I,"*3G*",'Retention-Deployment'!$L:$L,'List Table'!$B$2)</f>
        <v>0</v>
      </c>
      <c r="BZ43" s="145">
        <f>COUNTIFS('Retention-Deployment'!$E:$E,$G43,'Retention-Deployment'!$I:$I,"*3G*",'Retention-Deployment'!$L:$L,'List Table'!$B$3)</f>
        <v>0</v>
      </c>
      <c r="CA43" s="145">
        <f>COUNTIFS('Retention-Deployment'!$E:$E,$G43,'Retention-Deployment'!$I:$I,"*3G*",'Retention-Deployment'!$L:$L,'List Table'!$B$4)</f>
        <v>0</v>
      </c>
      <c r="CB43" s="145">
        <f>COUNTIFS('Retention-Deployment'!$E:$E,$G43,'Retention-Deployment'!$I:$I,"*3G*",'Retention-Deployment'!$L:$L,'List Table'!$B$5)</f>
        <v>0</v>
      </c>
      <c r="CC43" s="145">
        <f>COUNTIFS('Retention-Deployment'!$E:$E,$G43,'Retention-Deployment'!$I:$I,"*3G*",'Retention-Deployment'!$L:$L,'List Table'!$B$6)</f>
        <v>0</v>
      </c>
      <c r="CD43" s="145">
        <f>COUNTIFS('Retention-Deployment'!$E:$E,$G43,'Retention-Deployment'!$I:$I,"*3G*",'Retention-Deployment'!$L:$L,'List Table'!$B$7)</f>
        <v>0</v>
      </c>
      <c r="CE43" s="145">
        <f>COUNTIFS('Retention-Deployment'!$E:$E,$G43,'Retention-Deployment'!$I:$I,"*3G*",'Retention-Deployment'!$L:$L,'List Table'!$B$8)</f>
        <v>0</v>
      </c>
      <c r="CF43" s="145">
        <f>COUNTIFS('Retention-Deployment'!$E:$E,$G43,'Retention-Deployment'!$I:$I,"*3G*",'Retention-Deployment'!$L:$L,'List Table'!$B$9)</f>
        <v>0</v>
      </c>
      <c r="CG43" s="145">
        <f>COUNTIFS('Retention-Deployment'!$E:$E,$G43,'Retention-Deployment'!$I:$I,"*3G*",'Retention-Deployment'!$L:$L,'List Table'!$B$10)</f>
        <v>0</v>
      </c>
      <c r="CH43" s="145">
        <f>COUNTIFS('Retention-Deployment'!$E:$E,$G43,'Retention-Deployment'!$I:$I,"*3G*",'Retention-Deployment'!$L:$L,'List Table'!$B$11)</f>
        <v>0</v>
      </c>
      <c r="CI43" s="145">
        <f>COUNTIFS('Retention-Deployment'!$E:$E,$G43,'Retention-Deployment'!$I:$I,"*3G*",'Retention-Deployment'!$L:$L,'List Table'!$B$12)</f>
        <v>0</v>
      </c>
      <c r="CJ43" s="145">
        <f>COUNTIFS('Retention-Deployment'!$E:$E,$G43,'Retention-Deployment'!$I:$I,"*3G*",'Retention-Deployment'!$L:$L,'List Table'!$B$13)</f>
        <v>0</v>
      </c>
      <c r="CK43" s="145">
        <f>COUNTIFS('Retention-Deployment'!$E:$E,$G43,'Retention-Deployment'!$I:$I,"*3G*",'Retention-Deployment'!$L:$L,'List Table'!$B$14)</f>
        <v>0</v>
      </c>
      <c r="CL43" s="145">
        <f>COUNTIFS('Retention-Deployment'!$E:$E,$G43,'Retention-Deployment'!$I:$I,"*3G*",'Retention-Deployment'!$L:$L,'List Table'!$B$15)</f>
        <v>0</v>
      </c>
      <c r="CM43" s="145">
        <f>COUNTIFS('Retention-Deployment'!$E:$E,$G43,'Retention-Deployment'!$I:$I,"*4G*",'Retention-Deployment'!$L:$L,'List Table'!$B$2)</f>
        <v>0</v>
      </c>
      <c r="CN43" s="145">
        <f>COUNTIFS('Retention-Deployment'!$E:$E,$G43,'Retention-Deployment'!$I:$I,"*4G*",'Retention-Deployment'!$L:$L,'List Table'!$B$3)</f>
        <v>0</v>
      </c>
      <c r="CO43" s="145">
        <f>COUNTIFS('Retention-Deployment'!$E:$E,$G43,'Retention-Deployment'!$I:$I,"*4G*",'Retention-Deployment'!$L:$L,'List Table'!$B$4)</f>
        <v>0</v>
      </c>
      <c r="CP43" s="145">
        <f>COUNTIFS('Retention-Deployment'!$E:$E,$G43,'Retention-Deployment'!$I:$I,"*4G*",'Retention-Deployment'!$L:$L,'List Table'!$B$5)</f>
        <v>0</v>
      </c>
      <c r="CQ43" s="145">
        <f>COUNTIFS('Retention-Deployment'!$E:$E,$G43,'Retention-Deployment'!$I:$I,"*4G*",'Retention-Deployment'!$L:$L,'List Table'!$B$6)</f>
        <v>0</v>
      </c>
      <c r="CR43" s="145">
        <f>COUNTIFS('Retention-Deployment'!$E:$E,$G43,'Retention-Deployment'!$I:$I,"*4G*",'Retention-Deployment'!$L:$L,'List Table'!$B$7)</f>
        <v>0</v>
      </c>
      <c r="CS43" s="145">
        <f>COUNTIFS('Retention-Deployment'!$E:$E,$G43,'Retention-Deployment'!$I:$I,"*4G*",'Retention-Deployment'!$L:$L,'List Table'!$B$8)</f>
        <v>0</v>
      </c>
      <c r="CT43" s="145">
        <f>COUNTIFS('Retention-Deployment'!$E:$E,$G43,'Retention-Deployment'!$I:$I,"*4G*",'Retention-Deployment'!$L:$L,'List Table'!$B$9)</f>
        <v>0</v>
      </c>
      <c r="CU43" s="145">
        <f>COUNTIFS('Retention-Deployment'!$E:$E,$G43,'Retention-Deployment'!$I:$I,"*4G*",'Retention-Deployment'!$L:$L,'List Table'!$B$10)</f>
        <v>0</v>
      </c>
      <c r="CV43" s="145">
        <f>COUNTIFS('Retention-Deployment'!$E:$E,$G43,'Retention-Deployment'!$I:$I,"*4G*",'Retention-Deployment'!$L:$L,'List Table'!$B$11)</f>
        <v>0</v>
      </c>
      <c r="CW43" s="145">
        <f>COUNTIFS('Retention-Deployment'!$E:$E,$G43,'Retention-Deployment'!$I:$I,"*4G*",'Retention-Deployment'!$L:$L,'List Table'!$B$12)</f>
        <v>0</v>
      </c>
      <c r="CX43" s="145">
        <f>COUNTIFS('Retention-Deployment'!$E:$E,$G43,'Retention-Deployment'!$I:$I,"*4G*",'Retention-Deployment'!$L:$L,'List Table'!$B$13)</f>
        <v>0</v>
      </c>
      <c r="CY43" s="145">
        <f>COUNTIFS('Retention-Deployment'!$E:$E,$G43,'Retention-Deployment'!$I:$I,"*4G*",'Retention-Deployment'!$L:$L,'List Table'!$B$14)</f>
        <v>0</v>
      </c>
      <c r="CZ43" s="145">
        <f>COUNTIFS('Retention-Deployment'!$E:$E,$G43,'Retention-Deployment'!$I:$I,"*4G*",'Retention-Deployment'!$L:$L,'List Table'!$B$15)</f>
        <v>0</v>
      </c>
      <c r="DA43" s="136"/>
      <c r="DB43" s="146">
        <f>COUNTIFS(Licensing!$F:$F,$G43,Licensing!$J:$J,"*2G*")</f>
        <v>0</v>
      </c>
      <c r="DC43" s="146">
        <f>COUNTIFS(Licensing!$F:$F,$G43,Licensing!$J:$J,"*3G*")</f>
        <v>0</v>
      </c>
      <c r="DD43" s="146">
        <f>COUNTIFS(Licensing!$F:$F,$G43,Licensing!$J:$J,"*4G*")</f>
        <v>0</v>
      </c>
      <c r="DE43" s="136"/>
      <c r="DF43" s="378">
        <f>COUNTIFS(Deactivated!$F:$F,$G43,Deactivated!$J:$J,"*2G*")</f>
        <v>0</v>
      </c>
      <c r="DG43" s="378">
        <f>COUNTIFS(Deactivated!$F:$F,$G43,Deactivated!$J:$J,"*3G*")</f>
        <v>0</v>
      </c>
      <c r="DH43" s="378">
        <f>COUNTIFS(Deactivated!$F:$F,$G43,Deactivated!$J:$J,"*4G*")</f>
        <v>0</v>
      </c>
      <c r="DI43" s="136"/>
      <c r="DJ43" s="147" t="str">
        <f t="shared" si="6"/>
        <v>PREVEZA</v>
      </c>
      <c r="DK43" s="137">
        <f t="shared" si="9"/>
        <v>0</v>
      </c>
      <c r="DL43" s="148">
        <f t="shared" si="7"/>
        <v>0</v>
      </c>
      <c r="DM43" s="148">
        <f t="shared" si="8"/>
        <v>0</v>
      </c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</row>
    <row r="44" spans="1:129" ht="15.95" customHeight="1" x14ac:dyDescent="0.25">
      <c r="A44" s="186" t="s">
        <v>292</v>
      </c>
      <c r="B44" s="160">
        <v>39</v>
      </c>
      <c r="C44" s="160">
        <v>38</v>
      </c>
      <c r="D44" s="160">
        <v>37</v>
      </c>
      <c r="E44" s="169">
        <v>35.265802000000001</v>
      </c>
      <c r="F44" s="169">
        <v>24.460777</v>
      </c>
      <c r="G44" s="165" t="s">
        <v>149</v>
      </c>
      <c r="H44" s="144">
        <f t="shared" si="0"/>
        <v>0</v>
      </c>
      <c r="I44" s="144">
        <f t="shared" si="1"/>
        <v>0</v>
      </c>
      <c r="J44" s="144">
        <f t="shared" si="2"/>
        <v>0</v>
      </c>
      <c r="K44" s="144">
        <f>COUNTIFS(Operational!$E:$E,$G44,Operational!$I:$I,"*2G*",Operational!$L:$L,'List Table'!$D$2)</f>
        <v>0</v>
      </c>
      <c r="L44" s="144">
        <f>COUNTIFS(Operational!$E:$E,$G44,Operational!$I:$I,"*2G*",Operational!$L:$L,'List Table'!$D$3)</f>
        <v>0</v>
      </c>
      <c r="M44" s="144">
        <f>COUNTIFS(Operational!$E:$E,$G44,Operational!$I:$I,"*2G*",Operational!$L:$L,'List Table'!$D$4)</f>
        <v>0</v>
      </c>
      <c r="N44" s="144">
        <f>COUNTIFS(Operational!$E:$E,$G44,Operational!$I:$I,"*2G*",Operational!$L:$L,'List Table'!$D$5)</f>
        <v>0</v>
      </c>
      <c r="O44" s="144">
        <f>COUNTIFS(Operational!$E:$E,$G44,Operational!$I:$I,"*2G*",Operational!$L:$L,'List Table'!$D$6)</f>
        <v>0</v>
      </c>
      <c r="P44" s="144">
        <f>COUNTIFS(Operational!$E:$E,$G44,Operational!$I:$I,"*2G*",Operational!$L:$L,'List Table'!$D$7)</f>
        <v>0</v>
      </c>
      <c r="Q44" s="144">
        <f>COUNTIFS(Operational!$E:$E,$G44,Operational!$I:$I,"*2G*",Operational!$L:$L,'List Table'!$D$8)</f>
        <v>0</v>
      </c>
      <c r="R44" s="144">
        <f>COUNTIFS(Operational!$E:$E,$G44,Operational!$I:$I,"*2G*",Operational!$L:$L,'List Table'!$D$9)</f>
        <v>0</v>
      </c>
      <c r="S44" s="144">
        <f>COUNTIFS(Operational!$E:$E,$G44,Operational!$I:$I,"*2G*",Operational!$L:$L,'List Table'!$D$10)</f>
        <v>0</v>
      </c>
      <c r="T44" s="144">
        <f>COUNTIFS(Operational!$E:$E,$G44,Operational!$I:$I,"*2G*",Operational!$L:$L,'List Table'!$D$11)</f>
        <v>0</v>
      </c>
      <c r="U44" s="144">
        <f>COUNTIFS(Operational!$E:$E,$G44,Operational!$I:$I,"*2G*",Operational!$L:$L,'List Table'!$D$12)</f>
        <v>0</v>
      </c>
      <c r="V44" s="144">
        <f>COUNTIFS(Operational!$E:$E,$G44,Operational!$I:$I,"*2G*",Operational!$L:$L,'List Table'!$D$13)</f>
        <v>0</v>
      </c>
      <c r="W44" s="144">
        <f>COUNTIFS(Operational!$E:$E,$G44,Operational!$I:$I,"*2G*",Operational!$L:$L,'List Table'!$D$14)</f>
        <v>0</v>
      </c>
      <c r="X44" s="144">
        <f>COUNTIFS(Operational!$E:$E,$G44,Operational!$I:$I,"*2G*",Operational!$L:$L,'List Table'!$D$15)</f>
        <v>0</v>
      </c>
      <c r="Y44" s="144">
        <f>COUNTIFS(Operational!$E:$E,$G44,Operational!$I:$I,"*2G*",Operational!$L:$L,'List Table'!$D$16)</f>
        <v>0</v>
      </c>
      <c r="Z44" s="144">
        <f>COUNTIFS(Operational!$E:$E,$G44,Operational!$I:$I,"*2G*",Operational!$L:$L,'List Table'!$D$17)</f>
        <v>0</v>
      </c>
      <c r="AA44" s="144">
        <f>COUNTIFS(Operational!$E:$E,$G44,Operational!$I:$I,"*3G*",Operational!$L:$L,'List Table'!$D$2)</f>
        <v>0</v>
      </c>
      <c r="AB44" s="144">
        <f>COUNTIFS(Operational!$E:$E,$G44,Operational!$I:$I,"*3G*",Operational!$L:$L,'List Table'!$D$3)</f>
        <v>0</v>
      </c>
      <c r="AC44" s="144">
        <f>COUNTIFS(Operational!$E:$E,$G44,Operational!$I:$I,"*3G*",Operational!$L:$L,'List Table'!$D$4)</f>
        <v>0</v>
      </c>
      <c r="AD44" s="144">
        <f>COUNTIFS(Operational!$E:$E,$G44,Operational!$I:$I,"*3G*",Operational!$L:$L,'List Table'!$D$5)</f>
        <v>0</v>
      </c>
      <c r="AE44" s="144">
        <f>COUNTIFS(Operational!$E:$E,$G44,Operational!$I:$I,"*3G*",Operational!$L:$L,'List Table'!$D$6)</f>
        <v>0</v>
      </c>
      <c r="AF44" s="144">
        <f>COUNTIFS(Operational!$E:$E,$G44,Operational!$I:$I,"*3G*",Operational!$L:$L,'List Table'!$D$7)</f>
        <v>0</v>
      </c>
      <c r="AG44" s="144">
        <f>COUNTIFS(Operational!$E:$E,$G44,Operational!$I:$I,"*3G*",Operational!$L:$L,'List Table'!$D$8)</f>
        <v>0</v>
      </c>
      <c r="AH44" s="144">
        <f>COUNTIFS(Operational!$E:$E,$G44,Operational!$I:$I,"*3G*",Operational!$L:$L,'List Table'!$D$9)</f>
        <v>0</v>
      </c>
      <c r="AI44" s="144">
        <f>COUNTIFS(Operational!$E:$E,$G44,Operational!$I:$I,"*3G*",Operational!$L:$L,'List Table'!$D$10)</f>
        <v>0</v>
      </c>
      <c r="AJ44" s="144">
        <f>COUNTIFS(Operational!$E:$E,$G44,Operational!$I:$I,"*3G*",Operational!$L:$L,'List Table'!$D$11)</f>
        <v>0</v>
      </c>
      <c r="AK44" s="144">
        <f>COUNTIFS(Operational!$E:$E,$G44,Operational!$I:$I,"*3G*",Operational!$L:$L,'List Table'!$D$12)</f>
        <v>0</v>
      </c>
      <c r="AL44" s="144">
        <f>COUNTIFS(Operational!$E:$E,$G44,Operational!$I:$I,"*3G*",Operational!$L:$L,'List Table'!$D$13)</f>
        <v>0</v>
      </c>
      <c r="AM44" s="144">
        <f>COUNTIFS(Operational!$E:$E,$G44,Operational!$I:$I,"*3G*",Operational!$L:$L,'List Table'!$D$14)</f>
        <v>0</v>
      </c>
      <c r="AN44" s="144">
        <f>COUNTIFS(Operational!$E:$E,$G44,Operational!$I:$I,"*3G*",Operational!$L:$L,'List Table'!$D$15)</f>
        <v>0</v>
      </c>
      <c r="AO44" s="144">
        <f>COUNTIFS(Operational!$E:$E,$G44,Operational!$I:$I,"*3G*",Operational!$L:$L,'List Table'!$D$16)</f>
        <v>0</v>
      </c>
      <c r="AP44" s="144">
        <f>COUNTIFS(Operational!$E:$E,$G44,Operational!$I:$I,"*3G*",Operational!$L:$L,'List Table'!$D$17)</f>
        <v>0</v>
      </c>
      <c r="AQ44" s="144">
        <f>COUNTIFS(Operational!$E:$E,$G44,Operational!$I:$I,"*4G*",Operational!$L:$L,'List Table'!$D$2)</f>
        <v>0</v>
      </c>
      <c r="AR44" s="144">
        <f>COUNTIFS(Operational!$E:$E,$G44,Operational!$I:$I,"*4G*",Operational!$L:$L,'List Table'!$D$3)</f>
        <v>0</v>
      </c>
      <c r="AS44" s="144">
        <f>COUNTIFS(Operational!$E:$E,$G44,Operational!$I:$I,"*4G*",Operational!$L:$L,'List Table'!$D$4)</f>
        <v>0</v>
      </c>
      <c r="AT44" s="144">
        <f>COUNTIFS(Operational!$E:$E,$G44,Operational!$I:$I,"*4G*",Operational!$L:$L,'List Table'!$D$5)</f>
        <v>0</v>
      </c>
      <c r="AU44" s="144">
        <f>COUNTIFS(Operational!$E:$E,$G44,Operational!$I:$I,"*4G*",Operational!$L:$L,'List Table'!$D$6)</f>
        <v>0</v>
      </c>
      <c r="AV44" s="144">
        <f>COUNTIFS(Operational!$E:$E,$G44,Operational!$I:$I,"*4G*",Operational!$L:$L,'List Table'!$D$7)</f>
        <v>0</v>
      </c>
      <c r="AW44" s="144">
        <f>COUNTIFS(Operational!$E:$E,$G44,Operational!$I:$I,"*4G*",Operational!$L:$L,'List Table'!$D$8)</f>
        <v>0</v>
      </c>
      <c r="AX44" s="144">
        <f>COUNTIFS(Operational!$E:$E,$G44,Operational!$I:$I,"*4G*",Operational!$L:$L,'List Table'!$D$9)</f>
        <v>0</v>
      </c>
      <c r="AY44" s="144">
        <f>COUNTIFS(Operational!$E:$E,$G44,Operational!$I:$I,"*4G*",Operational!$L:$L,'List Table'!$D$10)</f>
        <v>0</v>
      </c>
      <c r="AZ44" s="144">
        <f>COUNTIFS(Operational!$E:$E,$G44,Operational!$I:$I,"*4G*",Operational!$L:$L,'List Table'!$D$11)</f>
        <v>0</v>
      </c>
      <c r="BA44" s="144">
        <f>COUNTIFS(Operational!$E:$E,$G44,Operational!$I:$I,"*4G*",Operational!$L:$L,'List Table'!$D$12)</f>
        <v>0</v>
      </c>
      <c r="BB44" s="144">
        <f>COUNTIFS(Operational!$E:$E,$G44,Operational!$I:$I,"*4G*",Operational!$L:$L,'List Table'!$D$13)</f>
        <v>0</v>
      </c>
      <c r="BC44" s="144">
        <f>COUNTIFS(Operational!$E:$E,$G44,Operational!$I:$I,"*4G*",Operational!$L:$L,'List Table'!$D$14)</f>
        <v>0</v>
      </c>
      <c r="BD44" s="144">
        <f>COUNTIFS(Operational!$E:$E,$G44,Operational!$I:$I,"*4G*",Operational!$L:$L,'List Table'!$D$15)</f>
        <v>0</v>
      </c>
      <c r="BE44" s="144">
        <f>COUNTIFS(Operational!$E:$E,$G44,Operational!$I:$I,"*4G*",Operational!$L:$L,'List Table'!$D$16)</f>
        <v>0</v>
      </c>
      <c r="BF44" s="144">
        <f>COUNTIFS(Operational!$E:$E,$G44,Operational!$I:$I,"*4G*",Operational!$L:$L,'List Table'!$D$17)</f>
        <v>0</v>
      </c>
      <c r="BG44" s="136"/>
      <c r="BH44" s="145">
        <f t="shared" si="3"/>
        <v>0</v>
      </c>
      <c r="BI44" s="145">
        <f t="shared" si="4"/>
        <v>0</v>
      </c>
      <c r="BJ44" s="145">
        <f t="shared" si="5"/>
        <v>0</v>
      </c>
      <c r="BK44" s="145">
        <f>COUNTIFS('Retention-Deployment'!$E:$E,$G44,'Retention-Deployment'!$I:$I,"*2G*",'Retention-Deployment'!$L:$L,'List Table'!$B$2)</f>
        <v>0</v>
      </c>
      <c r="BL44" s="145">
        <f>COUNTIFS('Retention-Deployment'!$E:$E,$G44,'Retention-Deployment'!$I:$I,"*2G*",'Retention-Deployment'!$L:$L,'List Table'!$B$3)</f>
        <v>0</v>
      </c>
      <c r="BM44" s="145">
        <f>COUNTIFS('Retention-Deployment'!$E:$E,$G44,'Retention-Deployment'!$I:$I,"*2G*",'Retention-Deployment'!$L:$L,'List Table'!$B$4)</f>
        <v>0</v>
      </c>
      <c r="BN44" s="145">
        <f>COUNTIFS('Retention-Deployment'!$E:$E,$G44,'Retention-Deployment'!$I:$I,"*2G*",'Retention-Deployment'!$L:$L,'List Table'!$B$5)</f>
        <v>0</v>
      </c>
      <c r="BO44" s="145">
        <f>COUNTIFS('Retention-Deployment'!$E:$E,$G44,'Retention-Deployment'!$I:$I,"*2G*",'Retention-Deployment'!$L:$L,'List Table'!$B$6)</f>
        <v>0</v>
      </c>
      <c r="BP44" s="145">
        <f>COUNTIFS('Retention-Deployment'!$E:$E,$G44,'Retention-Deployment'!$I:$I,"*2G*",'Retention-Deployment'!$L:$L,'List Table'!$B$7)</f>
        <v>0</v>
      </c>
      <c r="BQ44" s="145">
        <f>COUNTIFS('Retention-Deployment'!$E:$E,$G44,'Retention-Deployment'!$I:$I,"*2G*",'Retention-Deployment'!$L:$L,'List Table'!$B$8)</f>
        <v>0</v>
      </c>
      <c r="BR44" s="145">
        <f>COUNTIFS('Retention-Deployment'!$E:$E,$G44,'Retention-Deployment'!$I:$I,"*2G*",'Retention-Deployment'!$L:$L,'List Table'!$B$9)</f>
        <v>0</v>
      </c>
      <c r="BS44" s="145">
        <f>COUNTIFS('Retention-Deployment'!$E:$E,$G44,'Retention-Deployment'!$I:$I,"*2G*",'Retention-Deployment'!$L:$L,'List Table'!$B$10)</f>
        <v>0</v>
      </c>
      <c r="BT44" s="145">
        <f>COUNTIFS('Retention-Deployment'!$E:$E,$G44,'Retention-Deployment'!$I:$I,"*2G*",'Retention-Deployment'!$L:$L,'List Table'!$B$11)</f>
        <v>0</v>
      </c>
      <c r="BU44" s="145">
        <f>COUNTIFS('Retention-Deployment'!$E:$E,$G44,'Retention-Deployment'!$I:$I,"*2G*",'Retention-Deployment'!$L:$L,'List Table'!$B$12)</f>
        <v>0</v>
      </c>
      <c r="BV44" s="145">
        <f>COUNTIFS('Retention-Deployment'!$E:$E,$G44,'Retention-Deployment'!$I:$I,"*2G*",'Retention-Deployment'!$L:$L,'List Table'!$B$13)</f>
        <v>0</v>
      </c>
      <c r="BW44" s="145">
        <f>COUNTIFS('Retention-Deployment'!$E:$E,$G44,'Retention-Deployment'!$I:$I,"*2G*",'Retention-Deployment'!$L:$L,'List Table'!$B$14)</f>
        <v>0</v>
      </c>
      <c r="BX44" s="145">
        <f>COUNTIFS('Retention-Deployment'!$E:$E,$G44,'Retention-Deployment'!$I:$I,"*2G*",'Retention-Deployment'!$L:$L,'List Table'!$B$15)</f>
        <v>0</v>
      </c>
      <c r="BY44" s="145">
        <f>COUNTIFS('Retention-Deployment'!$E:$E,$G44,'Retention-Deployment'!$I:$I,"*3G*",'Retention-Deployment'!$L:$L,'List Table'!$B$2)</f>
        <v>0</v>
      </c>
      <c r="BZ44" s="145">
        <f>COUNTIFS('Retention-Deployment'!$E:$E,$G44,'Retention-Deployment'!$I:$I,"*3G*",'Retention-Deployment'!$L:$L,'List Table'!$B$3)</f>
        <v>0</v>
      </c>
      <c r="CA44" s="145">
        <f>COUNTIFS('Retention-Deployment'!$E:$E,$G44,'Retention-Deployment'!$I:$I,"*3G*",'Retention-Deployment'!$L:$L,'List Table'!$B$4)</f>
        <v>0</v>
      </c>
      <c r="CB44" s="145">
        <f>COUNTIFS('Retention-Deployment'!$E:$E,$G44,'Retention-Deployment'!$I:$I,"*3G*",'Retention-Deployment'!$L:$L,'List Table'!$B$5)</f>
        <v>0</v>
      </c>
      <c r="CC44" s="145">
        <f>COUNTIFS('Retention-Deployment'!$E:$E,$G44,'Retention-Deployment'!$I:$I,"*3G*",'Retention-Deployment'!$L:$L,'List Table'!$B$6)</f>
        <v>0</v>
      </c>
      <c r="CD44" s="145">
        <f>COUNTIFS('Retention-Deployment'!$E:$E,$G44,'Retention-Deployment'!$I:$I,"*3G*",'Retention-Deployment'!$L:$L,'List Table'!$B$7)</f>
        <v>0</v>
      </c>
      <c r="CE44" s="145">
        <f>COUNTIFS('Retention-Deployment'!$E:$E,$G44,'Retention-Deployment'!$I:$I,"*3G*",'Retention-Deployment'!$L:$L,'List Table'!$B$8)</f>
        <v>0</v>
      </c>
      <c r="CF44" s="145">
        <f>COUNTIFS('Retention-Deployment'!$E:$E,$G44,'Retention-Deployment'!$I:$I,"*3G*",'Retention-Deployment'!$L:$L,'List Table'!$B$9)</f>
        <v>0</v>
      </c>
      <c r="CG44" s="145">
        <f>COUNTIFS('Retention-Deployment'!$E:$E,$G44,'Retention-Deployment'!$I:$I,"*3G*",'Retention-Deployment'!$L:$L,'List Table'!$B$10)</f>
        <v>0</v>
      </c>
      <c r="CH44" s="145">
        <f>COUNTIFS('Retention-Deployment'!$E:$E,$G44,'Retention-Deployment'!$I:$I,"*3G*",'Retention-Deployment'!$L:$L,'List Table'!$B$11)</f>
        <v>0</v>
      </c>
      <c r="CI44" s="145">
        <f>COUNTIFS('Retention-Deployment'!$E:$E,$G44,'Retention-Deployment'!$I:$I,"*3G*",'Retention-Deployment'!$L:$L,'List Table'!$B$12)</f>
        <v>0</v>
      </c>
      <c r="CJ44" s="145">
        <f>COUNTIFS('Retention-Deployment'!$E:$E,$G44,'Retention-Deployment'!$I:$I,"*3G*",'Retention-Deployment'!$L:$L,'List Table'!$B$13)</f>
        <v>0</v>
      </c>
      <c r="CK44" s="145">
        <f>COUNTIFS('Retention-Deployment'!$E:$E,$G44,'Retention-Deployment'!$I:$I,"*3G*",'Retention-Deployment'!$L:$L,'List Table'!$B$14)</f>
        <v>0</v>
      </c>
      <c r="CL44" s="145">
        <f>COUNTIFS('Retention-Deployment'!$E:$E,$G44,'Retention-Deployment'!$I:$I,"*3G*",'Retention-Deployment'!$L:$L,'List Table'!$B$15)</f>
        <v>0</v>
      </c>
      <c r="CM44" s="145">
        <f>COUNTIFS('Retention-Deployment'!$E:$E,$G44,'Retention-Deployment'!$I:$I,"*4G*",'Retention-Deployment'!$L:$L,'List Table'!$B$2)</f>
        <v>0</v>
      </c>
      <c r="CN44" s="145">
        <f>COUNTIFS('Retention-Deployment'!$E:$E,$G44,'Retention-Deployment'!$I:$I,"*4G*",'Retention-Deployment'!$L:$L,'List Table'!$B$3)</f>
        <v>0</v>
      </c>
      <c r="CO44" s="145">
        <f>COUNTIFS('Retention-Deployment'!$E:$E,$G44,'Retention-Deployment'!$I:$I,"*4G*",'Retention-Deployment'!$L:$L,'List Table'!$B$4)</f>
        <v>0</v>
      </c>
      <c r="CP44" s="145">
        <f>COUNTIFS('Retention-Deployment'!$E:$E,$G44,'Retention-Deployment'!$I:$I,"*4G*",'Retention-Deployment'!$L:$L,'List Table'!$B$5)</f>
        <v>0</v>
      </c>
      <c r="CQ44" s="145">
        <f>COUNTIFS('Retention-Deployment'!$E:$E,$G44,'Retention-Deployment'!$I:$I,"*4G*",'Retention-Deployment'!$L:$L,'List Table'!$B$6)</f>
        <v>0</v>
      </c>
      <c r="CR44" s="145">
        <f>COUNTIFS('Retention-Deployment'!$E:$E,$G44,'Retention-Deployment'!$I:$I,"*4G*",'Retention-Deployment'!$L:$L,'List Table'!$B$7)</f>
        <v>0</v>
      </c>
      <c r="CS44" s="145">
        <f>COUNTIFS('Retention-Deployment'!$E:$E,$G44,'Retention-Deployment'!$I:$I,"*4G*",'Retention-Deployment'!$L:$L,'List Table'!$B$8)</f>
        <v>0</v>
      </c>
      <c r="CT44" s="145">
        <f>COUNTIFS('Retention-Deployment'!$E:$E,$G44,'Retention-Deployment'!$I:$I,"*4G*",'Retention-Deployment'!$L:$L,'List Table'!$B$9)</f>
        <v>0</v>
      </c>
      <c r="CU44" s="145">
        <f>COUNTIFS('Retention-Deployment'!$E:$E,$G44,'Retention-Deployment'!$I:$I,"*4G*",'Retention-Deployment'!$L:$L,'List Table'!$B$10)</f>
        <v>0</v>
      </c>
      <c r="CV44" s="145">
        <f>COUNTIFS('Retention-Deployment'!$E:$E,$G44,'Retention-Deployment'!$I:$I,"*4G*",'Retention-Deployment'!$L:$L,'List Table'!$B$11)</f>
        <v>0</v>
      </c>
      <c r="CW44" s="145">
        <f>COUNTIFS('Retention-Deployment'!$E:$E,$G44,'Retention-Deployment'!$I:$I,"*4G*",'Retention-Deployment'!$L:$L,'List Table'!$B$12)</f>
        <v>0</v>
      </c>
      <c r="CX44" s="145">
        <f>COUNTIFS('Retention-Deployment'!$E:$E,$G44,'Retention-Deployment'!$I:$I,"*4G*",'Retention-Deployment'!$L:$L,'List Table'!$B$13)</f>
        <v>0</v>
      </c>
      <c r="CY44" s="145">
        <f>COUNTIFS('Retention-Deployment'!$E:$E,$G44,'Retention-Deployment'!$I:$I,"*4G*",'Retention-Deployment'!$L:$L,'List Table'!$B$14)</f>
        <v>0</v>
      </c>
      <c r="CZ44" s="145">
        <f>COUNTIFS('Retention-Deployment'!$E:$E,$G44,'Retention-Deployment'!$I:$I,"*4G*",'Retention-Deployment'!$L:$L,'List Table'!$B$15)</f>
        <v>0</v>
      </c>
      <c r="DA44" s="136"/>
      <c r="DB44" s="146">
        <f>COUNTIFS(Licensing!$F:$F,$G44,Licensing!$J:$J,"*2G*")</f>
        <v>1</v>
      </c>
      <c r="DC44" s="146">
        <f>COUNTIFS(Licensing!$F:$F,$G44,Licensing!$J:$J,"*3G*")</f>
        <v>1</v>
      </c>
      <c r="DD44" s="146">
        <f>COUNTIFS(Licensing!$F:$F,$G44,Licensing!$J:$J,"*4G*")</f>
        <v>1</v>
      </c>
      <c r="DE44" s="136"/>
      <c r="DF44" s="378">
        <f>COUNTIFS(Deactivated!$F:$F,$G44,Deactivated!$J:$J,"*2G*")</f>
        <v>0</v>
      </c>
      <c r="DG44" s="378">
        <f>COUNTIFS(Deactivated!$F:$F,$G44,Deactivated!$J:$J,"*3G*")</f>
        <v>0</v>
      </c>
      <c r="DH44" s="378">
        <f>COUNTIFS(Deactivated!$F:$F,$G44,Deactivated!$J:$J,"*4G*")</f>
        <v>0</v>
      </c>
      <c r="DI44" s="136"/>
      <c r="DJ44" s="147" t="str">
        <f t="shared" si="6"/>
        <v>RETHYMNO</v>
      </c>
      <c r="DK44" s="137">
        <f t="shared" si="9"/>
        <v>1</v>
      </c>
      <c r="DL44" s="148">
        <f t="shared" si="7"/>
        <v>1</v>
      </c>
      <c r="DM44" s="148">
        <f t="shared" si="8"/>
        <v>1</v>
      </c>
      <c r="DN44" s="133"/>
      <c r="DO44" s="133"/>
      <c r="DP44" s="133"/>
      <c r="DQ44" s="133"/>
      <c r="DR44" s="133"/>
      <c r="DS44" s="133"/>
      <c r="DT44" s="133"/>
      <c r="DU44" s="133"/>
      <c r="DV44" s="133"/>
      <c r="DW44" s="133"/>
      <c r="DX44" s="133"/>
      <c r="DY44" s="133"/>
    </row>
    <row r="45" spans="1:129" ht="15.95" customHeight="1" x14ac:dyDescent="0.25">
      <c r="A45" s="186" t="s">
        <v>292</v>
      </c>
      <c r="B45" s="160">
        <v>33</v>
      </c>
      <c r="C45" s="160">
        <v>33</v>
      </c>
      <c r="D45" s="160">
        <v>32</v>
      </c>
      <c r="E45" s="169">
        <v>41.214373999999999</v>
      </c>
      <c r="F45" s="169">
        <v>25.625111</v>
      </c>
      <c r="G45" s="165" t="s">
        <v>150</v>
      </c>
      <c r="H45" s="144">
        <f t="shared" si="0"/>
        <v>0</v>
      </c>
      <c r="I45" s="144">
        <f t="shared" si="1"/>
        <v>0</v>
      </c>
      <c r="J45" s="144">
        <f t="shared" si="2"/>
        <v>0</v>
      </c>
      <c r="K45" s="144">
        <f>COUNTIFS(Operational!$E:$E,$G45,Operational!$I:$I,"*2G*",Operational!$L:$L,'List Table'!$D$2)</f>
        <v>0</v>
      </c>
      <c r="L45" s="144">
        <f>COUNTIFS(Operational!$E:$E,$G45,Operational!$I:$I,"*2G*",Operational!$L:$L,'List Table'!$D$3)</f>
        <v>0</v>
      </c>
      <c r="M45" s="144">
        <f>COUNTIFS(Operational!$E:$E,$G45,Operational!$I:$I,"*2G*",Operational!$L:$L,'List Table'!$D$4)</f>
        <v>0</v>
      </c>
      <c r="N45" s="144">
        <f>COUNTIFS(Operational!$E:$E,$G45,Operational!$I:$I,"*2G*",Operational!$L:$L,'List Table'!$D$5)</f>
        <v>0</v>
      </c>
      <c r="O45" s="144">
        <f>COUNTIFS(Operational!$E:$E,$G45,Operational!$I:$I,"*2G*",Operational!$L:$L,'List Table'!$D$6)</f>
        <v>0</v>
      </c>
      <c r="P45" s="144">
        <f>COUNTIFS(Operational!$E:$E,$G45,Operational!$I:$I,"*2G*",Operational!$L:$L,'List Table'!$D$7)</f>
        <v>0</v>
      </c>
      <c r="Q45" s="144">
        <f>COUNTIFS(Operational!$E:$E,$G45,Operational!$I:$I,"*2G*",Operational!$L:$L,'List Table'!$D$8)</f>
        <v>0</v>
      </c>
      <c r="R45" s="144">
        <f>COUNTIFS(Operational!$E:$E,$G45,Operational!$I:$I,"*2G*",Operational!$L:$L,'List Table'!$D$9)</f>
        <v>0</v>
      </c>
      <c r="S45" s="144">
        <f>COUNTIFS(Operational!$E:$E,$G45,Operational!$I:$I,"*2G*",Operational!$L:$L,'List Table'!$D$10)</f>
        <v>0</v>
      </c>
      <c r="T45" s="144">
        <f>COUNTIFS(Operational!$E:$E,$G45,Operational!$I:$I,"*2G*",Operational!$L:$L,'List Table'!$D$11)</f>
        <v>0</v>
      </c>
      <c r="U45" s="144">
        <f>COUNTIFS(Operational!$E:$E,$G45,Operational!$I:$I,"*2G*",Operational!$L:$L,'List Table'!$D$12)</f>
        <v>0</v>
      </c>
      <c r="V45" s="144">
        <f>COUNTIFS(Operational!$E:$E,$G45,Operational!$I:$I,"*2G*",Operational!$L:$L,'List Table'!$D$13)</f>
        <v>0</v>
      </c>
      <c r="W45" s="144">
        <f>COUNTIFS(Operational!$E:$E,$G45,Operational!$I:$I,"*2G*",Operational!$L:$L,'List Table'!$D$14)</f>
        <v>0</v>
      </c>
      <c r="X45" s="144">
        <f>COUNTIFS(Operational!$E:$E,$G45,Operational!$I:$I,"*2G*",Operational!$L:$L,'List Table'!$D$15)</f>
        <v>0</v>
      </c>
      <c r="Y45" s="144">
        <f>COUNTIFS(Operational!$E:$E,$G45,Operational!$I:$I,"*2G*",Operational!$L:$L,'List Table'!$D$16)</f>
        <v>0</v>
      </c>
      <c r="Z45" s="144">
        <f>COUNTIFS(Operational!$E:$E,$G45,Operational!$I:$I,"*2G*",Operational!$L:$L,'List Table'!$D$17)</f>
        <v>0</v>
      </c>
      <c r="AA45" s="144">
        <f>COUNTIFS(Operational!$E:$E,$G45,Operational!$I:$I,"*3G*",Operational!$L:$L,'List Table'!$D$2)</f>
        <v>0</v>
      </c>
      <c r="AB45" s="144">
        <f>COUNTIFS(Operational!$E:$E,$G45,Operational!$I:$I,"*3G*",Operational!$L:$L,'List Table'!$D$3)</f>
        <v>0</v>
      </c>
      <c r="AC45" s="144">
        <f>COUNTIFS(Operational!$E:$E,$G45,Operational!$I:$I,"*3G*",Operational!$L:$L,'List Table'!$D$4)</f>
        <v>0</v>
      </c>
      <c r="AD45" s="144">
        <f>COUNTIFS(Operational!$E:$E,$G45,Operational!$I:$I,"*3G*",Operational!$L:$L,'List Table'!$D$5)</f>
        <v>0</v>
      </c>
      <c r="AE45" s="144">
        <f>COUNTIFS(Operational!$E:$E,$G45,Operational!$I:$I,"*3G*",Operational!$L:$L,'List Table'!$D$6)</f>
        <v>0</v>
      </c>
      <c r="AF45" s="144">
        <f>COUNTIFS(Operational!$E:$E,$G45,Operational!$I:$I,"*3G*",Operational!$L:$L,'List Table'!$D$7)</f>
        <v>0</v>
      </c>
      <c r="AG45" s="144">
        <f>COUNTIFS(Operational!$E:$E,$G45,Operational!$I:$I,"*3G*",Operational!$L:$L,'List Table'!$D$8)</f>
        <v>0</v>
      </c>
      <c r="AH45" s="144">
        <f>COUNTIFS(Operational!$E:$E,$G45,Operational!$I:$I,"*3G*",Operational!$L:$L,'List Table'!$D$9)</f>
        <v>0</v>
      </c>
      <c r="AI45" s="144">
        <f>COUNTIFS(Operational!$E:$E,$G45,Operational!$I:$I,"*3G*",Operational!$L:$L,'List Table'!$D$10)</f>
        <v>0</v>
      </c>
      <c r="AJ45" s="144">
        <f>COUNTIFS(Operational!$E:$E,$G45,Operational!$I:$I,"*3G*",Operational!$L:$L,'List Table'!$D$11)</f>
        <v>0</v>
      </c>
      <c r="AK45" s="144">
        <f>COUNTIFS(Operational!$E:$E,$G45,Operational!$I:$I,"*3G*",Operational!$L:$L,'List Table'!$D$12)</f>
        <v>0</v>
      </c>
      <c r="AL45" s="144">
        <f>COUNTIFS(Operational!$E:$E,$G45,Operational!$I:$I,"*3G*",Operational!$L:$L,'List Table'!$D$13)</f>
        <v>0</v>
      </c>
      <c r="AM45" s="144">
        <f>COUNTIFS(Operational!$E:$E,$G45,Operational!$I:$I,"*3G*",Operational!$L:$L,'List Table'!$D$14)</f>
        <v>0</v>
      </c>
      <c r="AN45" s="144">
        <f>COUNTIFS(Operational!$E:$E,$G45,Operational!$I:$I,"*3G*",Operational!$L:$L,'List Table'!$D$15)</f>
        <v>0</v>
      </c>
      <c r="AO45" s="144">
        <f>COUNTIFS(Operational!$E:$E,$G45,Operational!$I:$I,"*3G*",Operational!$L:$L,'List Table'!$D$16)</f>
        <v>0</v>
      </c>
      <c r="AP45" s="144">
        <f>COUNTIFS(Operational!$E:$E,$G45,Operational!$I:$I,"*3G*",Operational!$L:$L,'List Table'!$D$17)</f>
        <v>0</v>
      </c>
      <c r="AQ45" s="144">
        <f>COUNTIFS(Operational!$E:$E,$G45,Operational!$I:$I,"*4G*",Operational!$L:$L,'List Table'!$D$2)</f>
        <v>0</v>
      </c>
      <c r="AR45" s="144">
        <f>COUNTIFS(Operational!$E:$E,$G45,Operational!$I:$I,"*4G*",Operational!$L:$L,'List Table'!$D$3)</f>
        <v>0</v>
      </c>
      <c r="AS45" s="144">
        <f>COUNTIFS(Operational!$E:$E,$G45,Operational!$I:$I,"*4G*",Operational!$L:$L,'List Table'!$D$4)</f>
        <v>0</v>
      </c>
      <c r="AT45" s="144">
        <f>COUNTIFS(Operational!$E:$E,$G45,Operational!$I:$I,"*4G*",Operational!$L:$L,'List Table'!$D$5)</f>
        <v>0</v>
      </c>
      <c r="AU45" s="144">
        <f>COUNTIFS(Operational!$E:$E,$G45,Operational!$I:$I,"*4G*",Operational!$L:$L,'List Table'!$D$6)</f>
        <v>0</v>
      </c>
      <c r="AV45" s="144">
        <f>COUNTIFS(Operational!$E:$E,$G45,Operational!$I:$I,"*4G*",Operational!$L:$L,'List Table'!$D$7)</f>
        <v>0</v>
      </c>
      <c r="AW45" s="144">
        <f>COUNTIFS(Operational!$E:$E,$G45,Operational!$I:$I,"*4G*",Operational!$L:$L,'List Table'!$D$8)</f>
        <v>0</v>
      </c>
      <c r="AX45" s="144">
        <f>COUNTIFS(Operational!$E:$E,$G45,Operational!$I:$I,"*4G*",Operational!$L:$L,'List Table'!$D$9)</f>
        <v>0</v>
      </c>
      <c r="AY45" s="144">
        <f>COUNTIFS(Operational!$E:$E,$G45,Operational!$I:$I,"*4G*",Operational!$L:$L,'List Table'!$D$10)</f>
        <v>0</v>
      </c>
      <c r="AZ45" s="144">
        <f>COUNTIFS(Operational!$E:$E,$G45,Operational!$I:$I,"*4G*",Operational!$L:$L,'List Table'!$D$11)</f>
        <v>0</v>
      </c>
      <c r="BA45" s="144">
        <f>COUNTIFS(Operational!$E:$E,$G45,Operational!$I:$I,"*4G*",Operational!$L:$L,'List Table'!$D$12)</f>
        <v>0</v>
      </c>
      <c r="BB45" s="144">
        <f>COUNTIFS(Operational!$E:$E,$G45,Operational!$I:$I,"*4G*",Operational!$L:$L,'List Table'!$D$13)</f>
        <v>0</v>
      </c>
      <c r="BC45" s="144">
        <f>COUNTIFS(Operational!$E:$E,$G45,Operational!$I:$I,"*4G*",Operational!$L:$L,'List Table'!$D$14)</f>
        <v>0</v>
      </c>
      <c r="BD45" s="144">
        <f>COUNTIFS(Operational!$E:$E,$G45,Operational!$I:$I,"*4G*",Operational!$L:$L,'List Table'!$D$15)</f>
        <v>0</v>
      </c>
      <c r="BE45" s="144">
        <f>COUNTIFS(Operational!$E:$E,$G45,Operational!$I:$I,"*4G*",Operational!$L:$L,'List Table'!$D$16)</f>
        <v>0</v>
      </c>
      <c r="BF45" s="144">
        <f>COUNTIFS(Operational!$E:$E,$G45,Operational!$I:$I,"*4G*",Operational!$L:$L,'List Table'!$D$17)</f>
        <v>0</v>
      </c>
      <c r="BG45" s="136"/>
      <c r="BH45" s="145">
        <f t="shared" si="3"/>
        <v>0</v>
      </c>
      <c r="BI45" s="145">
        <f t="shared" si="4"/>
        <v>0</v>
      </c>
      <c r="BJ45" s="145">
        <f t="shared" si="5"/>
        <v>0</v>
      </c>
      <c r="BK45" s="145">
        <f>COUNTIFS('Retention-Deployment'!$E:$E,$G45,'Retention-Deployment'!$I:$I,"*2G*",'Retention-Deployment'!$L:$L,'List Table'!$B$2)</f>
        <v>0</v>
      </c>
      <c r="BL45" s="145">
        <f>COUNTIFS('Retention-Deployment'!$E:$E,$G45,'Retention-Deployment'!$I:$I,"*2G*",'Retention-Deployment'!$L:$L,'List Table'!$B$3)</f>
        <v>0</v>
      </c>
      <c r="BM45" s="145">
        <f>COUNTIFS('Retention-Deployment'!$E:$E,$G45,'Retention-Deployment'!$I:$I,"*2G*",'Retention-Deployment'!$L:$L,'List Table'!$B$4)</f>
        <v>0</v>
      </c>
      <c r="BN45" s="145">
        <f>COUNTIFS('Retention-Deployment'!$E:$E,$G45,'Retention-Deployment'!$I:$I,"*2G*",'Retention-Deployment'!$L:$L,'List Table'!$B$5)</f>
        <v>0</v>
      </c>
      <c r="BO45" s="145">
        <f>COUNTIFS('Retention-Deployment'!$E:$E,$G45,'Retention-Deployment'!$I:$I,"*2G*",'Retention-Deployment'!$L:$L,'List Table'!$B$6)</f>
        <v>0</v>
      </c>
      <c r="BP45" s="145">
        <f>COUNTIFS('Retention-Deployment'!$E:$E,$G45,'Retention-Deployment'!$I:$I,"*2G*",'Retention-Deployment'!$L:$L,'List Table'!$B$7)</f>
        <v>0</v>
      </c>
      <c r="BQ45" s="145">
        <f>COUNTIFS('Retention-Deployment'!$E:$E,$G45,'Retention-Deployment'!$I:$I,"*2G*",'Retention-Deployment'!$L:$L,'List Table'!$B$8)</f>
        <v>0</v>
      </c>
      <c r="BR45" s="145">
        <f>COUNTIFS('Retention-Deployment'!$E:$E,$G45,'Retention-Deployment'!$I:$I,"*2G*",'Retention-Deployment'!$L:$L,'List Table'!$B$9)</f>
        <v>0</v>
      </c>
      <c r="BS45" s="145">
        <f>COUNTIFS('Retention-Deployment'!$E:$E,$G45,'Retention-Deployment'!$I:$I,"*2G*",'Retention-Deployment'!$L:$L,'List Table'!$B$10)</f>
        <v>0</v>
      </c>
      <c r="BT45" s="145">
        <f>COUNTIFS('Retention-Deployment'!$E:$E,$G45,'Retention-Deployment'!$I:$I,"*2G*",'Retention-Deployment'!$L:$L,'List Table'!$B$11)</f>
        <v>0</v>
      </c>
      <c r="BU45" s="145">
        <f>COUNTIFS('Retention-Deployment'!$E:$E,$G45,'Retention-Deployment'!$I:$I,"*2G*",'Retention-Deployment'!$L:$L,'List Table'!$B$12)</f>
        <v>0</v>
      </c>
      <c r="BV45" s="145">
        <f>COUNTIFS('Retention-Deployment'!$E:$E,$G45,'Retention-Deployment'!$I:$I,"*2G*",'Retention-Deployment'!$L:$L,'List Table'!$B$13)</f>
        <v>0</v>
      </c>
      <c r="BW45" s="145">
        <f>COUNTIFS('Retention-Deployment'!$E:$E,$G45,'Retention-Deployment'!$I:$I,"*2G*",'Retention-Deployment'!$L:$L,'List Table'!$B$14)</f>
        <v>0</v>
      </c>
      <c r="BX45" s="145">
        <f>COUNTIFS('Retention-Deployment'!$E:$E,$G45,'Retention-Deployment'!$I:$I,"*2G*",'Retention-Deployment'!$L:$L,'List Table'!$B$15)</f>
        <v>0</v>
      </c>
      <c r="BY45" s="145">
        <f>COUNTIFS('Retention-Deployment'!$E:$E,$G45,'Retention-Deployment'!$I:$I,"*3G*",'Retention-Deployment'!$L:$L,'List Table'!$B$2)</f>
        <v>0</v>
      </c>
      <c r="BZ45" s="145">
        <f>COUNTIFS('Retention-Deployment'!$E:$E,$G45,'Retention-Deployment'!$I:$I,"*3G*",'Retention-Deployment'!$L:$L,'List Table'!$B$3)</f>
        <v>0</v>
      </c>
      <c r="CA45" s="145">
        <f>COUNTIFS('Retention-Deployment'!$E:$E,$G45,'Retention-Deployment'!$I:$I,"*3G*",'Retention-Deployment'!$L:$L,'List Table'!$B$4)</f>
        <v>0</v>
      </c>
      <c r="CB45" s="145">
        <f>COUNTIFS('Retention-Deployment'!$E:$E,$G45,'Retention-Deployment'!$I:$I,"*3G*",'Retention-Deployment'!$L:$L,'List Table'!$B$5)</f>
        <v>0</v>
      </c>
      <c r="CC45" s="145">
        <f>COUNTIFS('Retention-Deployment'!$E:$E,$G45,'Retention-Deployment'!$I:$I,"*3G*",'Retention-Deployment'!$L:$L,'List Table'!$B$6)</f>
        <v>0</v>
      </c>
      <c r="CD45" s="145">
        <f>COUNTIFS('Retention-Deployment'!$E:$E,$G45,'Retention-Deployment'!$I:$I,"*3G*",'Retention-Deployment'!$L:$L,'List Table'!$B$7)</f>
        <v>0</v>
      </c>
      <c r="CE45" s="145">
        <f>COUNTIFS('Retention-Deployment'!$E:$E,$G45,'Retention-Deployment'!$I:$I,"*3G*",'Retention-Deployment'!$L:$L,'List Table'!$B$8)</f>
        <v>0</v>
      </c>
      <c r="CF45" s="145">
        <f>COUNTIFS('Retention-Deployment'!$E:$E,$G45,'Retention-Deployment'!$I:$I,"*3G*",'Retention-Deployment'!$L:$L,'List Table'!$B$9)</f>
        <v>0</v>
      </c>
      <c r="CG45" s="145">
        <f>COUNTIFS('Retention-Deployment'!$E:$E,$G45,'Retention-Deployment'!$I:$I,"*3G*",'Retention-Deployment'!$L:$L,'List Table'!$B$10)</f>
        <v>0</v>
      </c>
      <c r="CH45" s="145">
        <f>COUNTIFS('Retention-Deployment'!$E:$E,$G45,'Retention-Deployment'!$I:$I,"*3G*",'Retention-Deployment'!$L:$L,'List Table'!$B$11)</f>
        <v>0</v>
      </c>
      <c r="CI45" s="145">
        <f>COUNTIFS('Retention-Deployment'!$E:$E,$G45,'Retention-Deployment'!$I:$I,"*3G*",'Retention-Deployment'!$L:$L,'List Table'!$B$12)</f>
        <v>0</v>
      </c>
      <c r="CJ45" s="145">
        <f>COUNTIFS('Retention-Deployment'!$E:$E,$G45,'Retention-Deployment'!$I:$I,"*3G*",'Retention-Deployment'!$L:$L,'List Table'!$B$13)</f>
        <v>0</v>
      </c>
      <c r="CK45" s="145">
        <f>COUNTIFS('Retention-Deployment'!$E:$E,$G45,'Retention-Deployment'!$I:$I,"*3G*",'Retention-Deployment'!$L:$L,'List Table'!$B$14)</f>
        <v>0</v>
      </c>
      <c r="CL45" s="145">
        <f>COUNTIFS('Retention-Deployment'!$E:$E,$G45,'Retention-Deployment'!$I:$I,"*3G*",'Retention-Deployment'!$L:$L,'List Table'!$B$15)</f>
        <v>0</v>
      </c>
      <c r="CM45" s="145">
        <f>COUNTIFS('Retention-Deployment'!$E:$E,$G45,'Retention-Deployment'!$I:$I,"*4G*",'Retention-Deployment'!$L:$L,'List Table'!$B$2)</f>
        <v>0</v>
      </c>
      <c r="CN45" s="145">
        <f>COUNTIFS('Retention-Deployment'!$E:$E,$G45,'Retention-Deployment'!$I:$I,"*4G*",'Retention-Deployment'!$L:$L,'List Table'!$B$3)</f>
        <v>0</v>
      </c>
      <c r="CO45" s="145">
        <f>COUNTIFS('Retention-Deployment'!$E:$E,$G45,'Retention-Deployment'!$I:$I,"*4G*",'Retention-Deployment'!$L:$L,'List Table'!$B$4)</f>
        <v>0</v>
      </c>
      <c r="CP45" s="145">
        <f>COUNTIFS('Retention-Deployment'!$E:$E,$G45,'Retention-Deployment'!$I:$I,"*4G*",'Retention-Deployment'!$L:$L,'List Table'!$B$5)</f>
        <v>0</v>
      </c>
      <c r="CQ45" s="145">
        <f>COUNTIFS('Retention-Deployment'!$E:$E,$G45,'Retention-Deployment'!$I:$I,"*4G*",'Retention-Deployment'!$L:$L,'List Table'!$B$6)</f>
        <v>0</v>
      </c>
      <c r="CR45" s="145">
        <f>COUNTIFS('Retention-Deployment'!$E:$E,$G45,'Retention-Deployment'!$I:$I,"*4G*",'Retention-Deployment'!$L:$L,'List Table'!$B$7)</f>
        <v>0</v>
      </c>
      <c r="CS45" s="145">
        <f>COUNTIFS('Retention-Deployment'!$E:$E,$G45,'Retention-Deployment'!$I:$I,"*4G*",'Retention-Deployment'!$L:$L,'List Table'!$B$8)</f>
        <v>0</v>
      </c>
      <c r="CT45" s="145">
        <f>COUNTIFS('Retention-Deployment'!$E:$E,$G45,'Retention-Deployment'!$I:$I,"*4G*",'Retention-Deployment'!$L:$L,'List Table'!$B$9)</f>
        <v>0</v>
      </c>
      <c r="CU45" s="145">
        <f>COUNTIFS('Retention-Deployment'!$E:$E,$G45,'Retention-Deployment'!$I:$I,"*4G*",'Retention-Deployment'!$L:$L,'List Table'!$B$10)</f>
        <v>0</v>
      </c>
      <c r="CV45" s="145">
        <f>COUNTIFS('Retention-Deployment'!$E:$E,$G45,'Retention-Deployment'!$I:$I,"*4G*",'Retention-Deployment'!$L:$L,'List Table'!$B$11)</f>
        <v>0</v>
      </c>
      <c r="CW45" s="145">
        <f>COUNTIFS('Retention-Deployment'!$E:$E,$G45,'Retention-Deployment'!$I:$I,"*4G*",'Retention-Deployment'!$L:$L,'List Table'!$B$12)</f>
        <v>0</v>
      </c>
      <c r="CX45" s="145">
        <f>COUNTIFS('Retention-Deployment'!$E:$E,$G45,'Retention-Deployment'!$I:$I,"*4G*",'Retention-Deployment'!$L:$L,'List Table'!$B$13)</f>
        <v>0</v>
      </c>
      <c r="CY45" s="145">
        <f>COUNTIFS('Retention-Deployment'!$E:$E,$G45,'Retention-Deployment'!$I:$I,"*4G*",'Retention-Deployment'!$L:$L,'List Table'!$B$14)</f>
        <v>0</v>
      </c>
      <c r="CZ45" s="145">
        <f>COUNTIFS('Retention-Deployment'!$E:$E,$G45,'Retention-Deployment'!$I:$I,"*4G*",'Retention-Deployment'!$L:$L,'List Table'!$B$15)</f>
        <v>0</v>
      </c>
      <c r="DA45" s="136"/>
      <c r="DB45" s="146">
        <f>COUNTIFS(Licensing!$F:$F,$G45,Licensing!$J:$J,"*2G*")</f>
        <v>0</v>
      </c>
      <c r="DC45" s="146">
        <f>COUNTIFS(Licensing!$F:$F,$G45,Licensing!$J:$J,"*3G*")</f>
        <v>0</v>
      </c>
      <c r="DD45" s="146">
        <f>COUNTIFS(Licensing!$F:$F,$G45,Licensing!$J:$J,"*4G*")</f>
        <v>0</v>
      </c>
      <c r="DE45" s="136"/>
      <c r="DF45" s="378">
        <f>COUNTIFS(Deactivated!$F:$F,$G45,Deactivated!$J:$J,"*2G*")</f>
        <v>0</v>
      </c>
      <c r="DG45" s="378">
        <f>COUNTIFS(Deactivated!$F:$F,$G45,Deactivated!$J:$J,"*3G*")</f>
        <v>0</v>
      </c>
      <c r="DH45" s="378">
        <f>COUNTIFS(Deactivated!$F:$F,$G45,Deactivated!$J:$J,"*4G*")</f>
        <v>0</v>
      </c>
      <c r="DI45" s="136"/>
      <c r="DJ45" s="147" t="str">
        <f t="shared" si="6"/>
        <v>RODOPI</v>
      </c>
      <c r="DK45" s="137">
        <f t="shared" si="9"/>
        <v>0</v>
      </c>
      <c r="DL45" s="148">
        <f t="shared" si="7"/>
        <v>0</v>
      </c>
      <c r="DM45" s="148">
        <f t="shared" si="8"/>
        <v>0</v>
      </c>
      <c r="DN45" s="133"/>
      <c r="DO45" s="133"/>
      <c r="DP45" s="133"/>
      <c r="DQ45" s="133"/>
      <c r="DR45" s="133"/>
      <c r="DS45" s="133"/>
      <c r="DT45" s="133"/>
      <c r="DU45" s="133"/>
      <c r="DV45" s="133"/>
      <c r="DW45" s="133"/>
      <c r="DX45" s="133"/>
      <c r="DY45" s="133"/>
    </row>
    <row r="46" spans="1:129" ht="15.95" customHeight="1" x14ac:dyDescent="0.25">
      <c r="A46" s="186" t="s">
        <v>292</v>
      </c>
      <c r="B46" s="160">
        <v>18</v>
      </c>
      <c r="C46" s="160">
        <v>18</v>
      </c>
      <c r="D46" s="160">
        <v>16</v>
      </c>
      <c r="E46" s="169">
        <v>37.745170000000002</v>
      </c>
      <c r="F46" s="169">
        <v>26.789749</v>
      </c>
      <c r="G46" s="165" t="s">
        <v>152</v>
      </c>
      <c r="H46" s="144">
        <f t="shared" si="0"/>
        <v>1</v>
      </c>
      <c r="I46" s="144">
        <f t="shared" si="1"/>
        <v>1</v>
      </c>
      <c r="J46" s="144">
        <f t="shared" si="2"/>
        <v>1</v>
      </c>
      <c r="K46" s="144">
        <f>COUNTIFS(Operational!$E:$E,$G46,Operational!$I:$I,"*2G*",Operational!$L:$L,'List Table'!$D$2)</f>
        <v>0</v>
      </c>
      <c r="L46" s="144">
        <f>COUNTIFS(Operational!$E:$E,$G46,Operational!$I:$I,"*2G*",Operational!$L:$L,'List Table'!$D$3)</f>
        <v>0</v>
      </c>
      <c r="M46" s="144">
        <f>COUNTIFS(Operational!$E:$E,$G46,Operational!$I:$I,"*2G*",Operational!$L:$L,'List Table'!$D$4)</f>
        <v>0</v>
      </c>
      <c r="N46" s="144">
        <f>COUNTIFS(Operational!$E:$E,$G46,Operational!$I:$I,"*2G*",Operational!$L:$L,'List Table'!$D$5)</f>
        <v>0</v>
      </c>
      <c r="O46" s="144">
        <f>COUNTIFS(Operational!$E:$E,$G46,Operational!$I:$I,"*2G*",Operational!$L:$L,'List Table'!$D$6)</f>
        <v>0</v>
      </c>
      <c r="P46" s="144">
        <f>COUNTIFS(Operational!$E:$E,$G46,Operational!$I:$I,"*2G*",Operational!$L:$L,'List Table'!$D$7)</f>
        <v>1</v>
      </c>
      <c r="Q46" s="144">
        <f>COUNTIFS(Operational!$E:$E,$G46,Operational!$I:$I,"*2G*",Operational!$L:$L,'List Table'!$D$8)</f>
        <v>0</v>
      </c>
      <c r="R46" s="144">
        <f>COUNTIFS(Operational!$E:$E,$G46,Operational!$I:$I,"*2G*",Operational!$L:$L,'List Table'!$D$9)</f>
        <v>0</v>
      </c>
      <c r="S46" s="144">
        <f>COUNTIFS(Operational!$E:$E,$G46,Operational!$I:$I,"*2G*",Operational!$L:$L,'List Table'!$D$10)</f>
        <v>0</v>
      </c>
      <c r="T46" s="144">
        <f>COUNTIFS(Operational!$E:$E,$G46,Operational!$I:$I,"*2G*",Operational!$L:$L,'List Table'!$D$11)</f>
        <v>0</v>
      </c>
      <c r="U46" s="144">
        <f>COUNTIFS(Operational!$E:$E,$G46,Operational!$I:$I,"*2G*",Operational!$L:$L,'List Table'!$D$12)</f>
        <v>0</v>
      </c>
      <c r="V46" s="144">
        <f>COUNTIFS(Operational!$E:$E,$G46,Operational!$I:$I,"*2G*",Operational!$L:$L,'List Table'!$D$13)</f>
        <v>0</v>
      </c>
      <c r="W46" s="144">
        <f>COUNTIFS(Operational!$E:$E,$G46,Operational!$I:$I,"*2G*",Operational!$L:$L,'List Table'!$D$14)</f>
        <v>0</v>
      </c>
      <c r="X46" s="144">
        <f>COUNTIFS(Operational!$E:$E,$G46,Operational!$I:$I,"*2G*",Operational!$L:$L,'List Table'!$D$15)</f>
        <v>0</v>
      </c>
      <c r="Y46" s="144">
        <f>COUNTIFS(Operational!$E:$E,$G46,Operational!$I:$I,"*2G*",Operational!$L:$L,'List Table'!$D$16)</f>
        <v>0</v>
      </c>
      <c r="Z46" s="144">
        <f>COUNTIFS(Operational!$E:$E,$G46,Operational!$I:$I,"*2G*",Operational!$L:$L,'List Table'!$D$17)</f>
        <v>0</v>
      </c>
      <c r="AA46" s="144">
        <f>COUNTIFS(Operational!$E:$E,$G46,Operational!$I:$I,"*3G*",Operational!$L:$L,'List Table'!$D$2)</f>
        <v>0</v>
      </c>
      <c r="AB46" s="144">
        <f>COUNTIFS(Operational!$E:$E,$G46,Operational!$I:$I,"*3G*",Operational!$L:$L,'List Table'!$D$3)</f>
        <v>0</v>
      </c>
      <c r="AC46" s="144">
        <f>COUNTIFS(Operational!$E:$E,$G46,Operational!$I:$I,"*3G*",Operational!$L:$L,'List Table'!$D$4)</f>
        <v>0</v>
      </c>
      <c r="AD46" s="144">
        <f>COUNTIFS(Operational!$E:$E,$G46,Operational!$I:$I,"*3G*",Operational!$L:$L,'List Table'!$D$5)</f>
        <v>0</v>
      </c>
      <c r="AE46" s="144">
        <f>COUNTIFS(Operational!$E:$E,$G46,Operational!$I:$I,"*3G*",Operational!$L:$L,'List Table'!$D$6)</f>
        <v>0</v>
      </c>
      <c r="AF46" s="144">
        <f>COUNTIFS(Operational!$E:$E,$G46,Operational!$I:$I,"*3G*",Operational!$L:$L,'List Table'!$D$7)</f>
        <v>1</v>
      </c>
      <c r="AG46" s="144">
        <f>COUNTIFS(Operational!$E:$E,$G46,Operational!$I:$I,"*3G*",Operational!$L:$L,'List Table'!$D$8)</f>
        <v>0</v>
      </c>
      <c r="AH46" s="144">
        <f>COUNTIFS(Operational!$E:$E,$G46,Operational!$I:$I,"*3G*",Operational!$L:$L,'List Table'!$D$9)</f>
        <v>0</v>
      </c>
      <c r="AI46" s="144">
        <f>COUNTIFS(Operational!$E:$E,$G46,Operational!$I:$I,"*3G*",Operational!$L:$L,'List Table'!$D$10)</f>
        <v>0</v>
      </c>
      <c r="AJ46" s="144">
        <f>COUNTIFS(Operational!$E:$E,$G46,Operational!$I:$I,"*3G*",Operational!$L:$L,'List Table'!$D$11)</f>
        <v>0</v>
      </c>
      <c r="AK46" s="144">
        <f>COUNTIFS(Operational!$E:$E,$G46,Operational!$I:$I,"*3G*",Operational!$L:$L,'List Table'!$D$12)</f>
        <v>0</v>
      </c>
      <c r="AL46" s="144">
        <f>COUNTIFS(Operational!$E:$E,$G46,Operational!$I:$I,"*3G*",Operational!$L:$L,'List Table'!$D$13)</f>
        <v>0</v>
      </c>
      <c r="AM46" s="144">
        <f>COUNTIFS(Operational!$E:$E,$G46,Operational!$I:$I,"*3G*",Operational!$L:$L,'List Table'!$D$14)</f>
        <v>0</v>
      </c>
      <c r="AN46" s="144">
        <f>COUNTIFS(Operational!$E:$E,$G46,Operational!$I:$I,"*3G*",Operational!$L:$L,'List Table'!$D$15)</f>
        <v>0</v>
      </c>
      <c r="AO46" s="144">
        <f>COUNTIFS(Operational!$E:$E,$G46,Operational!$I:$I,"*3G*",Operational!$L:$L,'List Table'!$D$16)</f>
        <v>0</v>
      </c>
      <c r="AP46" s="144">
        <f>COUNTIFS(Operational!$E:$E,$G46,Operational!$I:$I,"*3G*",Operational!$L:$L,'List Table'!$D$17)</f>
        <v>0</v>
      </c>
      <c r="AQ46" s="144">
        <f>COUNTIFS(Operational!$E:$E,$G46,Operational!$I:$I,"*4G*",Operational!$L:$L,'List Table'!$D$2)</f>
        <v>0</v>
      </c>
      <c r="AR46" s="144">
        <f>COUNTIFS(Operational!$E:$E,$G46,Operational!$I:$I,"*4G*",Operational!$L:$L,'List Table'!$D$3)</f>
        <v>0</v>
      </c>
      <c r="AS46" s="144">
        <f>COUNTIFS(Operational!$E:$E,$G46,Operational!$I:$I,"*4G*",Operational!$L:$L,'List Table'!$D$4)</f>
        <v>0</v>
      </c>
      <c r="AT46" s="144">
        <f>COUNTIFS(Operational!$E:$E,$G46,Operational!$I:$I,"*4G*",Operational!$L:$L,'List Table'!$D$5)</f>
        <v>0</v>
      </c>
      <c r="AU46" s="144">
        <f>COUNTIFS(Operational!$E:$E,$G46,Operational!$I:$I,"*4G*",Operational!$L:$L,'List Table'!$D$6)</f>
        <v>0</v>
      </c>
      <c r="AV46" s="144">
        <f>COUNTIFS(Operational!$E:$E,$G46,Operational!$I:$I,"*4G*",Operational!$L:$L,'List Table'!$D$7)</f>
        <v>1</v>
      </c>
      <c r="AW46" s="144">
        <f>COUNTIFS(Operational!$E:$E,$G46,Operational!$I:$I,"*4G*",Operational!$L:$L,'List Table'!$D$8)</f>
        <v>0</v>
      </c>
      <c r="AX46" s="144">
        <f>COUNTIFS(Operational!$E:$E,$G46,Operational!$I:$I,"*4G*",Operational!$L:$L,'List Table'!$D$9)</f>
        <v>0</v>
      </c>
      <c r="AY46" s="144">
        <f>COUNTIFS(Operational!$E:$E,$G46,Operational!$I:$I,"*4G*",Operational!$L:$L,'List Table'!$D$10)</f>
        <v>0</v>
      </c>
      <c r="AZ46" s="144">
        <f>COUNTIFS(Operational!$E:$E,$G46,Operational!$I:$I,"*4G*",Operational!$L:$L,'List Table'!$D$11)</f>
        <v>0</v>
      </c>
      <c r="BA46" s="144">
        <f>COUNTIFS(Operational!$E:$E,$G46,Operational!$I:$I,"*4G*",Operational!$L:$L,'List Table'!$D$12)</f>
        <v>0</v>
      </c>
      <c r="BB46" s="144">
        <f>COUNTIFS(Operational!$E:$E,$G46,Operational!$I:$I,"*4G*",Operational!$L:$L,'List Table'!$D$13)</f>
        <v>0</v>
      </c>
      <c r="BC46" s="144">
        <f>COUNTIFS(Operational!$E:$E,$G46,Operational!$I:$I,"*4G*",Operational!$L:$L,'List Table'!$D$14)</f>
        <v>0</v>
      </c>
      <c r="BD46" s="144">
        <f>COUNTIFS(Operational!$E:$E,$G46,Operational!$I:$I,"*4G*",Operational!$L:$L,'List Table'!$D$15)</f>
        <v>0</v>
      </c>
      <c r="BE46" s="144">
        <f>COUNTIFS(Operational!$E:$E,$G46,Operational!$I:$I,"*4G*",Operational!$L:$L,'List Table'!$D$16)</f>
        <v>0</v>
      </c>
      <c r="BF46" s="144">
        <f>COUNTIFS(Operational!$E:$E,$G46,Operational!$I:$I,"*4G*",Operational!$L:$L,'List Table'!$D$17)</f>
        <v>0</v>
      </c>
      <c r="BG46" s="136"/>
      <c r="BH46" s="145">
        <f t="shared" si="3"/>
        <v>0</v>
      </c>
      <c r="BI46" s="145">
        <f t="shared" si="4"/>
        <v>0</v>
      </c>
      <c r="BJ46" s="145">
        <f t="shared" si="5"/>
        <v>0</v>
      </c>
      <c r="BK46" s="145">
        <f>COUNTIFS('Retention-Deployment'!$E:$E,$G46,'Retention-Deployment'!$I:$I,"*2G*",'Retention-Deployment'!$L:$L,'List Table'!$B$2)</f>
        <v>0</v>
      </c>
      <c r="BL46" s="145">
        <f>COUNTIFS('Retention-Deployment'!$E:$E,$G46,'Retention-Deployment'!$I:$I,"*2G*",'Retention-Deployment'!$L:$L,'List Table'!$B$3)</f>
        <v>0</v>
      </c>
      <c r="BM46" s="145">
        <f>COUNTIFS('Retention-Deployment'!$E:$E,$G46,'Retention-Deployment'!$I:$I,"*2G*",'Retention-Deployment'!$L:$L,'List Table'!$B$4)</f>
        <v>0</v>
      </c>
      <c r="BN46" s="145">
        <f>COUNTIFS('Retention-Deployment'!$E:$E,$G46,'Retention-Deployment'!$I:$I,"*2G*",'Retention-Deployment'!$L:$L,'List Table'!$B$5)</f>
        <v>0</v>
      </c>
      <c r="BO46" s="145">
        <f>COUNTIFS('Retention-Deployment'!$E:$E,$G46,'Retention-Deployment'!$I:$I,"*2G*",'Retention-Deployment'!$L:$L,'List Table'!$B$6)</f>
        <v>0</v>
      </c>
      <c r="BP46" s="145">
        <f>COUNTIFS('Retention-Deployment'!$E:$E,$G46,'Retention-Deployment'!$I:$I,"*2G*",'Retention-Deployment'!$L:$L,'List Table'!$B$7)</f>
        <v>0</v>
      </c>
      <c r="BQ46" s="145">
        <f>COUNTIFS('Retention-Deployment'!$E:$E,$G46,'Retention-Deployment'!$I:$I,"*2G*",'Retention-Deployment'!$L:$L,'List Table'!$B$8)</f>
        <v>0</v>
      </c>
      <c r="BR46" s="145">
        <f>COUNTIFS('Retention-Deployment'!$E:$E,$G46,'Retention-Deployment'!$I:$I,"*2G*",'Retention-Deployment'!$L:$L,'List Table'!$B$9)</f>
        <v>0</v>
      </c>
      <c r="BS46" s="145">
        <f>COUNTIFS('Retention-Deployment'!$E:$E,$G46,'Retention-Deployment'!$I:$I,"*2G*",'Retention-Deployment'!$L:$L,'List Table'!$B$10)</f>
        <v>0</v>
      </c>
      <c r="BT46" s="145">
        <f>COUNTIFS('Retention-Deployment'!$E:$E,$G46,'Retention-Deployment'!$I:$I,"*2G*",'Retention-Deployment'!$L:$L,'List Table'!$B$11)</f>
        <v>0</v>
      </c>
      <c r="BU46" s="145">
        <f>COUNTIFS('Retention-Deployment'!$E:$E,$G46,'Retention-Deployment'!$I:$I,"*2G*",'Retention-Deployment'!$L:$L,'List Table'!$B$12)</f>
        <v>0</v>
      </c>
      <c r="BV46" s="145">
        <f>COUNTIFS('Retention-Deployment'!$E:$E,$G46,'Retention-Deployment'!$I:$I,"*2G*",'Retention-Deployment'!$L:$L,'List Table'!$B$13)</f>
        <v>0</v>
      </c>
      <c r="BW46" s="145">
        <f>COUNTIFS('Retention-Deployment'!$E:$E,$G46,'Retention-Deployment'!$I:$I,"*2G*",'Retention-Deployment'!$L:$L,'List Table'!$B$14)</f>
        <v>0</v>
      </c>
      <c r="BX46" s="145">
        <f>COUNTIFS('Retention-Deployment'!$E:$E,$G46,'Retention-Deployment'!$I:$I,"*2G*",'Retention-Deployment'!$L:$L,'List Table'!$B$15)</f>
        <v>0</v>
      </c>
      <c r="BY46" s="145">
        <f>COUNTIFS('Retention-Deployment'!$E:$E,$G46,'Retention-Deployment'!$I:$I,"*3G*",'Retention-Deployment'!$L:$L,'List Table'!$B$2)</f>
        <v>0</v>
      </c>
      <c r="BZ46" s="145">
        <f>COUNTIFS('Retention-Deployment'!$E:$E,$G46,'Retention-Deployment'!$I:$I,"*3G*",'Retention-Deployment'!$L:$L,'List Table'!$B$3)</f>
        <v>0</v>
      </c>
      <c r="CA46" s="145">
        <f>COUNTIFS('Retention-Deployment'!$E:$E,$G46,'Retention-Deployment'!$I:$I,"*3G*",'Retention-Deployment'!$L:$L,'List Table'!$B$4)</f>
        <v>0</v>
      </c>
      <c r="CB46" s="145">
        <f>COUNTIFS('Retention-Deployment'!$E:$E,$G46,'Retention-Deployment'!$I:$I,"*3G*",'Retention-Deployment'!$L:$L,'List Table'!$B$5)</f>
        <v>0</v>
      </c>
      <c r="CC46" s="145">
        <f>COUNTIFS('Retention-Deployment'!$E:$E,$G46,'Retention-Deployment'!$I:$I,"*3G*",'Retention-Deployment'!$L:$L,'List Table'!$B$6)</f>
        <v>0</v>
      </c>
      <c r="CD46" s="145">
        <f>COUNTIFS('Retention-Deployment'!$E:$E,$G46,'Retention-Deployment'!$I:$I,"*3G*",'Retention-Deployment'!$L:$L,'List Table'!$B$7)</f>
        <v>0</v>
      </c>
      <c r="CE46" s="145">
        <f>COUNTIFS('Retention-Deployment'!$E:$E,$G46,'Retention-Deployment'!$I:$I,"*3G*",'Retention-Deployment'!$L:$L,'List Table'!$B$8)</f>
        <v>0</v>
      </c>
      <c r="CF46" s="145">
        <f>COUNTIFS('Retention-Deployment'!$E:$E,$G46,'Retention-Deployment'!$I:$I,"*3G*",'Retention-Deployment'!$L:$L,'List Table'!$B$9)</f>
        <v>0</v>
      </c>
      <c r="CG46" s="145">
        <f>COUNTIFS('Retention-Deployment'!$E:$E,$G46,'Retention-Deployment'!$I:$I,"*3G*",'Retention-Deployment'!$L:$L,'List Table'!$B$10)</f>
        <v>0</v>
      </c>
      <c r="CH46" s="145">
        <f>COUNTIFS('Retention-Deployment'!$E:$E,$G46,'Retention-Deployment'!$I:$I,"*3G*",'Retention-Deployment'!$L:$L,'List Table'!$B$11)</f>
        <v>0</v>
      </c>
      <c r="CI46" s="145">
        <f>COUNTIFS('Retention-Deployment'!$E:$E,$G46,'Retention-Deployment'!$I:$I,"*3G*",'Retention-Deployment'!$L:$L,'List Table'!$B$12)</f>
        <v>0</v>
      </c>
      <c r="CJ46" s="145">
        <f>COUNTIFS('Retention-Deployment'!$E:$E,$G46,'Retention-Deployment'!$I:$I,"*3G*",'Retention-Deployment'!$L:$L,'List Table'!$B$13)</f>
        <v>0</v>
      </c>
      <c r="CK46" s="145">
        <f>COUNTIFS('Retention-Deployment'!$E:$E,$G46,'Retention-Deployment'!$I:$I,"*3G*",'Retention-Deployment'!$L:$L,'List Table'!$B$14)</f>
        <v>0</v>
      </c>
      <c r="CL46" s="145">
        <f>COUNTIFS('Retention-Deployment'!$E:$E,$G46,'Retention-Deployment'!$I:$I,"*3G*",'Retention-Deployment'!$L:$L,'List Table'!$B$15)</f>
        <v>0</v>
      </c>
      <c r="CM46" s="145">
        <f>COUNTIFS('Retention-Deployment'!$E:$E,$G46,'Retention-Deployment'!$I:$I,"*4G*",'Retention-Deployment'!$L:$L,'List Table'!$B$2)</f>
        <v>0</v>
      </c>
      <c r="CN46" s="145">
        <f>COUNTIFS('Retention-Deployment'!$E:$E,$G46,'Retention-Deployment'!$I:$I,"*4G*",'Retention-Deployment'!$L:$L,'List Table'!$B$3)</f>
        <v>0</v>
      </c>
      <c r="CO46" s="145">
        <f>COUNTIFS('Retention-Deployment'!$E:$E,$G46,'Retention-Deployment'!$I:$I,"*4G*",'Retention-Deployment'!$L:$L,'List Table'!$B$4)</f>
        <v>0</v>
      </c>
      <c r="CP46" s="145">
        <f>COUNTIFS('Retention-Deployment'!$E:$E,$G46,'Retention-Deployment'!$I:$I,"*4G*",'Retention-Deployment'!$L:$L,'List Table'!$B$5)</f>
        <v>0</v>
      </c>
      <c r="CQ46" s="145">
        <f>COUNTIFS('Retention-Deployment'!$E:$E,$G46,'Retention-Deployment'!$I:$I,"*4G*",'Retention-Deployment'!$L:$L,'List Table'!$B$6)</f>
        <v>0</v>
      </c>
      <c r="CR46" s="145">
        <f>COUNTIFS('Retention-Deployment'!$E:$E,$G46,'Retention-Deployment'!$I:$I,"*4G*",'Retention-Deployment'!$L:$L,'List Table'!$B$7)</f>
        <v>0</v>
      </c>
      <c r="CS46" s="145">
        <f>COUNTIFS('Retention-Deployment'!$E:$E,$G46,'Retention-Deployment'!$I:$I,"*4G*",'Retention-Deployment'!$L:$L,'List Table'!$B$8)</f>
        <v>0</v>
      </c>
      <c r="CT46" s="145">
        <f>COUNTIFS('Retention-Deployment'!$E:$E,$G46,'Retention-Deployment'!$I:$I,"*4G*",'Retention-Deployment'!$L:$L,'List Table'!$B$9)</f>
        <v>0</v>
      </c>
      <c r="CU46" s="145">
        <f>COUNTIFS('Retention-Deployment'!$E:$E,$G46,'Retention-Deployment'!$I:$I,"*4G*",'Retention-Deployment'!$L:$L,'List Table'!$B$10)</f>
        <v>0</v>
      </c>
      <c r="CV46" s="145">
        <f>COUNTIFS('Retention-Deployment'!$E:$E,$G46,'Retention-Deployment'!$I:$I,"*4G*",'Retention-Deployment'!$L:$L,'List Table'!$B$11)</f>
        <v>0</v>
      </c>
      <c r="CW46" s="145">
        <f>COUNTIFS('Retention-Deployment'!$E:$E,$G46,'Retention-Deployment'!$I:$I,"*4G*",'Retention-Deployment'!$L:$L,'List Table'!$B$12)</f>
        <v>0</v>
      </c>
      <c r="CX46" s="145">
        <f>COUNTIFS('Retention-Deployment'!$E:$E,$G46,'Retention-Deployment'!$I:$I,"*4G*",'Retention-Deployment'!$L:$L,'List Table'!$B$13)</f>
        <v>0</v>
      </c>
      <c r="CY46" s="145">
        <f>COUNTIFS('Retention-Deployment'!$E:$E,$G46,'Retention-Deployment'!$I:$I,"*4G*",'Retention-Deployment'!$L:$L,'List Table'!$B$14)</f>
        <v>0</v>
      </c>
      <c r="CZ46" s="145">
        <f>COUNTIFS('Retention-Deployment'!$E:$E,$G46,'Retention-Deployment'!$I:$I,"*4G*",'Retention-Deployment'!$L:$L,'List Table'!$B$15)</f>
        <v>0</v>
      </c>
      <c r="DA46" s="136"/>
      <c r="DB46" s="146">
        <f>COUNTIFS(Licensing!$F:$F,$G46,Licensing!$J:$J,"*2G*")</f>
        <v>0</v>
      </c>
      <c r="DC46" s="146">
        <f>COUNTIFS(Licensing!$F:$F,$G46,Licensing!$J:$J,"*3G*")</f>
        <v>0</v>
      </c>
      <c r="DD46" s="146">
        <f>COUNTIFS(Licensing!$F:$F,$G46,Licensing!$J:$J,"*4G*")</f>
        <v>0</v>
      </c>
      <c r="DE46" s="136"/>
      <c r="DF46" s="378">
        <f>COUNTIFS(Deactivated!$F:$F,$G46,Deactivated!$J:$J,"*2G*")</f>
        <v>0</v>
      </c>
      <c r="DG46" s="378">
        <f>COUNTIFS(Deactivated!$F:$F,$G46,Deactivated!$J:$J,"*3G*")</f>
        <v>0</v>
      </c>
      <c r="DH46" s="378">
        <f>COUNTIFS(Deactivated!$F:$F,$G46,Deactivated!$J:$J,"*4G*")</f>
        <v>0</v>
      </c>
      <c r="DI46" s="136"/>
      <c r="DJ46" s="147" t="str">
        <f t="shared" si="6"/>
        <v>SAMOS</v>
      </c>
      <c r="DK46" s="137">
        <f t="shared" si="9"/>
        <v>1</v>
      </c>
      <c r="DL46" s="148">
        <f t="shared" si="7"/>
        <v>1</v>
      </c>
      <c r="DM46" s="148">
        <f t="shared" si="8"/>
        <v>1</v>
      </c>
      <c r="DN46" s="133"/>
      <c r="DO46" s="133"/>
      <c r="DP46" s="133"/>
      <c r="DQ46" s="133"/>
      <c r="DR46" s="133"/>
      <c r="DS46" s="133"/>
      <c r="DT46" s="133"/>
      <c r="DU46" s="133"/>
      <c r="DV46" s="133"/>
      <c r="DW46" s="133"/>
      <c r="DX46" s="133"/>
      <c r="DY46" s="133"/>
    </row>
    <row r="47" spans="1:129" ht="15.95" customHeight="1" x14ac:dyDescent="0.25">
      <c r="A47" s="186" t="s">
        <v>292</v>
      </c>
      <c r="B47" s="160">
        <v>43</v>
      </c>
      <c r="C47" s="160">
        <v>40</v>
      </c>
      <c r="D47" s="160">
        <v>38</v>
      </c>
      <c r="E47" s="169">
        <v>41.086362000000001</v>
      </c>
      <c r="F47" s="169">
        <v>23.54008</v>
      </c>
      <c r="G47" s="165" t="s">
        <v>155</v>
      </c>
      <c r="H47" s="144">
        <f t="shared" si="0"/>
        <v>0</v>
      </c>
      <c r="I47" s="144">
        <f t="shared" si="1"/>
        <v>0</v>
      </c>
      <c r="J47" s="144">
        <f t="shared" si="2"/>
        <v>0</v>
      </c>
      <c r="K47" s="144">
        <f>COUNTIFS(Operational!$E:$E,$G47,Operational!$I:$I,"*2G*",Operational!$L:$L,'List Table'!$D$2)</f>
        <v>0</v>
      </c>
      <c r="L47" s="144">
        <f>COUNTIFS(Operational!$E:$E,$G47,Operational!$I:$I,"*2G*",Operational!$L:$L,'List Table'!$D$3)</f>
        <v>0</v>
      </c>
      <c r="M47" s="144">
        <f>COUNTIFS(Operational!$E:$E,$G47,Operational!$I:$I,"*2G*",Operational!$L:$L,'List Table'!$D$4)</f>
        <v>0</v>
      </c>
      <c r="N47" s="144">
        <f>COUNTIFS(Operational!$E:$E,$G47,Operational!$I:$I,"*2G*",Operational!$L:$L,'List Table'!$D$5)</f>
        <v>0</v>
      </c>
      <c r="O47" s="144">
        <f>COUNTIFS(Operational!$E:$E,$G47,Operational!$I:$I,"*2G*",Operational!$L:$L,'List Table'!$D$6)</f>
        <v>0</v>
      </c>
      <c r="P47" s="144">
        <f>COUNTIFS(Operational!$E:$E,$G47,Operational!$I:$I,"*2G*",Operational!$L:$L,'List Table'!$D$7)</f>
        <v>0</v>
      </c>
      <c r="Q47" s="144">
        <f>COUNTIFS(Operational!$E:$E,$G47,Operational!$I:$I,"*2G*",Operational!$L:$L,'List Table'!$D$8)</f>
        <v>0</v>
      </c>
      <c r="R47" s="144">
        <f>COUNTIFS(Operational!$E:$E,$G47,Operational!$I:$I,"*2G*",Operational!$L:$L,'List Table'!$D$9)</f>
        <v>0</v>
      </c>
      <c r="S47" s="144">
        <f>COUNTIFS(Operational!$E:$E,$G47,Operational!$I:$I,"*2G*",Operational!$L:$L,'List Table'!$D$10)</f>
        <v>0</v>
      </c>
      <c r="T47" s="144">
        <f>COUNTIFS(Operational!$E:$E,$G47,Operational!$I:$I,"*2G*",Operational!$L:$L,'List Table'!$D$11)</f>
        <v>0</v>
      </c>
      <c r="U47" s="144">
        <f>COUNTIFS(Operational!$E:$E,$G47,Operational!$I:$I,"*2G*",Operational!$L:$L,'List Table'!$D$12)</f>
        <v>0</v>
      </c>
      <c r="V47" s="144">
        <f>COUNTIFS(Operational!$E:$E,$G47,Operational!$I:$I,"*2G*",Operational!$L:$L,'List Table'!$D$13)</f>
        <v>0</v>
      </c>
      <c r="W47" s="144">
        <f>COUNTIFS(Operational!$E:$E,$G47,Operational!$I:$I,"*2G*",Operational!$L:$L,'List Table'!$D$14)</f>
        <v>0</v>
      </c>
      <c r="X47" s="144">
        <f>COUNTIFS(Operational!$E:$E,$G47,Operational!$I:$I,"*2G*",Operational!$L:$L,'List Table'!$D$15)</f>
        <v>0</v>
      </c>
      <c r="Y47" s="144">
        <f>COUNTIFS(Operational!$E:$E,$G47,Operational!$I:$I,"*2G*",Operational!$L:$L,'List Table'!$D$16)</f>
        <v>0</v>
      </c>
      <c r="Z47" s="144">
        <f>COUNTIFS(Operational!$E:$E,$G47,Operational!$I:$I,"*2G*",Operational!$L:$L,'List Table'!$D$17)</f>
        <v>0</v>
      </c>
      <c r="AA47" s="144">
        <f>COUNTIFS(Operational!$E:$E,$G47,Operational!$I:$I,"*3G*",Operational!$L:$L,'List Table'!$D$2)</f>
        <v>0</v>
      </c>
      <c r="AB47" s="144">
        <f>COUNTIFS(Operational!$E:$E,$G47,Operational!$I:$I,"*3G*",Operational!$L:$L,'List Table'!$D$3)</f>
        <v>0</v>
      </c>
      <c r="AC47" s="144">
        <f>COUNTIFS(Operational!$E:$E,$G47,Operational!$I:$I,"*3G*",Operational!$L:$L,'List Table'!$D$4)</f>
        <v>0</v>
      </c>
      <c r="AD47" s="144">
        <f>COUNTIFS(Operational!$E:$E,$G47,Operational!$I:$I,"*3G*",Operational!$L:$L,'List Table'!$D$5)</f>
        <v>0</v>
      </c>
      <c r="AE47" s="144">
        <f>COUNTIFS(Operational!$E:$E,$G47,Operational!$I:$I,"*3G*",Operational!$L:$L,'List Table'!$D$6)</f>
        <v>0</v>
      </c>
      <c r="AF47" s="144">
        <f>COUNTIFS(Operational!$E:$E,$G47,Operational!$I:$I,"*3G*",Operational!$L:$L,'List Table'!$D$7)</f>
        <v>0</v>
      </c>
      <c r="AG47" s="144">
        <f>COUNTIFS(Operational!$E:$E,$G47,Operational!$I:$I,"*3G*",Operational!$L:$L,'List Table'!$D$8)</f>
        <v>0</v>
      </c>
      <c r="AH47" s="144">
        <f>COUNTIFS(Operational!$E:$E,$G47,Operational!$I:$I,"*3G*",Operational!$L:$L,'List Table'!$D$9)</f>
        <v>0</v>
      </c>
      <c r="AI47" s="144">
        <f>COUNTIFS(Operational!$E:$E,$G47,Operational!$I:$I,"*3G*",Operational!$L:$L,'List Table'!$D$10)</f>
        <v>0</v>
      </c>
      <c r="AJ47" s="144">
        <f>COUNTIFS(Operational!$E:$E,$G47,Operational!$I:$I,"*3G*",Operational!$L:$L,'List Table'!$D$11)</f>
        <v>0</v>
      </c>
      <c r="AK47" s="144">
        <f>COUNTIFS(Operational!$E:$E,$G47,Operational!$I:$I,"*3G*",Operational!$L:$L,'List Table'!$D$12)</f>
        <v>0</v>
      </c>
      <c r="AL47" s="144">
        <f>COUNTIFS(Operational!$E:$E,$G47,Operational!$I:$I,"*3G*",Operational!$L:$L,'List Table'!$D$13)</f>
        <v>0</v>
      </c>
      <c r="AM47" s="144">
        <f>COUNTIFS(Operational!$E:$E,$G47,Operational!$I:$I,"*3G*",Operational!$L:$L,'List Table'!$D$14)</f>
        <v>0</v>
      </c>
      <c r="AN47" s="144">
        <f>COUNTIFS(Operational!$E:$E,$G47,Operational!$I:$I,"*3G*",Operational!$L:$L,'List Table'!$D$15)</f>
        <v>0</v>
      </c>
      <c r="AO47" s="144">
        <f>COUNTIFS(Operational!$E:$E,$G47,Operational!$I:$I,"*3G*",Operational!$L:$L,'List Table'!$D$16)</f>
        <v>0</v>
      </c>
      <c r="AP47" s="144">
        <f>COUNTIFS(Operational!$E:$E,$G47,Operational!$I:$I,"*3G*",Operational!$L:$L,'List Table'!$D$17)</f>
        <v>0</v>
      </c>
      <c r="AQ47" s="144">
        <f>COUNTIFS(Operational!$E:$E,$G47,Operational!$I:$I,"*4G*",Operational!$L:$L,'List Table'!$D$2)</f>
        <v>0</v>
      </c>
      <c r="AR47" s="144">
        <f>COUNTIFS(Operational!$E:$E,$G47,Operational!$I:$I,"*4G*",Operational!$L:$L,'List Table'!$D$3)</f>
        <v>0</v>
      </c>
      <c r="AS47" s="144">
        <f>COUNTIFS(Operational!$E:$E,$G47,Operational!$I:$I,"*4G*",Operational!$L:$L,'List Table'!$D$4)</f>
        <v>0</v>
      </c>
      <c r="AT47" s="144">
        <f>COUNTIFS(Operational!$E:$E,$G47,Operational!$I:$I,"*4G*",Operational!$L:$L,'List Table'!$D$5)</f>
        <v>0</v>
      </c>
      <c r="AU47" s="144">
        <f>COUNTIFS(Operational!$E:$E,$G47,Operational!$I:$I,"*4G*",Operational!$L:$L,'List Table'!$D$6)</f>
        <v>0</v>
      </c>
      <c r="AV47" s="144">
        <f>COUNTIFS(Operational!$E:$E,$G47,Operational!$I:$I,"*4G*",Operational!$L:$L,'List Table'!$D$7)</f>
        <v>0</v>
      </c>
      <c r="AW47" s="144">
        <f>COUNTIFS(Operational!$E:$E,$G47,Operational!$I:$I,"*4G*",Operational!$L:$L,'List Table'!$D$8)</f>
        <v>0</v>
      </c>
      <c r="AX47" s="144">
        <f>COUNTIFS(Operational!$E:$E,$G47,Operational!$I:$I,"*4G*",Operational!$L:$L,'List Table'!$D$9)</f>
        <v>0</v>
      </c>
      <c r="AY47" s="144">
        <f>COUNTIFS(Operational!$E:$E,$G47,Operational!$I:$I,"*4G*",Operational!$L:$L,'List Table'!$D$10)</f>
        <v>0</v>
      </c>
      <c r="AZ47" s="144">
        <f>COUNTIFS(Operational!$E:$E,$G47,Operational!$I:$I,"*4G*",Operational!$L:$L,'List Table'!$D$11)</f>
        <v>0</v>
      </c>
      <c r="BA47" s="144">
        <f>COUNTIFS(Operational!$E:$E,$G47,Operational!$I:$I,"*4G*",Operational!$L:$L,'List Table'!$D$12)</f>
        <v>0</v>
      </c>
      <c r="BB47" s="144">
        <f>COUNTIFS(Operational!$E:$E,$G47,Operational!$I:$I,"*4G*",Operational!$L:$L,'List Table'!$D$13)</f>
        <v>0</v>
      </c>
      <c r="BC47" s="144">
        <f>COUNTIFS(Operational!$E:$E,$G47,Operational!$I:$I,"*4G*",Operational!$L:$L,'List Table'!$D$14)</f>
        <v>0</v>
      </c>
      <c r="BD47" s="144">
        <f>COUNTIFS(Operational!$E:$E,$G47,Operational!$I:$I,"*4G*",Operational!$L:$L,'List Table'!$D$15)</f>
        <v>0</v>
      </c>
      <c r="BE47" s="144">
        <f>COUNTIFS(Operational!$E:$E,$G47,Operational!$I:$I,"*4G*",Operational!$L:$L,'List Table'!$D$16)</f>
        <v>0</v>
      </c>
      <c r="BF47" s="144">
        <f>COUNTIFS(Operational!$E:$E,$G47,Operational!$I:$I,"*4G*",Operational!$L:$L,'List Table'!$D$17)</f>
        <v>0</v>
      </c>
      <c r="BG47" s="136"/>
      <c r="BH47" s="145">
        <f t="shared" si="3"/>
        <v>0</v>
      </c>
      <c r="BI47" s="145">
        <f t="shared" si="4"/>
        <v>0</v>
      </c>
      <c r="BJ47" s="145">
        <f t="shared" si="5"/>
        <v>0</v>
      </c>
      <c r="BK47" s="145">
        <f>COUNTIFS('Retention-Deployment'!$E:$E,$G47,'Retention-Deployment'!$I:$I,"*2G*",'Retention-Deployment'!$L:$L,'List Table'!$B$2)</f>
        <v>0</v>
      </c>
      <c r="BL47" s="145">
        <f>COUNTIFS('Retention-Deployment'!$E:$E,$G47,'Retention-Deployment'!$I:$I,"*2G*",'Retention-Deployment'!$L:$L,'List Table'!$B$3)</f>
        <v>0</v>
      </c>
      <c r="BM47" s="145">
        <f>COUNTIFS('Retention-Deployment'!$E:$E,$G47,'Retention-Deployment'!$I:$I,"*2G*",'Retention-Deployment'!$L:$L,'List Table'!$B$4)</f>
        <v>0</v>
      </c>
      <c r="BN47" s="145">
        <f>COUNTIFS('Retention-Deployment'!$E:$E,$G47,'Retention-Deployment'!$I:$I,"*2G*",'Retention-Deployment'!$L:$L,'List Table'!$B$5)</f>
        <v>0</v>
      </c>
      <c r="BO47" s="145">
        <f>COUNTIFS('Retention-Deployment'!$E:$E,$G47,'Retention-Deployment'!$I:$I,"*2G*",'Retention-Deployment'!$L:$L,'List Table'!$B$6)</f>
        <v>0</v>
      </c>
      <c r="BP47" s="145">
        <f>COUNTIFS('Retention-Deployment'!$E:$E,$G47,'Retention-Deployment'!$I:$I,"*2G*",'Retention-Deployment'!$L:$L,'List Table'!$B$7)</f>
        <v>0</v>
      </c>
      <c r="BQ47" s="145">
        <f>COUNTIFS('Retention-Deployment'!$E:$E,$G47,'Retention-Deployment'!$I:$I,"*2G*",'Retention-Deployment'!$L:$L,'List Table'!$B$8)</f>
        <v>0</v>
      </c>
      <c r="BR47" s="145">
        <f>COUNTIFS('Retention-Deployment'!$E:$E,$G47,'Retention-Deployment'!$I:$I,"*2G*",'Retention-Deployment'!$L:$L,'List Table'!$B$9)</f>
        <v>0</v>
      </c>
      <c r="BS47" s="145">
        <f>COUNTIFS('Retention-Deployment'!$E:$E,$G47,'Retention-Deployment'!$I:$I,"*2G*",'Retention-Deployment'!$L:$L,'List Table'!$B$10)</f>
        <v>0</v>
      </c>
      <c r="BT47" s="145">
        <f>COUNTIFS('Retention-Deployment'!$E:$E,$G47,'Retention-Deployment'!$I:$I,"*2G*",'Retention-Deployment'!$L:$L,'List Table'!$B$11)</f>
        <v>0</v>
      </c>
      <c r="BU47" s="145">
        <f>COUNTIFS('Retention-Deployment'!$E:$E,$G47,'Retention-Deployment'!$I:$I,"*2G*",'Retention-Deployment'!$L:$L,'List Table'!$B$12)</f>
        <v>0</v>
      </c>
      <c r="BV47" s="145">
        <f>COUNTIFS('Retention-Deployment'!$E:$E,$G47,'Retention-Deployment'!$I:$I,"*2G*",'Retention-Deployment'!$L:$L,'List Table'!$B$13)</f>
        <v>0</v>
      </c>
      <c r="BW47" s="145">
        <f>COUNTIFS('Retention-Deployment'!$E:$E,$G47,'Retention-Deployment'!$I:$I,"*2G*",'Retention-Deployment'!$L:$L,'List Table'!$B$14)</f>
        <v>0</v>
      </c>
      <c r="BX47" s="145">
        <f>COUNTIFS('Retention-Deployment'!$E:$E,$G47,'Retention-Deployment'!$I:$I,"*2G*",'Retention-Deployment'!$L:$L,'List Table'!$B$15)</f>
        <v>0</v>
      </c>
      <c r="BY47" s="145">
        <f>COUNTIFS('Retention-Deployment'!$E:$E,$G47,'Retention-Deployment'!$I:$I,"*3G*",'Retention-Deployment'!$L:$L,'List Table'!$B$2)</f>
        <v>0</v>
      </c>
      <c r="BZ47" s="145">
        <f>COUNTIFS('Retention-Deployment'!$E:$E,$G47,'Retention-Deployment'!$I:$I,"*3G*",'Retention-Deployment'!$L:$L,'List Table'!$B$3)</f>
        <v>0</v>
      </c>
      <c r="CA47" s="145">
        <f>COUNTIFS('Retention-Deployment'!$E:$E,$G47,'Retention-Deployment'!$I:$I,"*3G*",'Retention-Deployment'!$L:$L,'List Table'!$B$4)</f>
        <v>0</v>
      </c>
      <c r="CB47" s="145">
        <f>COUNTIFS('Retention-Deployment'!$E:$E,$G47,'Retention-Deployment'!$I:$I,"*3G*",'Retention-Deployment'!$L:$L,'List Table'!$B$5)</f>
        <v>0</v>
      </c>
      <c r="CC47" s="145">
        <f>COUNTIFS('Retention-Deployment'!$E:$E,$G47,'Retention-Deployment'!$I:$I,"*3G*",'Retention-Deployment'!$L:$L,'List Table'!$B$6)</f>
        <v>0</v>
      </c>
      <c r="CD47" s="145">
        <f>COUNTIFS('Retention-Deployment'!$E:$E,$G47,'Retention-Deployment'!$I:$I,"*3G*",'Retention-Deployment'!$L:$L,'List Table'!$B$7)</f>
        <v>0</v>
      </c>
      <c r="CE47" s="145">
        <f>COUNTIFS('Retention-Deployment'!$E:$E,$G47,'Retention-Deployment'!$I:$I,"*3G*",'Retention-Deployment'!$L:$L,'List Table'!$B$8)</f>
        <v>0</v>
      </c>
      <c r="CF47" s="145">
        <f>COUNTIFS('Retention-Deployment'!$E:$E,$G47,'Retention-Deployment'!$I:$I,"*3G*",'Retention-Deployment'!$L:$L,'List Table'!$B$9)</f>
        <v>0</v>
      </c>
      <c r="CG47" s="145">
        <f>COUNTIFS('Retention-Deployment'!$E:$E,$G47,'Retention-Deployment'!$I:$I,"*3G*",'Retention-Deployment'!$L:$L,'List Table'!$B$10)</f>
        <v>0</v>
      </c>
      <c r="CH47" s="145">
        <f>COUNTIFS('Retention-Deployment'!$E:$E,$G47,'Retention-Deployment'!$I:$I,"*3G*",'Retention-Deployment'!$L:$L,'List Table'!$B$11)</f>
        <v>0</v>
      </c>
      <c r="CI47" s="145">
        <f>COUNTIFS('Retention-Deployment'!$E:$E,$G47,'Retention-Deployment'!$I:$I,"*3G*",'Retention-Deployment'!$L:$L,'List Table'!$B$12)</f>
        <v>0</v>
      </c>
      <c r="CJ47" s="145">
        <f>COUNTIFS('Retention-Deployment'!$E:$E,$G47,'Retention-Deployment'!$I:$I,"*3G*",'Retention-Deployment'!$L:$L,'List Table'!$B$13)</f>
        <v>0</v>
      </c>
      <c r="CK47" s="145">
        <f>COUNTIFS('Retention-Deployment'!$E:$E,$G47,'Retention-Deployment'!$I:$I,"*3G*",'Retention-Deployment'!$L:$L,'List Table'!$B$14)</f>
        <v>0</v>
      </c>
      <c r="CL47" s="145">
        <f>COUNTIFS('Retention-Deployment'!$E:$E,$G47,'Retention-Deployment'!$I:$I,"*3G*",'Retention-Deployment'!$L:$L,'List Table'!$B$15)</f>
        <v>0</v>
      </c>
      <c r="CM47" s="145">
        <f>COUNTIFS('Retention-Deployment'!$E:$E,$G47,'Retention-Deployment'!$I:$I,"*4G*",'Retention-Deployment'!$L:$L,'List Table'!$B$2)</f>
        <v>0</v>
      </c>
      <c r="CN47" s="145">
        <f>COUNTIFS('Retention-Deployment'!$E:$E,$G47,'Retention-Deployment'!$I:$I,"*4G*",'Retention-Deployment'!$L:$L,'List Table'!$B$3)</f>
        <v>0</v>
      </c>
      <c r="CO47" s="145">
        <f>COUNTIFS('Retention-Deployment'!$E:$E,$G47,'Retention-Deployment'!$I:$I,"*4G*",'Retention-Deployment'!$L:$L,'List Table'!$B$4)</f>
        <v>0</v>
      </c>
      <c r="CP47" s="145">
        <f>COUNTIFS('Retention-Deployment'!$E:$E,$G47,'Retention-Deployment'!$I:$I,"*4G*",'Retention-Deployment'!$L:$L,'List Table'!$B$5)</f>
        <v>0</v>
      </c>
      <c r="CQ47" s="145">
        <f>COUNTIFS('Retention-Deployment'!$E:$E,$G47,'Retention-Deployment'!$I:$I,"*4G*",'Retention-Deployment'!$L:$L,'List Table'!$B$6)</f>
        <v>0</v>
      </c>
      <c r="CR47" s="145">
        <f>COUNTIFS('Retention-Deployment'!$E:$E,$G47,'Retention-Deployment'!$I:$I,"*4G*",'Retention-Deployment'!$L:$L,'List Table'!$B$7)</f>
        <v>0</v>
      </c>
      <c r="CS47" s="145">
        <f>COUNTIFS('Retention-Deployment'!$E:$E,$G47,'Retention-Deployment'!$I:$I,"*4G*",'Retention-Deployment'!$L:$L,'List Table'!$B$8)</f>
        <v>0</v>
      </c>
      <c r="CT47" s="145">
        <f>COUNTIFS('Retention-Deployment'!$E:$E,$G47,'Retention-Deployment'!$I:$I,"*4G*",'Retention-Deployment'!$L:$L,'List Table'!$B$9)</f>
        <v>0</v>
      </c>
      <c r="CU47" s="145">
        <f>COUNTIFS('Retention-Deployment'!$E:$E,$G47,'Retention-Deployment'!$I:$I,"*4G*",'Retention-Deployment'!$L:$L,'List Table'!$B$10)</f>
        <v>0</v>
      </c>
      <c r="CV47" s="145">
        <f>COUNTIFS('Retention-Deployment'!$E:$E,$G47,'Retention-Deployment'!$I:$I,"*4G*",'Retention-Deployment'!$L:$L,'List Table'!$B$11)</f>
        <v>0</v>
      </c>
      <c r="CW47" s="145">
        <f>COUNTIFS('Retention-Deployment'!$E:$E,$G47,'Retention-Deployment'!$I:$I,"*4G*",'Retention-Deployment'!$L:$L,'List Table'!$B$12)</f>
        <v>0</v>
      </c>
      <c r="CX47" s="145">
        <f>COUNTIFS('Retention-Deployment'!$E:$E,$G47,'Retention-Deployment'!$I:$I,"*4G*",'Retention-Deployment'!$L:$L,'List Table'!$B$13)</f>
        <v>0</v>
      </c>
      <c r="CY47" s="145">
        <f>COUNTIFS('Retention-Deployment'!$E:$E,$G47,'Retention-Deployment'!$I:$I,"*4G*",'Retention-Deployment'!$L:$L,'List Table'!$B$14)</f>
        <v>0</v>
      </c>
      <c r="CZ47" s="145">
        <f>COUNTIFS('Retention-Deployment'!$E:$E,$G47,'Retention-Deployment'!$I:$I,"*4G*",'Retention-Deployment'!$L:$L,'List Table'!$B$15)</f>
        <v>0</v>
      </c>
      <c r="DA47" s="136"/>
      <c r="DB47" s="146">
        <f>COUNTIFS(Licensing!$F:$F,$G47,Licensing!$J:$J,"*2G*")</f>
        <v>0</v>
      </c>
      <c r="DC47" s="146">
        <f>COUNTIFS(Licensing!$F:$F,$G47,Licensing!$J:$J,"*3G*")</f>
        <v>1</v>
      </c>
      <c r="DD47" s="146">
        <f>COUNTIFS(Licensing!$F:$F,$G47,Licensing!$J:$J,"*4G*")</f>
        <v>1</v>
      </c>
      <c r="DE47" s="136"/>
      <c r="DF47" s="378">
        <f>COUNTIFS(Deactivated!$F:$F,$G47,Deactivated!$J:$J,"*2G*")</f>
        <v>0</v>
      </c>
      <c r="DG47" s="378">
        <f>COUNTIFS(Deactivated!$F:$F,$G47,Deactivated!$J:$J,"*3G*")</f>
        <v>0</v>
      </c>
      <c r="DH47" s="378">
        <f>COUNTIFS(Deactivated!$F:$F,$G47,Deactivated!$J:$J,"*4G*")</f>
        <v>0</v>
      </c>
      <c r="DI47" s="136"/>
      <c r="DJ47" s="147" t="str">
        <f t="shared" si="6"/>
        <v>SERRES</v>
      </c>
      <c r="DK47" s="137">
        <f t="shared" si="9"/>
        <v>0</v>
      </c>
      <c r="DL47" s="148">
        <f t="shared" si="7"/>
        <v>1</v>
      </c>
      <c r="DM47" s="148">
        <f t="shared" si="8"/>
        <v>1</v>
      </c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</row>
    <row r="48" spans="1:129" ht="15.95" customHeight="1" x14ac:dyDescent="0.25">
      <c r="A48" s="186" t="s">
        <v>292</v>
      </c>
      <c r="B48" s="160">
        <v>25</v>
      </c>
      <c r="C48" s="160">
        <v>25</v>
      </c>
      <c r="D48" s="160">
        <v>21</v>
      </c>
      <c r="E48" s="169">
        <v>39.523372000000002</v>
      </c>
      <c r="F48" s="169">
        <v>20.356090999999999</v>
      </c>
      <c r="G48" s="165" t="s">
        <v>159</v>
      </c>
      <c r="H48" s="144">
        <f t="shared" si="0"/>
        <v>0</v>
      </c>
      <c r="I48" s="144">
        <f t="shared" si="1"/>
        <v>0</v>
      </c>
      <c r="J48" s="144">
        <f t="shared" si="2"/>
        <v>0</v>
      </c>
      <c r="K48" s="144">
        <f>COUNTIFS(Operational!$E:$E,$G48,Operational!$I:$I,"*2G*",Operational!$L:$L,'List Table'!$D$2)</f>
        <v>0</v>
      </c>
      <c r="L48" s="144">
        <f>COUNTIFS(Operational!$E:$E,$G48,Operational!$I:$I,"*2G*",Operational!$L:$L,'List Table'!$D$3)</f>
        <v>0</v>
      </c>
      <c r="M48" s="144">
        <f>COUNTIFS(Operational!$E:$E,$G48,Operational!$I:$I,"*2G*",Operational!$L:$L,'List Table'!$D$4)</f>
        <v>0</v>
      </c>
      <c r="N48" s="144">
        <f>COUNTIFS(Operational!$E:$E,$G48,Operational!$I:$I,"*2G*",Operational!$L:$L,'List Table'!$D$5)</f>
        <v>0</v>
      </c>
      <c r="O48" s="144">
        <f>COUNTIFS(Operational!$E:$E,$G48,Operational!$I:$I,"*2G*",Operational!$L:$L,'List Table'!$D$6)</f>
        <v>0</v>
      </c>
      <c r="P48" s="144">
        <f>COUNTIFS(Operational!$E:$E,$G48,Operational!$I:$I,"*2G*",Operational!$L:$L,'List Table'!$D$7)</f>
        <v>0</v>
      </c>
      <c r="Q48" s="144">
        <f>COUNTIFS(Operational!$E:$E,$G48,Operational!$I:$I,"*2G*",Operational!$L:$L,'List Table'!$D$8)</f>
        <v>0</v>
      </c>
      <c r="R48" s="144">
        <f>COUNTIFS(Operational!$E:$E,$G48,Operational!$I:$I,"*2G*",Operational!$L:$L,'List Table'!$D$9)</f>
        <v>0</v>
      </c>
      <c r="S48" s="144">
        <f>COUNTIFS(Operational!$E:$E,$G48,Operational!$I:$I,"*2G*",Operational!$L:$L,'List Table'!$D$10)</f>
        <v>0</v>
      </c>
      <c r="T48" s="144">
        <f>COUNTIFS(Operational!$E:$E,$G48,Operational!$I:$I,"*2G*",Operational!$L:$L,'List Table'!$D$11)</f>
        <v>0</v>
      </c>
      <c r="U48" s="144">
        <f>COUNTIFS(Operational!$E:$E,$G48,Operational!$I:$I,"*2G*",Operational!$L:$L,'List Table'!$D$12)</f>
        <v>0</v>
      </c>
      <c r="V48" s="144">
        <f>COUNTIFS(Operational!$E:$E,$G48,Operational!$I:$I,"*2G*",Operational!$L:$L,'List Table'!$D$13)</f>
        <v>0</v>
      </c>
      <c r="W48" s="144">
        <f>COUNTIFS(Operational!$E:$E,$G48,Operational!$I:$I,"*2G*",Operational!$L:$L,'List Table'!$D$14)</f>
        <v>0</v>
      </c>
      <c r="X48" s="144">
        <f>COUNTIFS(Operational!$E:$E,$G48,Operational!$I:$I,"*2G*",Operational!$L:$L,'List Table'!$D$15)</f>
        <v>0</v>
      </c>
      <c r="Y48" s="144">
        <f>COUNTIFS(Operational!$E:$E,$G48,Operational!$I:$I,"*2G*",Operational!$L:$L,'List Table'!$D$16)</f>
        <v>0</v>
      </c>
      <c r="Z48" s="144">
        <f>COUNTIFS(Operational!$E:$E,$G48,Operational!$I:$I,"*2G*",Operational!$L:$L,'List Table'!$D$17)</f>
        <v>0</v>
      </c>
      <c r="AA48" s="144">
        <f>COUNTIFS(Operational!$E:$E,$G48,Operational!$I:$I,"*3G*",Operational!$L:$L,'List Table'!$D$2)</f>
        <v>0</v>
      </c>
      <c r="AB48" s="144">
        <f>COUNTIFS(Operational!$E:$E,$G48,Operational!$I:$I,"*3G*",Operational!$L:$L,'List Table'!$D$3)</f>
        <v>0</v>
      </c>
      <c r="AC48" s="144">
        <f>COUNTIFS(Operational!$E:$E,$G48,Operational!$I:$I,"*3G*",Operational!$L:$L,'List Table'!$D$4)</f>
        <v>0</v>
      </c>
      <c r="AD48" s="144">
        <f>COUNTIFS(Operational!$E:$E,$G48,Operational!$I:$I,"*3G*",Operational!$L:$L,'List Table'!$D$5)</f>
        <v>0</v>
      </c>
      <c r="AE48" s="144">
        <f>COUNTIFS(Operational!$E:$E,$G48,Operational!$I:$I,"*3G*",Operational!$L:$L,'List Table'!$D$6)</f>
        <v>0</v>
      </c>
      <c r="AF48" s="144">
        <f>COUNTIFS(Operational!$E:$E,$G48,Operational!$I:$I,"*3G*",Operational!$L:$L,'List Table'!$D$7)</f>
        <v>0</v>
      </c>
      <c r="AG48" s="144">
        <f>COUNTIFS(Operational!$E:$E,$G48,Operational!$I:$I,"*3G*",Operational!$L:$L,'List Table'!$D$8)</f>
        <v>0</v>
      </c>
      <c r="AH48" s="144">
        <f>COUNTIFS(Operational!$E:$E,$G48,Operational!$I:$I,"*3G*",Operational!$L:$L,'List Table'!$D$9)</f>
        <v>0</v>
      </c>
      <c r="AI48" s="144">
        <f>COUNTIFS(Operational!$E:$E,$G48,Operational!$I:$I,"*3G*",Operational!$L:$L,'List Table'!$D$10)</f>
        <v>0</v>
      </c>
      <c r="AJ48" s="144">
        <f>COUNTIFS(Operational!$E:$E,$G48,Operational!$I:$I,"*3G*",Operational!$L:$L,'List Table'!$D$11)</f>
        <v>0</v>
      </c>
      <c r="AK48" s="144">
        <f>COUNTIFS(Operational!$E:$E,$G48,Operational!$I:$I,"*3G*",Operational!$L:$L,'List Table'!$D$12)</f>
        <v>0</v>
      </c>
      <c r="AL48" s="144">
        <f>COUNTIFS(Operational!$E:$E,$G48,Operational!$I:$I,"*3G*",Operational!$L:$L,'List Table'!$D$13)</f>
        <v>0</v>
      </c>
      <c r="AM48" s="144">
        <f>COUNTIFS(Operational!$E:$E,$G48,Operational!$I:$I,"*3G*",Operational!$L:$L,'List Table'!$D$14)</f>
        <v>0</v>
      </c>
      <c r="AN48" s="144">
        <f>COUNTIFS(Operational!$E:$E,$G48,Operational!$I:$I,"*3G*",Operational!$L:$L,'List Table'!$D$15)</f>
        <v>0</v>
      </c>
      <c r="AO48" s="144">
        <f>COUNTIFS(Operational!$E:$E,$G48,Operational!$I:$I,"*3G*",Operational!$L:$L,'List Table'!$D$16)</f>
        <v>0</v>
      </c>
      <c r="AP48" s="144">
        <f>COUNTIFS(Operational!$E:$E,$G48,Operational!$I:$I,"*3G*",Operational!$L:$L,'List Table'!$D$17)</f>
        <v>0</v>
      </c>
      <c r="AQ48" s="144">
        <f>COUNTIFS(Operational!$E:$E,$G48,Operational!$I:$I,"*4G*",Operational!$L:$L,'List Table'!$D$2)</f>
        <v>0</v>
      </c>
      <c r="AR48" s="144">
        <f>COUNTIFS(Operational!$E:$E,$G48,Operational!$I:$I,"*4G*",Operational!$L:$L,'List Table'!$D$3)</f>
        <v>0</v>
      </c>
      <c r="AS48" s="144">
        <f>COUNTIFS(Operational!$E:$E,$G48,Operational!$I:$I,"*4G*",Operational!$L:$L,'List Table'!$D$4)</f>
        <v>0</v>
      </c>
      <c r="AT48" s="144">
        <f>COUNTIFS(Operational!$E:$E,$G48,Operational!$I:$I,"*4G*",Operational!$L:$L,'List Table'!$D$5)</f>
        <v>0</v>
      </c>
      <c r="AU48" s="144">
        <f>COUNTIFS(Operational!$E:$E,$G48,Operational!$I:$I,"*4G*",Operational!$L:$L,'List Table'!$D$6)</f>
        <v>0</v>
      </c>
      <c r="AV48" s="144">
        <f>COUNTIFS(Operational!$E:$E,$G48,Operational!$I:$I,"*4G*",Operational!$L:$L,'List Table'!$D$7)</f>
        <v>0</v>
      </c>
      <c r="AW48" s="144">
        <f>COUNTIFS(Operational!$E:$E,$G48,Operational!$I:$I,"*4G*",Operational!$L:$L,'List Table'!$D$8)</f>
        <v>0</v>
      </c>
      <c r="AX48" s="144">
        <f>COUNTIFS(Operational!$E:$E,$G48,Operational!$I:$I,"*4G*",Operational!$L:$L,'List Table'!$D$9)</f>
        <v>0</v>
      </c>
      <c r="AY48" s="144">
        <f>COUNTIFS(Operational!$E:$E,$G48,Operational!$I:$I,"*4G*",Operational!$L:$L,'List Table'!$D$10)</f>
        <v>0</v>
      </c>
      <c r="AZ48" s="144">
        <f>COUNTIFS(Operational!$E:$E,$G48,Operational!$I:$I,"*4G*",Operational!$L:$L,'List Table'!$D$11)</f>
        <v>0</v>
      </c>
      <c r="BA48" s="144">
        <f>COUNTIFS(Operational!$E:$E,$G48,Operational!$I:$I,"*4G*",Operational!$L:$L,'List Table'!$D$12)</f>
        <v>0</v>
      </c>
      <c r="BB48" s="144">
        <f>COUNTIFS(Operational!$E:$E,$G48,Operational!$I:$I,"*4G*",Operational!$L:$L,'List Table'!$D$13)</f>
        <v>0</v>
      </c>
      <c r="BC48" s="144">
        <f>COUNTIFS(Operational!$E:$E,$G48,Operational!$I:$I,"*4G*",Operational!$L:$L,'List Table'!$D$14)</f>
        <v>0</v>
      </c>
      <c r="BD48" s="144">
        <f>COUNTIFS(Operational!$E:$E,$G48,Operational!$I:$I,"*4G*",Operational!$L:$L,'List Table'!$D$15)</f>
        <v>0</v>
      </c>
      <c r="BE48" s="144">
        <f>COUNTIFS(Operational!$E:$E,$G48,Operational!$I:$I,"*4G*",Operational!$L:$L,'List Table'!$D$16)</f>
        <v>0</v>
      </c>
      <c r="BF48" s="144">
        <f>COUNTIFS(Operational!$E:$E,$G48,Operational!$I:$I,"*4G*",Operational!$L:$L,'List Table'!$D$17)</f>
        <v>0</v>
      </c>
      <c r="BG48" s="136"/>
      <c r="BH48" s="145">
        <f t="shared" si="3"/>
        <v>0</v>
      </c>
      <c r="BI48" s="145">
        <f t="shared" si="4"/>
        <v>0</v>
      </c>
      <c r="BJ48" s="145">
        <f t="shared" si="5"/>
        <v>0</v>
      </c>
      <c r="BK48" s="145">
        <f>COUNTIFS('Retention-Deployment'!$E:$E,$G48,'Retention-Deployment'!$I:$I,"*2G*",'Retention-Deployment'!$L:$L,'List Table'!$B$2)</f>
        <v>0</v>
      </c>
      <c r="BL48" s="145">
        <f>COUNTIFS('Retention-Deployment'!$E:$E,$G48,'Retention-Deployment'!$I:$I,"*2G*",'Retention-Deployment'!$L:$L,'List Table'!$B$3)</f>
        <v>0</v>
      </c>
      <c r="BM48" s="145">
        <f>COUNTIFS('Retention-Deployment'!$E:$E,$G48,'Retention-Deployment'!$I:$I,"*2G*",'Retention-Deployment'!$L:$L,'List Table'!$B$4)</f>
        <v>0</v>
      </c>
      <c r="BN48" s="145">
        <f>COUNTIFS('Retention-Deployment'!$E:$E,$G48,'Retention-Deployment'!$I:$I,"*2G*",'Retention-Deployment'!$L:$L,'List Table'!$B$5)</f>
        <v>0</v>
      </c>
      <c r="BO48" s="145">
        <f>COUNTIFS('Retention-Deployment'!$E:$E,$G48,'Retention-Deployment'!$I:$I,"*2G*",'Retention-Deployment'!$L:$L,'List Table'!$B$6)</f>
        <v>0</v>
      </c>
      <c r="BP48" s="145">
        <f>COUNTIFS('Retention-Deployment'!$E:$E,$G48,'Retention-Deployment'!$I:$I,"*2G*",'Retention-Deployment'!$L:$L,'List Table'!$B$7)</f>
        <v>0</v>
      </c>
      <c r="BQ48" s="145">
        <f>COUNTIFS('Retention-Deployment'!$E:$E,$G48,'Retention-Deployment'!$I:$I,"*2G*",'Retention-Deployment'!$L:$L,'List Table'!$B$8)</f>
        <v>0</v>
      </c>
      <c r="BR48" s="145">
        <f>COUNTIFS('Retention-Deployment'!$E:$E,$G48,'Retention-Deployment'!$I:$I,"*2G*",'Retention-Deployment'!$L:$L,'List Table'!$B$9)</f>
        <v>0</v>
      </c>
      <c r="BS48" s="145">
        <f>COUNTIFS('Retention-Deployment'!$E:$E,$G48,'Retention-Deployment'!$I:$I,"*2G*",'Retention-Deployment'!$L:$L,'List Table'!$B$10)</f>
        <v>0</v>
      </c>
      <c r="BT48" s="145">
        <f>COUNTIFS('Retention-Deployment'!$E:$E,$G48,'Retention-Deployment'!$I:$I,"*2G*",'Retention-Deployment'!$L:$L,'List Table'!$B$11)</f>
        <v>0</v>
      </c>
      <c r="BU48" s="145">
        <f>COUNTIFS('Retention-Deployment'!$E:$E,$G48,'Retention-Deployment'!$I:$I,"*2G*",'Retention-Deployment'!$L:$L,'List Table'!$B$12)</f>
        <v>0</v>
      </c>
      <c r="BV48" s="145">
        <f>COUNTIFS('Retention-Deployment'!$E:$E,$G48,'Retention-Deployment'!$I:$I,"*2G*",'Retention-Deployment'!$L:$L,'List Table'!$B$13)</f>
        <v>0</v>
      </c>
      <c r="BW48" s="145">
        <f>COUNTIFS('Retention-Deployment'!$E:$E,$G48,'Retention-Deployment'!$I:$I,"*2G*",'Retention-Deployment'!$L:$L,'List Table'!$B$14)</f>
        <v>0</v>
      </c>
      <c r="BX48" s="145">
        <f>COUNTIFS('Retention-Deployment'!$E:$E,$G48,'Retention-Deployment'!$I:$I,"*2G*",'Retention-Deployment'!$L:$L,'List Table'!$B$15)</f>
        <v>0</v>
      </c>
      <c r="BY48" s="145">
        <f>COUNTIFS('Retention-Deployment'!$E:$E,$G48,'Retention-Deployment'!$I:$I,"*3G*",'Retention-Deployment'!$L:$L,'List Table'!$B$2)</f>
        <v>0</v>
      </c>
      <c r="BZ48" s="145">
        <f>COUNTIFS('Retention-Deployment'!$E:$E,$G48,'Retention-Deployment'!$I:$I,"*3G*",'Retention-Deployment'!$L:$L,'List Table'!$B$3)</f>
        <v>0</v>
      </c>
      <c r="CA48" s="145">
        <f>COUNTIFS('Retention-Deployment'!$E:$E,$G48,'Retention-Deployment'!$I:$I,"*3G*",'Retention-Deployment'!$L:$L,'List Table'!$B$4)</f>
        <v>0</v>
      </c>
      <c r="CB48" s="145">
        <f>COUNTIFS('Retention-Deployment'!$E:$E,$G48,'Retention-Deployment'!$I:$I,"*3G*",'Retention-Deployment'!$L:$L,'List Table'!$B$5)</f>
        <v>0</v>
      </c>
      <c r="CC48" s="145">
        <f>COUNTIFS('Retention-Deployment'!$E:$E,$G48,'Retention-Deployment'!$I:$I,"*3G*",'Retention-Deployment'!$L:$L,'List Table'!$B$6)</f>
        <v>0</v>
      </c>
      <c r="CD48" s="145">
        <f>COUNTIFS('Retention-Deployment'!$E:$E,$G48,'Retention-Deployment'!$I:$I,"*3G*",'Retention-Deployment'!$L:$L,'List Table'!$B$7)</f>
        <v>0</v>
      </c>
      <c r="CE48" s="145">
        <f>COUNTIFS('Retention-Deployment'!$E:$E,$G48,'Retention-Deployment'!$I:$I,"*3G*",'Retention-Deployment'!$L:$L,'List Table'!$B$8)</f>
        <v>0</v>
      </c>
      <c r="CF48" s="145">
        <f>COUNTIFS('Retention-Deployment'!$E:$E,$G48,'Retention-Deployment'!$I:$I,"*3G*",'Retention-Deployment'!$L:$L,'List Table'!$B$9)</f>
        <v>0</v>
      </c>
      <c r="CG48" s="145">
        <f>COUNTIFS('Retention-Deployment'!$E:$E,$G48,'Retention-Deployment'!$I:$I,"*3G*",'Retention-Deployment'!$L:$L,'List Table'!$B$10)</f>
        <v>0</v>
      </c>
      <c r="CH48" s="145">
        <f>COUNTIFS('Retention-Deployment'!$E:$E,$G48,'Retention-Deployment'!$I:$I,"*3G*",'Retention-Deployment'!$L:$L,'List Table'!$B$11)</f>
        <v>0</v>
      </c>
      <c r="CI48" s="145">
        <f>COUNTIFS('Retention-Deployment'!$E:$E,$G48,'Retention-Deployment'!$I:$I,"*3G*",'Retention-Deployment'!$L:$L,'List Table'!$B$12)</f>
        <v>0</v>
      </c>
      <c r="CJ48" s="145">
        <f>COUNTIFS('Retention-Deployment'!$E:$E,$G48,'Retention-Deployment'!$I:$I,"*3G*",'Retention-Deployment'!$L:$L,'List Table'!$B$13)</f>
        <v>0</v>
      </c>
      <c r="CK48" s="145">
        <f>COUNTIFS('Retention-Deployment'!$E:$E,$G48,'Retention-Deployment'!$I:$I,"*3G*",'Retention-Deployment'!$L:$L,'List Table'!$B$14)</f>
        <v>0</v>
      </c>
      <c r="CL48" s="145">
        <f>COUNTIFS('Retention-Deployment'!$E:$E,$G48,'Retention-Deployment'!$I:$I,"*3G*",'Retention-Deployment'!$L:$L,'List Table'!$B$15)</f>
        <v>0</v>
      </c>
      <c r="CM48" s="145">
        <f>COUNTIFS('Retention-Deployment'!$E:$E,$G48,'Retention-Deployment'!$I:$I,"*4G*",'Retention-Deployment'!$L:$L,'List Table'!$B$2)</f>
        <v>0</v>
      </c>
      <c r="CN48" s="145">
        <f>COUNTIFS('Retention-Deployment'!$E:$E,$G48,'Retention-Deployment'!$I:$I,"*4G*",'Retention-Deployment'!$L:$L,'List Table'!$B$3)</f>
        <v>0</v>
      </c>
      <c r="CO48" s="145">
        <f>COUNTIFS('Retention-Deployment'!$E:$E,$G48,'Retention-Deployment'!$I:$I,"*4G*",'Retention-Deployment'!$L:$L,'List Table'!$B$4)</f>
        <v>0</v>
      </c>
      <c r="CP48" s="145">
        <f>COUNTIFS('Retention-Deployment'!$E:$E,$G48,'Retention-Deployment'!$I:$I,"*4G*",'Retention-Deployment'!$L:$L,'List Table'!$B$5)</f>
        <v>0</v>
      </c>
      <c r="CQ48" s="145">
        <f>COUNTIFS('Retention-Deployment'!$E:$E,$G48,'Retention-Deployment'!$I:$I,"*4G*",'Retention-Deployment'!$L:$L,'List Table'!$B$6)</f>
        <v>0</v>
      </c>
      <c r="CR48" s="145">
        <f>COUNTIFS('Retention-Deployment'!$E:$E,$G48,'Retention-Deployment'!$I:$I,"*4G*",'Retention-Deployment'!$L:$L,'List Table'!$B$7)</f>
        <v>0</v>
      </c>
      <c r="CS48" s="145">
        <f>COUNTIFS('Retention-Deployment'!$E:$E,$G48,'Retention-Deployment'!$I:$I,"*4G*",'Retention-Deployment'!$L:$L,'List Table'!$B$8)</f>
        <v>0</v>
      </c>
      <c r="CT48" s="145">
        <f>COUNTIFS('Retention-Deployment'!$E:$E,$G48,'Retention-Deployment'!$I:$I,"*4G*",'Retention-Deployment'!$L:$L,'List Table'!$B$9)</f>
        <v>0</v>
      </c>
      <c r="CU48" s="145">
        <f>COUNTIFS('Retention-Deployment'!$E:$E,$G48,'Retention-Deployment'!$I:$I,"*4G*",'Retention-Deployment'!$L:$L,'List Table'!$B$10)</f>
        <v>0</v>
      </c>
      <c r="CV48" s="145">
        <f>COUNTIFS('Retention-Deployment'!$E:$E,$G48,'Retention-Deployment'!$I:$I,"*4G*",'Retention-Deployment'!$L:$L,'List Table'!$B$11)</f>
        <v>0</v>
      </c>
      <c r="CW48" s="145">
        <f>COUNTIFS('Retention-Deployment'!$E:$E,$G48,'Retention-Deployment'!$I:$I,"*4G*",'Retention-Deployment'!$L:$L,'List Table'!$B$12)</f>
        <v>0</v>
      </c>
      <c r="CX48" s="145">
        <f>COUNTIFS('Retention-Deployment'!$E:$E,$G48,'Retention-Deployment'!$I:$I,"*4G*",'Retention-Deployment'!$L:$L,'List Table'!$B$13)</f>
        <v>0</v>
      </c>
      <c r="CY48" s="145">
        <f>COUNTIFS('Retention-Deployment'!$E:$E,$G48,'Retention-Deployment'!$I:$I,"*4G*",'Retention-Deployment'!$L:$L,'List Table'!$B$14)</f>
        <v>0</v>
      </c>
      <c r="CZ48" s="145">
        <f>COUNTIFS('Retention-Deployment'!$E:$E,$G48,'Retention-Deployment'!$I:$I,"*4G*",'Retention-Deployment'!$L:$L,'List Table'!$B$15)</f>
        <v>0</v>
      </c>
      <c r="DA48" s="136"/>
      <c r="DB48" s="146">
        <f>COUNTIFS(Licensing!$F:$F,$G48,Licensing!$J:$J,"*2G*")</f>
        <v>1</v>
      </c>
      <c r="DC48" s="146">
        <f>COUNTIFS(Licensing!$F:$F,$G48,Licensing!$J:$J,"*3G*")</f>
        <v>0</v>
      </c>
      <c r="DD48" s="146">
        <f>COUNTIFS(Licensing!$F:$F,$G48,Licensing!$J:$J,"*4G*")</f>
        <v>0</v>
      </c>
      <c r="DE48" s="136"/>
      <c r="DF48" s="378">
        <f>COUNTIFS(Deactivated!$F:$F,$G48,Deactivated!$J:$J,"*2G*")</f>
        <v>0</v>
      </c>
      <c r="DG48" s="378">
        <f>COUNTIFS(Deactivated!$F:$F,$G48,Deactivated!$J:$J,"*3G*")</f>
        <v>0</v>
      </c>
      <c r="DH48" s="378">
        <f>COUNTIFS(Deactivated!$F:$F,$G48,Deactivated!$J:$J,"*4G*")</f>
        <v>0</v>
      </c>
      <c r="DI48" s="136"/>
      <c r="DJ48" s="147" t="str">
        <f t="shared" si="6"/>
        <v>THESPROTIA</v>
      </c>
      <c r="DK48" s="137">
        <f t="shared" si="9"/>
        <v>1</v>
      </c>
      <c r="DL48" s="148">
        <f t="shared" si="7"/>
        <v>0</v>
      </c>
      <c r="DM48" s="148">
        <f t="shared" si="8"/>
        <v>0</v>
      </c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</row>
    <row r="49" spans="1:129" ht="15.95" customHeight="1" x14ac:dyDescent="0.25">
      <c r="A49" s="186" t="s">
        <v>292</v>
      </c>
      <c r="B49" s="160">
        <v>281</v>
      </c>
      <c r="C49" s="160">
        <v>221</v>
      </c>
      <c r="D49" s="160">
        <v>183</v>
      </c>
      <c r="E49" s="169">
        <v>40.641841999999997</v>
      </c>
      <c r="F49" s="169">
        <v>22.907923</v>
      </c>
      <c r="G49" s="165" t="s">
        <v>89</v>
      </c>
      <c r="H49" s="144">
        <f t="shared" si="0"/>
        <v>0</v>
      </c>
      <c r="I49" s="144">
        <f t="shared" si="1"/>
        <v>0</v>
      </c>
      <c r="J49" s="144">
        <f t="shared" si="2"/>
        <v>1</v>
      </c>
      <c r="K49" s="144">
        <f>COUNTIFS(Operational!$E:$E,$G49,Operational!$I:$I,"*2G*",Operational!$L:$L,'List Table'!$D$2)</f>
        <v>0</v>
      </c>
      <c r="L49" s="144">
        <f>COUNTIFS(Operational!$E:$E,$G49,Operational!$I:$I,"*2G*",Operational!$L:$L,'List Table'!$D$3)</f>
        <v>0</v>
      </c>
      <c r="M49" s="144">
        <f>COUNTIFS(Operational!$E:$E,$G49,Operational!$I:$I,"*2G*",Operational!$L:$L,'List Table'!$D$4)</f>
        <v>0</v>
      </c>
      <c r="N49" s="144">
        <f>COUNTIFS(Operational!$E:$E,$G49,Operational!$I:$I,"*2G*",Operational!$L:$L,'List Table'!$D$5)</f>
        <v>0</v>
      </c>
      <c r="O49" s="144">
        <f>COUNTIFS(Operational!$E:$E,$G49,Operational!$I:$I,"*2G*",Operational!$L:$L,'List Table'!$D$6)</f>
        <v>0</v>
      </c>
      <c r="P49" s="144">
        <f>COUNTIFS(Operational!$E:$E,$G49,Operational!$I:$I,"*2G*",Operational!$L:$L,'List Table'!$D$7)</f>
        <v>0</v>
      </c>
      <c r="Q49" s="144">
        <f>COUNTIFS(Operational!$E:$E,$G49,Operational!$I:$I,"*2G*",Operational!$L:$L,'List Table'!$D$8)</f>
        <v>0</v>
      </c>
      <c r="R49" s="144">
        <f>COUNTIFS(Operational!$E:$E,$G49,Operational!$I:$I,"*2G*",Operational!$L:$L,'List Table'!$D$9)</f>
        <v>0</v>
      </c>
      <c r="S49" s="144">
        <f>COUNTIFS(Operational!$E:$E,$G49,Operational!$I:$I,"*2G*",Operational!$L:$L,'List Table'!$D$10)</f>
        <v>0</v>
      </c>
      <c r="T49" s="144">
        <f>COUNTIFS(Operational!$E:$E,$G49,Operational!$I:$I,"*2G*",Operational!$L:$L,'List Table'!$D$11)</f>
        <v>0</v>
      </c>
      <c r="U49" s="144">
        <f>COUNTIFS(Operational!$E:$E,$G49,Operational!$I:$I,"*2G*",Operational!$L:$L,'List Table'!$D$12)</f>
        <v>0</v>
      </c>
      <c r="V49" s="144">
        <f>COUNTIFS(Operational!$E:$E,$G49,Operational!$I:$I,"*2G*",Operational!$L:$L,'List Table'!$D$13)</f>
        <v>0</v>
      </c>
      <c r="W49" s="144">
        <f>COUNTIFS(Operational!$E:$E,$G49,Operational!$I:$I,"*2G*",Operational!$L:$L,'List Table'!$D$14)</f>
        <v>0</v>
      </c>
      <c r="X49" s="144">
        <f>COUNTIFS(Operational!$E:$E,$G49,Operational!$I:$I,"*2G*",Operational!$L:$L,'List Table'!$D$15)</f>
        <v>0</v>
      </c>
      <c r="Y49" s="144">
        <f>COUNTIFS(Operational!$E:$E,$G49,Operational!$I:$I,"*2G*",Operational!$L:$L,'List Table'!$D$16)</f>
        <v>0</v>
      </c>
      <c r="Z49" s="144">
        <f>COUNTIFS(Operational!$E:$E,$G49,Operational!$I:$I,"*2G*",Operational!$L:$L,'List Table'!$D$17)</f>
        <v>0</v>
      </c>
      <c r="AA49" s="144">
        <f>COUNTIFS(Operational!$E:$E,$G49,Operational!$I:$I,"*3G*",Operational!$L:$L,'List Table'!$D$2)</f>
        <v>0</v>
      </c>
      <c r="AB49" s="144">
        <f>COUNTIFS(Operational!$E:$E,$G49,Operational!$I:$I,"*3G*",Operational!$L:$L,'List Table'!$D$3)</f>
        <v>0</v>
      </c>
      <c r="AC49" s="144">
        <f>COUNTIFS(Operational!$E:$E,$G49,Operational!$I:$I,"*3G*",Operational!$L:$L,'List Table'!$D$4)</f>
        <v>0</v>
      </c>
      <c r="AD49" s="144">
        <f>COUNTIFS(Operational!$E:$E,$G49,Operational!$I:$I,"*3G*",Operational!$L:$L,'List Table'!$D$5)</f>
        <v>0</v>
      </c>
      <c r="AE49" s="144">
        <f>COUNTIFS(Operational!$E:$E,$G49,Operational!$I:$I,"*3G*",Operational!$L:$L,'List Table'!$D$6)</f>
        <v>0</v>
      </c>
      <c r="AF49" s="144">
        <f>COUNTIFS(Operational!$E:$E,$G49,Operational!$I:$I,"*3G*",Operational!$L:$L,'List Table'!$D$7)</f>
        <v>0</v>
      </c>
      <c r="AG49" s="144">
        <f>COUNTIFS(Operational!$E:$E,$G49,Operational!$I:$I,"*3G*",Operational!$L:$L,'List Table'!$D$8)</f>
        <v>0</v>
      </c>
      <c r="AH49" s="144">
        <f>COUNTIFS(Operational!$E:$E,$G49,Operational!$I:$I,"*3G*",Operational!$L:$L,'List Table'!$D$9)</f>
        <v>0</v>
      </c>
      <c r="AI49" s="144">
        <f>COUNTIFS(Operational!$E:$E,$G49,Operational!$I:$I,"*3G*",Operational!$L:$L,'List Table'!$D$10)</f>
        <v>0</v>
      </c>
      <c r="AJ49" s="144">
        <f>COUNTIFS(Operational!$E:$E,$G49,Operational!$I:$I,"*3G*",Operational!$L:$L,'List Table'!$D$11)</f>
        <v>0</v>
      </c>
      <c r="AK49" s="144">
        <f>COUNTIFS(Operational!$E:$E,$G49,Operational!$I:$I,"*3G*",Operational!$L:$L,'List Table'!$D$12)</f>
        <v>0</v>
      </c>
      <c r="AL49" s="144">
        <f>COUNTIFS(Operational!$E:$E,$G49,Operational!$I:$I,"*3G*",Operational!$L:$L,'List Table'!$D$13)</f>
        <v>0</v>
      </c>
      <c r="AM49" s="144">
        <f>COUNTIFS(Operational!$E:$E,$G49,Operational!$I:$I,"*3G*",Operational!$L:$L,'List Table'!$D$14)</f>
        <v>0</v>
      </c>
      <c r="AN49" s="144">
        <f>COUNTIFS(Operational!$E:$E,$G49,Operational!$I:$I,"*3G*",Operational!$L:$L,'List Table'!$D$15)</f>
        <v>0</v>
      </c>
      <c r="AO49" s="144">
        <f>COUNTIFS(Operational!$E:$E,$G49,Operational!$I:$I,"*3G*",Operational!$L:$L,'List Table'!$D$16)</f>
        <v>0</v>
      </c>
      <c r="AP49" s="144">
        <f>COUNTIFS(Operational!$E:$E,$G49,Operational!$I:$I,"*3G*",Operational!$L:$L,'List Table'!$D$17)</f>
        <v>0</v>
      </c>
      <c r="AQ49" s="144">
        <f>COUNTIFS(Operational!$E:$E,$G49,Operational!$I:$I,"*4G*",Operational!$L:$L,'List Table'!$D$2)</f>
        <v>0</v>
      </c>
      <c r="AR49" s="144">
        <f>COUNTIFS(Operational!$E:$E,$G49,Operational!$I:$I,"*4G*",Operational!$L:$L,'List Table'!$D$3)</f>
        <v>0</v>
      </c>
      <c r="AS49" s="144">
        <f>COUNTIFS(Operational!$E:$E,$G49,Operational!$I:$I,"*4G*",Operational!$L:$L,'List Table'!$D$4)</f>
        <v>0</v>
      </c>
      <c r="AT49" s="144">
        <f>COUNTIFS(Operational!$E:$E,$G49,Operational!$I:$I,"*4G*",Operational!$L:$L,'List Table'!$D$5)</f>
        <v>0</v>
      </c>
      <c r="AU49" s="144">
        <f>COUNTIFS(Operational!$E:$E,$G49,Operational!$I:$I,"*4G*",Operational!$L:$L,'List Table'!$D$6)</f>
        <v>0</v>
      </c>
      <c r="AV49" s="144">
        <f>COUNTIFS(Operational!$E:$E,$G49,Operational!$I:$I,"*4G*",Operational!$L:$L,'List Table'!$D$7)</f>
        <v>1</v>
      </c>
      <c r="AW49" s="144">
        <f>COUNTIFS(Operational!$E:$E,$G49,Operational!$I:$I,"*4G*",Operational!$L:$L,'List Table'!$D$8)</f>
        <v>0</v>
      </c>
      <c r="AX49" s="144">
        <f>COUNTIFS(Operational!$E:$E,$G49,Operational!$I:$I,"*4G*",Operational!$L:$L,'List Table'!$D$9)</f>
        <v>0</v>
      </c>
      <c r="AY49" s="144">
        <f>COUNTIFS(Operational!$E:$E,$G49,Operational!$I:$I,"*4G*",Operational!$L:$L,'List Table'!$D$10)</f>
        <v>0</v>
      </c>
      <c r="AZ49" s="144">
        <f>COUNTIFS(Operational!$E:$E,$G49,Operational!$I:$I,"*4G*",Operational!$L:$L,'List Table'!$D$11)</f>
        <v>0</v>
      </c>
      <c r="BA49" s="144">
        <f>COUNTIFS(Operational!$E:$E,$G49,Operational!$I:$I,"*4G*",Operational!$L:$L,'List Table'!$D$12)</f>
        <v>0</v>
      </c>
      <c r="BB49" s="144">
        <f>COUNTIFS(Operational!$E:$E,$G49,Operational!$I:$I,"*4G*",Operational!$L:$L,'List Table'!$D$13)</f>
        <v>0</v>
      </c>
      <c r="BC49" s="144">
        <f>COUNTIFS(Operational!$E:$E,$G49,Operational!$I:$I,"*4G*",Operational!$L:$L,'List Table'!$D$14)</f>
        <v>0</v>
      </c>
      <c r="BD49" s="144">
        <f>COUNTIFS(Operational!$E:$E,$G49,Operational!$I:$I,"*4G*",Operational!$L:$L,'List Table'!$D$15)</f>
        <v>0</v>
      </c>
      <c r="BE49" s="144">
        <f>COUNTIFS(Operational!$E:$E,$G49,Operational!$I:$I,"*4G*",Operational!$L:$L,'List Table'!$D$16)</f>
        <v>0</v>
      </c>
      <c r="BF49" s="144">
        <f>COUNTIFS(Operational!$E:$E,$G49,Operational!$I:$I,"*4G*",Operational!$L:$L,'List Table'!$D$17)</f>
        <v>0</v>
      </c>
      <c r="BG49" s="136"/>
      <c r="BH49" s="145">
        <f t="shared" si="3"/>
        <v>1</v>
      </c>
      <c r="BI49" s="145">
        <f t="shared" si="4"/>
        <v>1</v>
      </c>
      <c r="BJ49" s="145">
        <f t="shared" si="5"/>
        <v>1</v>
      </c>
      <c r="BK49" s="145">
        <f>COUNTIFS('Retention-Deployment'!$E:$E,$G49,'Retention-Deployment'!$I:$I,"*2G*",'Retention-Deployment'!$L:$L,'List Table'!$B$2)</f>
        <v>0</v>
      </c>
      <c r="BL49" s="145">
        <f>COUNTIFS('Retention-Deployment'!$E:$E,$G49,'Retention-Deployment'!$I:$I,"*2G*",'Retention-Deployment'!$L:$L,'List Table'!$B$3)</f>
        <v>0</v>
      </c>
      <c r="BM49" s="145">
        <f>COUNTIFS('Retention-Deployment'!$E:$E,$G49,'Retention-Deployment'!$I:$I,"*2G*",'Retention-Deployment'!$L:$L,'List Table'!$B$4)</f>
        <v>0</v>
      </c>
      <c r="BN49" s="145">
        <f>COUNTIFS('Retention-Deployment'!$E:$E,$G49,'Retention-Deployment'!$I:$I,"*2G*",'Retention-Deployment'!$L:$L,'List Table'!$B$5)</f>
        <v>0</v>
      </c>
      <c r="BO49" s="145">
        <f>COUNTIFS('Retention-Deployment'!$E:$E,$G49,'Retention-Deployment'!$I:$I,"*2G*",'Retention-Deployment'!$L:$L,'List Table'!$B$6)</f>
        <v>0</v>
      </c>
      <c r="BP49" s="145">
        <f>COUNTIFS('Retention-Deployment'!$E:$E,$G49,'Retention-Deployment'!$I:$I,"*2G*",'Retention-Deployment'!$L:$L,'List Table'!$B$7)</f>
        <v>0</v>
      </c>
      <c r="BQ49" s="145">
        <f>COUNTIFS('Retention-Deployment'!$E:$E,$G49,'Retention-Deployment'!$I:$I,"*2G*",'Retention-Deployment'!$L:$L,'List Table'!$B$8)</f>
        <v>0</v>
      </c>
      <c r="BR49" s="145">
        <f>COUNTIFS('Retention-Deployment'!$E:$E,$G49,'Retention-Deployment'!$I:$I,"*2G*",'Retention-Deployment'!$L:$L,'List Table'!$B$9)</f>
        <v>1</v>
      </c>
      <c r="BS49" s="145">
        <f>COUNTIFS('Retention-Deployment'!$E:$E,$G49,'Retention-Deployment'!$I:$I,"*2G*",'Retention-Deployment'!$L:$L,'List Table'!$B$10)</f>
        <v>0</v>
      </c>
      <c r="BT49" s="145">
        <f>COUNTIFS('Retention-Deployment'!$E:$E,$G49,'Retention-Deployment'!$I:$I,"*2G*",'Retention-Deployment'!$L:$L,'List Table'!$B$11)</f>
        <v>0</v>
      </c>
      <c r="BU49" s="145">
        <f>COUNTIFS('Retention-Deployment'!$E:$E,$G49,'Retention-Deployment'!$I:$I,"*2G*",'Retention-Deployment'!$L:$L,'List Table'!$B$12)</f>
        <v>0</v>
      </c>
      <c r="BV49" s="145">
        <f>COUNTIFS('Retention-Deployment'!$E:$E,$G49,'Retention-Deployment'!$I:$I,"*2G*",'Retention-Deployment'!$L:$L,'List Table'!$B$13)</f>
        <v>0</v>
      </c>
      <c r="BW49" s="145">
        <f>COUNTIFS('Retention-Deployment'!$E:$E,$G49,'Retention-Deployment'!$I:$I,"*2G*",'Retention-Deployment'!$L:$L,'List Table'!$B$14)</f>
        <v>0</v>
      </c>
      <c r="BX49" s="145">
        <f>COUNTIFS('Retention-Deployment'!$E:$E,$G49,'Retention-Deployment'!$I:$I,"*2G*",'Retention-Deployment'!$L:$L,'List Table'!$B$15)</f>
        <v>0</v>
      </c>
      <c r="BY49" s="145">
        <f>COUNTIFS('Retention-Deployment'!$E:$E,$G49,'Retention-Deployment'!$I:$I,"*3G*",'Retention-Deployment'!$L:$L,'List Table'!$B$2)</f>
        <v>0</v>
      </c>
      <c r="BZ49" s="145">
        <f>COUNTIFS('Retention-Deployment'!$E:$E,$G49,'Retention-Deployment'!$I:$I,"*3G*",'Retention-Deployment'!$L:$L,'List Table'!$B$3)</f>
        <v>0</v>
      </c>
      <c r="CA49" s="145">
        <f>COUNTIFS('Retention-Deployment'!$E:$E,$G49,'Retention-Deployment'!$I:$I,"*3G*",'Retention-Deployment'!$L:$L,'List Table'!$B$4)</f>
        <v>0</v>
      </c>
      <c r="CB49" s="145">
        <f>COUNTIFS('Retention-Deployment'!$E:$E,$G49,'Retention-Deployment'!$I:$I,"*3G*",'Retention-Deployment'!$L:$L,'List Table'!$B$5)</f>
        <v>0</v>
      </c>
      <c r="CC49" s="145">
        <f>COUNTIFS('Retention-Deployment'!$E:$E,$G49,'Retention-Deployment'!$I:$I,"*3G*",'Retention-Deployment'!$L:$L,'List Table'!$B$6)</f>
        <v>0</v>
      </c>
      <c r="CD49" s="145">
        <f>COUNTIFS('Retention-Deployment'!$E:$E,$G49,'Retention-Deployment'!$I:$I,"*3G*",'Retention-Deployment'!$L:$L,'List Table'!$B$7)</f>
        <v>0</v>
      </c>
      <c r="CE49" s="145">
        <f>COUNTIFS('Retention-Deployment'!$E:$E,$G49,'Retention-Deployment'!$I:$I,"*3G*",'Retention-Deployment'!$L:$L,'List Table'!$B$8)</f>
        <v>0</v>
      </c>
      <c r="CF49" s="145">
        <f>COUNTIFS('Retention-Deployment'!$E:$E,$G49,'Retention-Deployment'!$I:$I,"*3G*",'Retention-Deployment'!$L:$L,'List Table'!$B$9)</f>
        <v>1</v>
      </c>
      <c r="CG49" s="145">
        <f>COUNTIFS('Retention-Deployment'!$E:$E,$G49,'Retention-Deployment'!$I:$I,"*3G*",'Retention-Deployment'!$L:$L,'List Table'!$B$10)</f>
        <v>0</v>
      </c>
      <c r="CH49" s="145">
        <f>COUNTIFS('Retention-Deployment'!$E:$E,$G49,'Retention-Deployment'!$I:$I,"*3G*",'Retention-Deployment'!$L:$L,'List Table'!$B$11)</f>
        <v>0</v>
      </c>
      <c r="CI49" s="145">
        <f>COUNTIFS('Retention-Deployment'!$E:$E,$G49,'Retention-Deployment'!$I:$I,"*3G*",'Retention-Deployment'!$L:$L,'List Table'!$B$12)</f>
        <v>0</v>
      </c>
      <c r="CJ49" s="145">
        <f>COUNTIFS('Retention-Deployment'!$E:$E,$G49,'Retention-Deployment'!$I:$I,"*3G*",'Retention-Deployment'!$L:$L,'List Table'!$B$13)</f>
        <v>0</v>
      </c>
      <c r="CK49" s="145">
        <f>COUNTIFS('Retention-Deployment'!$E:$E,$G49,'Retention-Deployment'!$I:$I,"*3G*",'Retention-Deployment'!$L:$L,'List Table'!$B$14)</f>
        <v>0</v>
      </c>
      <c r="CL49" s="145">
        <f>COUNTIFS('Retention-Deployment'!$E:$E,$G49,'Retention-Deployment'!$I:$I,"*3G*",'Retention-Deployment'!$L:$L,'List Table'!$B$15)</f>
        <v>0</v>
      </c>
      <c r="CM49" s="145">
        <f>COUNTIFS('Retention-Deployment'!$E:$E,$G49,'Retention-Deployment'!$I:$I,"*4G*",'Retention-Deployment'!$L:$L,'List Table'!$B$2)</f>
        <v>0</v>
      </c>
      <c r="CN49" s="145">
        <f>COUNTIFS('Retention-Deployment'!$E:$E,$G49,'Retention-Deployment'!$I:$I,"*4G*",'Retention-Deployment'!$L:$L,'List Table'!$B$3)</f>
        <v>0</v>
      </c>
      <c r="CO49" s="145">
        <f>COUNTIFS('Retention-Deployment'!$E:$E,$G49,'Retention-Deployment'!$I:$I,"*4G*",'Retention-Deployment'!$L:$L,'List Table'!$B$4)</f>
        <v>0</v>
      </c>
      <c r="CP49" s="145">
        <f>COUNTIFS('Retention-Deployment'!$E:$E,$G49,'Retention-Deployment'!$I:$I,"*4G*",'Retention-Deployment'!$L:$L,'List Table'!$B$5)</f>
        <v>0</v>
      </c>
      <c r="CQ49" s="145">
        <f>COUNTIFS('Retention-Deployment'!$E:$E,$G49,'Retention-Deployment'!$I:$I,"*4G*",'Retention-Deployment'!$L:$L,'List Table'!$B$6)</f>
        <v>0</v>
      </c>
      <c r="CR49" s="145">
        <f>COUNTIFS('Retention-Deployment'!$E:$E,$G49,'Retention-Deployment'!$I:$I,"*4G*",'Retention-Deployment'!$L:$L,'List Table'!$B$7)</f>
        <v>0</v>
      </c>
      <c r="CS49" s="145">
        <f>COUNTIFS('Retention-Deployment'!$E:$E,$G49,'Retention-Deployment'!$I:$I,"*4G*",'Retention-Deployment'!$L:$L,'List Table'!$B$8)</f>
        <v>0</v>
      </c>
      <c r="CT49" s="145">
        <f>COUNTIFS('Retention-Deployment'!$E:$E,$G49,'Retention-Deployment'!$I:$I,"*4G*",'Retention-Deployment'!$L:$L,'List Table'!$B$9)</f>
        <v>1</v>
      </c>
      <c r="CU49" s="145">
        <f>COUNTIFS('Retention-Deployment'!$E:$E,$G49,'Retention-Deployment'!$I:$I,"*4G*",'Retention-Deployment'!$L:$L,'List Table'!$B$10)</f>
        <v>0</v>
      </c>
      <c r="CV49" s="145">
        <f>COUNTIFS('Retention-Deployment'!$E:$E,$G49,'Retention-Deployment'!$I:$I,"*4G*",'Retention-Deployment'!$L:$L,'List Table'!$B$11)</f>
        <v>0</v>
      </c>
      <c r="CW49" s="145">
        <f>COUNTIFS('Retention-Deployment'!$E:$E,$G49,'Retention-Deployment'!$I:$I,"*4G*",'Retention-Deployment'!$L:$L,'List Table'!$B$12)</f>
        <v>0</v>
      </c>
      <c r="CX49" s="145">
        <f>COUNTIFS('Retention-Deployment'!$E:$E,$G49,'Retention-Deployment'!$I:$I,"*4G*",'Retention-Deployment'!$L:$L,'List Table'!$B$13)</f>
        <v>0</v>
      </c>
      <c r="CY49" s="145">
        <f>COUNTIFS('Retention-Deployment'!$E:$E,$G49,'Retention-Deployment'!$I:$I,"*4G*",'Retention-Deployment'!$L:$L,'List Table'!$B$14)</f>
        <v>0</v>
      </c>
      <c r="CZ49" s="145">
        <f>COUNTIFS('Retention-Deployment'!$E:$E,$G49,'Retention-Deployment'!$I:$I,"*4G*",'Retention-Deployment'!$L:$L,'List Table'!$B$15)</f>
        <v>0</v>
      </c>
      <c r="DA49" s="136"/>
      <c r="DB49" s="146">
        <f>COUNTIFS(Licensing!$F:$F,$G49,Licensing!$J:$J,"*2G*")</f>
        <v>1</v>
      </c>
      <c r="DC49" s="146">
        <f>COUNTIFS(Licensing!$F:$F,$G49,Licensing!$J:$J,"*3G*")</f>
        <v>1</v>
      </c>
      <c r="DD49" s="146">
        <f>COUNTIFS(Licensing!$F:$F,$G49,Licensing!$J:$J,"*4G*")</f>
        <v>1</v>
      </c>
      <c r="DE49" s="136"/>
      <c r="DF49" s="378">
        <f>COUNTIFS(Deactivated!$F:$F,$G49,Deactivated!$J:$J,"*2G*")</f>
        <v>0</v>
      </c>
      <c r="DG49" s="378">
        <f>COUNTIFS(Deactivated!$F:$F,$G49,Deactivated!$J:$J,"*3G*")</f>
        <v>0</v>
      </c>
      <c r="DH49" s="378">
        <f>COUNTIFS(Deactivated!$F:$F,$G49,Deactivated!$J:$J,"*4G*")</f>
        <v>0</v>
      </c>
      <c r="DI49" s="136"/>
      <c r="DJ49" s="147" t="str">
        <f t="shared" si="6"/>
        <v>THESSALONIKI</v>
      </c>
      <c r="DK49" s="137">
        <f t="shared" si="9"/>
        <v>2</v>
      </c>
      <c r="DL49" s="148">
        <f t="shared" si="7"/>
        <v>2</v>
      </c>
      <c r="DM49" s="148">
        <f t="shared" si="8"/>
        <v>3</v>
      </c>
      <c r="DN49" s="133"/>
      <c r="DO49" s="133"/>
      <c r="DP49" s="133"/>
      <c r="DQ49" s="133"/>
      <c r="DR49" s="133"/>
      <c r="DS49" s="133"/>
      <c r="DT49" s="133"/>
      <c r="DU49" s="133"/>
      <c r="DV49" s="133"/>
      <c r="DW49" s="133"/>
      <c r="DX49" s="133"/>
      <c r="DY49" s="133"/>
    </row>
    <row r="50" spans="1:129" ht="15.95" customHeight="1" x14ac:dyDescent="0.25">
      <c r="A50" s="186" t="s">
        <v>292</v>
      </c>
      <c r="B50" s="160">
        <v>39</v>
      </c>
      <c r="C50" s="160">
        <v>36</v>
      </c>
      <c r="D50" s="160">
        <v>36</v>
      </c>
      <c r="E50" s="169">
        <v>39.569651</v>
      </c>
      <c r="F50" s="169">
        <v>21.782782000000001</v>
      </c>
      <c r="G50" s="165" t="s">
        <v>162</v>
      </c>
      <c r="H50" s="144">
        <f t="shared" si="0"/>
        <v>1</v>
      </c>
      <c r="I50" s="144">
        <f t="shared" si="1"/>
        <v>1</v>
      </c>
      <c r="J50" s="144">
        <f t="shared" si="2"/>
        <v>1</v>
      </c>
      <c r="K50" s="144">
        <f>COUNTIFS(Operational!$E:$E,$G50,Operational!$I:$I,"*2G*",Operational!$L:$L,'List Table'!$D$2)</f>
        <v>0</v>
      </c>
      <c r="L50" s="144">
        <f>COUNTIFS(Operational!$E:$E,$G50,Operational!$I:$I,"*2G*",Operational!$L:$L,'List Table'!$D$3)</f>
        <v>0</v>
      </c>
      <c r="M50" s="144">
        <f>COUNTIFS(Operational!$E:$E,$G50,Operational!$I:$I,"*2G*",Operational!$L:$L,'List Table'!$D$4)</f>
        <v>0</v>
      </c>
      <c r="N50" s="144">
        <f>COUNTIFS(Operational!$E:$E,$G50,Operational!$I:$I,"*2G*",Operational!$L:$L,'List Table'!$D$5)</f>
        <v>0</v>
      </c>
      <c r="O50" s="144">
        <f>COUNTIFS(Operational!$E:$E,$G50,Operational!$I:$I,"*2G*",Operational!$L:$L,'List Table'!$D$6)</f>
        <v>1</v>
      </c>
      <c r="P50" s="144">
        <f>COUNTIFS(Operational!$E:$E,$G50,Operational!$I:$I,"*2G*",Operational!$L:$L,'List Table'!$D$7)</f>
        <v>0</v>
      </c>
      <c r="Q50" s="144">
        <f>COUNTIFS(Operational!$E:$E,$G50,Operational!$I:$I,"*2G*",Operational!$L:$L,'List Table'!$D$8)</f>
        <v>0</v>
      </c>
      <c r="R50" s="144">
        <f>COUNTIFS(Operational!$E:$E,$G50,Operational!$I:$I,"*2G*",Operational!$L:$L,'List Table'!$D$9)</f>
        <v>0</v>
      </c>
      <c r="S50" s="144">
        <f>COUNTIFS(Operational!$E:$E,$G50,Operational!$I:$I,"*2G*",Operational!$L:$L,'List Table'!$D$10)</f>
        <v>0</v>
      </c>
      <c r="T50" s="144">
        <f>COUNTIFS(Operational!$E:$E,$G50,Operational!$I:$I,"*2G*",Operational!$L:$L,'List Table'!$D$11)</f>
        <v>0</v>
      </c>
      <c r="U50" s="144">
        <f>COUNTIFS(Operational!$E:$E,$G50,Operational!$I:$I,"*2G*",Operational!$L:$L,'List Table'!$D$12)</f>
        <v>0</v>
      </c>
      <c r="V50" s="144">
        <f>COUNTIFS(Operational!$E:$E,$G50,Operational!$I:$I,"*2G*",Operational!$L:$L,'List Table'!$D$13)</f>
        <v>0</v>
      </c>
      <c r="W50" s="144">
        <f>COUNTIFS(Operational!$E:$E,$G50,Operational!$I:$I,"*2G*",Operational!$L:$L,'List Table'!$D$14)</f>
        <v>0</v>
      </c>
      <c r="X50" s="144">
        <f>COUNTIFS(Operational!$E:$E,$G50,Operational!$I:$I,"*2G*",Operational!$L:$L,'List Table'!$D$15)</f>
        <v>0</v>
      </c>
      <c r="Y50" s="144">
        <f>COUNTIFS(Operational!$E:$E,$G50,Operational!$I:$I,"*2G*",Operational!$L:$L,'List Table'!$D$16)</f>
        <v>0</v>
      </c>
      <c r="Z50" s="144">
        <f>COUNTIFS(Operational!$E:$E,$G50,Operational!$I:$I,"*2G*",Operational!$L:$L,'List Table'!$D$17)</f>
        <v>0</v>
      </c>
      <c r="AA50" s="144">
        <f>COUNTIFS(Operational!$E:$E,$G50,Operational!$I:$I,"*3G*",Operational!$L:$L,'List Table'!$D$2)</f>
        <v>0</v>
      </c>
      <c r="AB50" s="144">
        <f>COUNTIFS(Operational!$E:$E,$G50,Operational!$I:$I,"*3G*",Operational!$L:$L,'List Table'!$D$3)</f>
        <v>0</v>
      </c>
      <c r="AC50" s="144">
        <f>COUNTIFS(Operational!$E:$E,$G50,Operational!$I:$I,"*3G*",Operational!$L:$L,'List Table'!$D$4)</f>
        <v>0</v>
      </c>
      <c r="AD50" s="144">
        <f>COUNTIFS(Operational!$E:$E,$G50,Operational!$I:$I,"*3G*",Operational!$L:$L,'List Table'!$D$5)</f>
        <v>0</v>
      </c>
      <c r="AE50" s="144">
        <f>COUNTIFS(Operational!$E:$E,$G50,Operational!$I:$I,"*3G*",Operational!$L:$L,'List Table'!$D$6)</f>
        <v>1</v>
      </c>
      <c r="AF50" s="144">
        <f>COUNTIFS(Operational!$E:$E,$G50,Operational!$I:$I,"*3G*",Operational!$L:$L,'List Table'!$D$7)</f>
        <v>0</v>
      </c>
      <c r="AG50" s="144">
        <f>COUNTIFS(Operational!$E:$E,$G50,Operational!$I:$I,"*3G*",Operational!$L:$L,'List Table'!$D$8)</f>
        <v>0</v>
      </c>
      <c r="AH50" s="144">
        <f>COUNTIFS(Operational!$E:$E,$G50,Operational!$I:$I,"*3G*",Operational!$L:$L,'List Table'!$D$9)</f>
        <v>0</v>
      </c>
      <c r="AI50" s="144">
        <f>COUNTIFS(Operational!$E:$E,$G50,Operational!$I:$I,"*3G*",Operational!$L:$L,'List Table'!$D$10)</f>
        <v>0</v>
      </c>
      <c r="AJ50" s="144">
        <f>COUNTIFS(Operational!$E:$E,$G50,Operational!$I:$I,"*3G*",Operational!$L:$L,'List Table'!$D$11)</f>
        <v>0</v>
      </c>
      <c r="AK50" s="144">
        <f>COUNTIFS(Operational!$E:$E,$G50,Operational!$I:$I,"*3G*",Operational!$L:$L,'List Table'!$D$12)</f>
        <v>0</v>
      </c>
      <c r="AL50" s="144">
        <f>COUNTIFS(Operational!$E:$E,$G50,Operational!$I:$I,"*3G*",Operational!$L:$L,'List Table'!$D$13)</f>
        <v>0</v>
      </c>
      <c r="AM50" s="144">
        <f>COUNTIFS(Operational!$E:$E,$G50,Operational!$I:$I,"*3G*",Operational!$L:$L,'List Table'!$D$14)</f>
        <v>0</v>
      </c>
      <c r="AN50" s="144">
        <f>COUNTIFS(Operational!$E:$E,$G50,Operational!$I:$I,"*3G*",Operational!$L:$L,'List Table'!$D$15)</f>
        <v>0</v>
      </c>
      <c r="AO50" s="144">
        <f>COUNTIFS(Operational!$E:$E,$G50,Operational!$I:$I,"*3G*",Operational!$L:$L,'List Table'!$D$16)</f>
        <v>0</v>
      </c>
      <c r="AP50" s="144">
        <f>COUNTIFS(Operational!$E:$E,$G50,Operational!$I:$I,"*3G*",Operational!$L:$L,'List Table'!$D$17)</f>
        <v>0</v>
      </c>
      <c r="AQ50" s="144">
        <f>COUNTIFS(Operational!$E:$E,$G50,Operational!$I:$I,"*4G*",Operational!$L:$L,'List Table'!$D$2)</f>
        <v>0</v>
      </c>
      <c r="AR50" s="144">
        <f>COUNTIFS(Operational!$E:$E,$G50,Operational!$I:$I,"*4G*",Operational!$L:$L,'List Table'!$D$3)</f>
        <v>0</v>
      </c>
      <c r="AS50" s="144">
        <f>COUNTIFS(Operational!$E:$E,$G50,Operational!$I:$I,"*4G*",Operational!$L:$L,'List Table'!$D$4)</f>
        <v>0</v>
      </c>
      <c r="AT50" s="144">
        <f>COUNTIFS(Operational!$E:$E,$G50,Operational!$I:$I,"*4G*",Operational!$L:$L,'List Table'!$D$5)</f>
        <v>0</v>
      </c>
      <c r="AU50" s="144">
        <f>COUNTIFS(Operational!$E:$E,$G50,Operational!$I:$I,"*4G*",Operational!$L:$L,'List Table'!$D$6)</f>
        <v>1</v>
      </c>
      <c r="AV50" s="144">
        <f>COUNTIFS(Operational!$E:$E,$G50,Operational!$I:$I,"*4G*",Operational!$L:$L,'List Table'!$D$7)</f>
        <v>0</v>
      </c>
      <c r="AW50" s="144">
        <f>COUNTIFS(Operational!$E:$E,$G50,Operational!$I:$I,"*4G*",Operational!$L:$L,'List Table'!$D$8)</f>
        <v>0</v>
      </c>
      <c r="AX50" s="144">
        <f>COUNTIFS(Operational!$E:$E,$G50,Operational!$I:$I,"*4G*",Operational!$L:$L,'List Table'!$D$9)</f>
        <v>0</v>
      </c>
      <c r="AY50" s="144">
        <f>COUNTIFS(Operational!$E:$E,$G50,Operational!$I:$I,"*4G*",Operational!$L:$L,'List Table'!$D$10)</f>
        <v>0</v>
      </c>
      <c r="AZ50" s="144">
        <f>COUNTIFS(Operational!$E:$E,$G50,Operational!$I:$I,"*4G*",Operational!$L:$L,'List Table'!$D$11)</f>
        <v>0</v>
      </c>
      <c r="BA50" s="144">
        <f>COUNTIFS(Operational!$E:$E,$G50,Operational!$I:$I,"*4G*",Operational!$L:$L,'List Table'!$D$12)</f>
        <v>0</v>
      </c>
      <c r="BB50" s="144">
        <f>COUNTIFS(Operational!$E:$E,$G50,Operational!$I:$I,"*4G*",Operational!$L:$L,'List Table'!$D$13)</f>
        <v>0</v>
      </c>
      <c r="BC50" s="144">
        <f>COUNTIFS(Operational!$E:$E,$G50,Operational!$I:$I,"*4G*",Operational!$L:$L,'List Table'!$D$14)</f>
        <v>0</v>
      </c>
      <c r="BD50" s="144">
        <f>COUNTIFS(Operational!$E:$E,$G50,Operational!$I:$I,"*4G*",Operational!$L:$L,'List Table'!$D$15)</f>
        <v>0</v>
      </c>
      <c r="BE50" s="144">
        <f>COUNTIFS(Operational!$E:$E,$G50,Operational!$I:$I,"*4G*",Operational!$L:$L,'List Table'!$D$16)</f>
        <v>0</v>
      </c>
      <c r="BF50" s="144">
        <f>COUNTIFS(Operational!$E:$E,$G50,Operational!$I:$I,"*4G*",Operational!$L:$L,'List Table'!$D$17)</f>
        <v>0</v>
      </c>
      <c r="BG50" s="136"/>
      <c r="BH50" s="145">
        <f t="shared" si="3"/>
        <v>2</v>
      </c>
      <c r="BI50" s="145">
        <f t="shared" si="4"/>
        <v>2</v>
      </c>
      <c r="BJ50" s="145">
        <f t="shared" si="5"/>
        <v>2</v>
      </c>
      <c r="BK50" s="145">
        <f>COUNTIFS('Retention-Deployment'!$E:$E,$G50,'Retention-Deployment'!$I:$I,"*2G*",'Retention-Deployment'!$L:$L,'List Table'!$B$2)</f>
        <v>0</v>
      </c>
      <c r="BL50" s="145">
        <f>COUNTIFS('Retention-Deployment'!$E:$E,$G50,'Retention-Deployment'!$I:$I,"*2G*",'Retention-Deployment'!$L:$L,'List Table'!$B$3)</f>
        <v>0</v>
      </c>
      <c r="BM50" s="145">
        <f>COUNTIFS('Retention-Deployment'!$E:$E,$G50,'Retention-Deployment'!$I:$I,"*2G*",'Retention-Deployment'!$L:$L,'List Table'!$B$4)</f>
        <v>0</v>
      </c>
      <c r="BN50" s="145">
        <f>COUNTIFS('Retention-Deployment'!$E:$E,$G50,'Retention-Deployment'!$I:$I,"*2G*",'Retention-Deployment'!$L:$L,'List Table'!$B$5)</f>
        <v>0</v>
      </c>
      <c r="BO50" s="145">
        <f>COUNTIFS('Retention-Deployment'!$E:$E,$G50,'Retention-Deployment'!$I:$I,"*2G*",'Retention-Deployment'!$L:$L,'List Table'!$B$6)</f>
        <v>0</v>
      </c>
      <c r="BP50" s="145">
        <f>COUNTIFS('Retention-Deployment'!$E:$E,$G50,'Retention-Deployment'!$I:$I,"*2G*",'Retention-Deployment'!$L:$L,'List Table'!$B$7)</f>
        <v>0</v>
      </c>
      <c r="BQ50" s="145">
        <f>COUNTIFS('Retention-Deployment'!$E:$E,$G50,'Retention-Deployment'!$I:$I,"*2G*",'Retention-Deployment'!$L:$L,'List Table'!$B$8)</f>
        <v>0</v>
      </c>
      <c r="BR50" s="145">
        <f>COUNTIFS('Retention-Deployment'!$E:$E,$G50,'Retention-Deployment'!$I:$I,"*2G*",'Retention-Deployment'!$L:$L,'List Table'!$B$9)</f>
        <v>2</v>
      </c>
      <c r="BS50" s="145">
        <f>COUNTIFS('Retention-Deployment'!$E:$E,$G50,'Retention-Deployment'!$I:$I,"*2G*",'Retention-Deployment'!$L:$L,'List Table'!$B$10)</f>
        <v>0</v>
      </c>
      <c r="BT50" s="145">
        <f>COUNTIFS('Retention-Deployment'!$E:$E,$G50,'Retention-Deployment'!$I:$I,"*2G*",'Retention-Deployment'!$L:$L,'List Table'!$B$11)</f>
        <v>0</v>
      </c>
      <c r="BU50" s="145">
        <f>COUNTIFS('Retention-Deployment'!$E:$E,$G50,'Retention-Deployment'!$I:$I,"*2G*",'Retention-Deployment'!$L:$L,'List Table'!$B$12)</f>
        <v>0</v>
      </c>
      <c r="BV50" s="145">
        <f>COUNTIFS('Retention-Deployment'!$E:$E,$G50,'Retention-Deployment'!$I:$I,"*2G*",'Retention-Deployment'!$L:$L,'List Table'!$B$13)</f>
        <v>0</v>
      </c>
      <c r="BW50" s="145">
        <f>COUNTIFS('Retention-Deployment'!$E:$E,$G50,'Retention-Deployment'!$I:$I,"*2G*",'Retention-Deployment'!$L:$L,'List Table'!$B$14)</f>
        <v>0</v>
      </c>
      <c r="BX50" s="145">
        <f>COUNTIFS('Retention-Deployment'!$E:$E,$G50,'Retention-Deployment'!$I:$I,"*2G*",'Retention-Deployment'!$L:$L,'List Table'!$B$15)</f>
        <v>0</v>
      </c>
      <c r="BY50" s="145">
        <f>COUNTIFS('Retention-Deployment'!$E:$E,$G50,'Retention-Deployment'!$I:$I,"*3G*",'Retention-Deployment'!$L:$L,'List Table'!$B$2)</f>
        <v>0</v>
      </c>
      <c r="BZ50" s="145">
        <f>COUNTIFS('Retention-Deployment'!$E:$E,$G50,'Retention-Deployment'!$I:$I,"*3G*",'Retention-Deployment'!$L:$L,'List Table'!$B$3)</f>
        <v>0</v>
      </c>
      <c r="CA50" s="145">
        <f>COUNTIFS('Retention-Deployment'!$E:$E,$G50,'Retention-Deployment'!$I:$I,"*3G*",'Retention-Deployment'!$L:$L,'List Table'!$B$4)</f>
        <v>0</v>
      </c>
      <c r="CB50" s="145">
        <f>COUNTIFS('Retention-Deployment'!$E:$E,$G50,'Retention-Deployment'!$I:$I,"*3G*",'Retention-Deployment'!$L:$L,'List Table'!$B$5)</f>
        <v>0</v>
      </c>
      <c r="CC50" s="145">
        <f>COUNTIFS('Retention-Deployment'!$E:$E,$G50,'Retention-Deployment'!$I:$I,"*3G*",'Retention-Deployment'!$L:$L,'List Table'!$B$6)</f>
        <v>0</v>
      </c>
      <c r="CD50" s="145">
        <f>COUNTIFS('Retention-Deployment'!$E:$E,$G50,'Retention-Deployment'!$I:$I,"*3G*",'Retention-Deployment'!$L:$L,'List Table'!$B$7)</f>
        <v>0</v>
      </c>
      <c r="CE50" s="145">
        <f>COUNTIFS('Retention-Deployment'!$E:$E,$G50,'Retention-Deployment'!$I:$I,"*3G*",'Retention-Deployment'!$L:$L,'List Table'!$B$8)</f>
        <v>0</v>
      </c>
      <c r="CF50" s="145">
        <f>COUNTIFS('Retention-Deployment'!$E:$E,$G50,'Retention-Deployment'!$I:$I,"*3G*",'Retention-Deployment'!$L:$L,'List Table'!$B$9)</f>
        <v>2</v>
      </c>
      <c r="CG50" s="145">
        <f>COUNTIFS('Retention-Deployment'!$E:$E,$G50,'Retention-Deployment'!$I:$I,"*3G*",'Retention-Deployment'!$L:$L,'List Table'!$B$10)</f>
        <v>0</v>
      </c>
      <c r="CH50" s="145">
        <f>COUNTIFS('Retention-Deployment'!$E:$E,$G50,'Retention-Deployment'!$I:$I,"*3G*",'Retention-Deployment'!$L:$L,'List Table'!$B$11)</f>
        <v>0</v>
      </c>
      <c r="CI50" s="145">
        <f>COUNTIFS('Retention-Deployment'!$E:$E,$G50,'Retention-Deployment'!$I:$I,"*3G*",'Retention-Deployment'!$L:$L,'List Table'!$B$12)</f>
        <v>0</v>
      </c>
      <c r="CJ50" s="145">
        <f>COUNTIFS('Retention-Deployment'!$E:$E,$G50,'Retention-Deployment'!$I:$I,"*3G*",'Retention-Deployment'!$L:$L,'List Table'!$B$13)</f>
        <v>0</v>
      </c>
      <c r="CK50" s="145">
        <f>COUNTIFS('Retention-Deployment'!$E:$E,$G50,'Retention-Deployment'!$I:$I,"*3G*",'Retention-Deployment'!$L:$L,'List Table'!$B$14)</f>
        <v>0</v>
      </c>
      <c r="CL50" s="145">
        <f>COUNTIFS('Retention-Deployment'!$E:$E,$G50,'Retention-Deployment'!$I:$I,"*3G*",'Retention-Deployment'!$L:$L,'List Table'!$B$15)</f>
        <v>0</v>
      </c>
      <c r="CM50" s="145">
        <f>COUNTIFS('Retention-Deployment'!$E:$E,$G50,'Retention-Deployment'!$I:$I,"*4G*",'Retention-Deployment'!$L:$L,'List Table'!$B$2)</f>
        <v>0</v>
      </c>
      <c r="CN50" s="145">
        <f>COUNTIFS('Retention-Deployment'!$E:$E,$G50,'Retention-Deployment'!$I:$I,"*4G*",'Retention-Deployment'!$L:$L,'List Table'!$B$3)</f>
        <v>0</v>
      </c>
      <c r="CO50" s="145">
        <f>COUNTIFS('Retention-Deployment'!$E:$E,$G50,'Retention-Deployment'!$I:$I,"*4G*",'Retention-Deployment'!$L:$L,'List Table'!$B$4)</f>
        <v>0</v>
      </c>
      <c r="CP50" s="145">
        <f>COUNTIFS('Retention-Deployment'!$E:$E,$G50,'Retention-Deployment'!$I:$I,"*4G*",'Retention-Deployment'!$L:$L,'List Table'!$B$5)</f>
        <v>0</v>
      </c>
      <c r="CQ50" s="145">
        <f>COUNTIFS('Retention-Deployment'!$E:$E,$G50,'Retention-Deployment'!$I:$I,"*4G*",'Retention-Deployment'!$L:$L,'List Table'!$B$6)</f>
        <v>0</v>
      </c>
      <c r="CR50" s="145">
        <f>COUNTIFS('Retention-Deployment'!$E:$E,$G50,'Retention-Deployment'!$I:$I,"*4G*",'Retention-Deployment'!$L:$L,'List Table'!$B$7)</f>
        <v>0</v>
      </c>
      <c r="CS50" s="145">
        <f>COUNTIFS('Retention-Deployment'!$E:$E,$G50,'Retention-Deployment'!$I:$I,"*4G*",'Retention-Deployment'!$L:$L,'List Table'!$B$8)</f>
        <v>0</v>
      </c>
      <c r="CT50" s="145">
        <f>COUNTIFS('Retention-Deployment'!$E:$E,$G50,'Retention-Deployment'!$I:$I,"*4G*",'Retention-Deployment'!$L:$L,'List Table'!$B$9)</f>
        <v>2</v>
      </c>
      <c r="CU50" s="145">
        <f>COUNTIFS('Retention-Deployment'!$E:$E,$G50,'Retention-Deployment'!$I:$I,"*4G*",'Retention-Deployment'!$L:$L,'List Table'!$B$10)</f>
        <v>0</v>
      </c>
      <c r="CV50" s="145">
        <f>COUNTIFS('Retention-Deployment'!$E:$E,$G50,'Retention-Deployment'!$I:$I,"*4G*",'Retention-Deployment'!$L:$L,'List Table'!$B$11)</f>
        <v>0</v>
      </c>
      <c r="CW50" s="145">
        <f>COUNTIFS('Retention-Deployment'!$E:$E,$G50,'Retention-Deployment'!$I:$I,"*4G*",'Retention-Deployment'!$L:$L,'List Table'!$B$12)</f>
        <v>0</v>
      </c>
      <c r="CX50" s="145">
        <f>COUNTIFS('Retention-Deployment'!$E:$E,$G50,'Retention-Deployment'!$I:$I,"*4G*",'Retention-Deployment'!$L:$L,'List Table'!$B$13)</f>
        <v>0</v>
      </c>
      <c r="CY50" s="145">
        <f>COUNTIFS('Retention-Deployment'!$E:$E,$G50,'Retention-Deployment'!$I:$I,"*4G*",'Retention-Deployment'!$L:$L,'List Table'!$B$14)</f>
        <v>0</v>
      </c>
      <c r="CZ50" s="145">
        <f>COUNTIFS('Retention-Deployment'!$E:$E,$G50,'Retention-Deployment'!$I:$I,"*4G*",'Retention-Deployment'!$L:$L,'List Table'!$B$15)</f>
        <v>0</v>
      </c>
      <c r="DA50" s="136"/>
      <c r="DB50" s="146">
        <f>COUNTIFS(Licensing!$F:$F,$G50,Licensing!$J:$J,"*2G*")</f>
        <v>2</v>
      </c>
      <c r="DC50" s="146">
        <f>COUNTIFS(Licensing!$F:$F,$G50,Licensing!$J:$J,"*3G*")</f>
        <v>1</v>
      </c>
      <c r="DD50" s="146">
        <f>COUNTIFS(Licensing!$F:$F,$G50,Licensing!$J:$J,"*4G*")</f>
        <v>1</v>
      </c>
      <c r="DE50" s="136"/>
      <c r="DF50" s="378">
        <f>COUNTIFS(Deactivated!$F:$F,$G50,Deactivated!$J:$J,"*2G*")</f>
        <v>0</v>
      </c>
      <c r="DG50" s="378">
        <f>COUNTIFS(Deactivated!$F:$F,$G50,Deactivated!$J:$J,"*3G*")</f>
        <v>0</v>
      </c>
      <c r="DH50" s="378">
        <f>COUNTIFS(Deactivated!$F:$F,$G50,Deactivated!$J:$J,"*4G*")</f>
        <v>0</v>
      </c>
      <c r="DI50" s="136"/>
      <c r="DJ50" s="147" t="str">
        <f t="shared" si="6"/>
        <v>TRIKALA</v>
      </c>
      <c r="DK50" s="137">
        <f t="shared" si="9"/>
        <v>5</v>
      </c>
      <c r="DL50" s="148">
        <f t="shared" si="7"/>
        <v>4</v>
      </c>
      <c r="DM50" s="148">
        <f t="shared" si="8"/>
        <v>4</v>
      </c>
      <c r="DN50" s="133"/>
      <c r="DO50" s="133"/>
      <c r="DP50" s="133"/>
      <c r="DQ50" s="133"/>
      <c r="DR50" s="133"/>
      <c r="DS50" s="133"/>
      <c r="DT50" s="133"/>
      <c r="DU50" s="133"/>
      <c r="DV50" s="133"/>
      <c r="DW50" s="133"/>
      <c r="DX50" s="133"/>
      <c r="DY50" s="133"/>
    </row>
    <row r="51" spans="1:129" ht="15.95" customHeight="1" x14ac:dyDescent="0.25">
      <c r="A51" s="186" t="s">
        <v>292</v>
      </c>
      <c r="B51" s="160">
        <v>40</v>
      </c>
      <c r="C51" s="160">
        <v>29</v>
      </c>
      <c r="D51" s="160">
        <v>13</v>
      </c>
      <c r="E51" s="169">
        <v>38.372838000000002</v>
      </c>
      <c r="F51" s="169">
        <v>23.111162</v>
      </c>
      <c r="G51" s="165" t="s">
        <v>163</v>
      </c>
      <c r="H51" s="144">
        <f t="shared" si="0"/>
        <v>0</v>
      </c>
      <c r="I51" s="144">
        <f t="shared" si="1"/>
        <v>0</v>
      </c>
      <c r="J51" s="144">
        <f t="shared" si="2"/>
        <v>0</v>
      </c>
      <c r="K51" s="144">
        <f>COUNTIFS(Operational!$E:$E,$G51,Operational!$I:$I,"*2G*",Operational!$L:$L,'List Table'!$D$2)</f>
        <v>0</v>
      </c>
      <c r="L51" s="144">
        <f>COUNTIFS(Operational!$E:$E,$G51,Operational!$I:$I,"*2G*",Operational!$L:$L,'List Table'!$D$3)</f>
        <v>0</v>
      </c>
      <c r="M51" s="144">
        <f>COUNTIFS(Operational!$E:$E,$G51,Operational!$I:$I,"*2G*",Operational!$L:$L,'List Table'!$D$4)</f>
        <v>0</v>
      </c>
      <c r="N51" s="144">
        <f>COUNTIFS(Operational!$E:$E,$G51,Operational!$I:$I,"*2G*",Operational!$L:$L,'List Table'!$D$5)</f>
        <v>0</v>
      </c>
      <c r="O51" s="144">
        <f>COUNTIFS(Operational!$E:$E,$G51,Operational!$I:$I,"*2G*",Operational!$L:$L,'List Table'!$D$6)</f>
        <v>0</v>
      </c>
      <c r="P51" s="144">
        <f>COUNTIFS(Operational!$E:$E,$G51,Operational!$I:$I,"*2G*",Operational!$L:$L,'List Table'!$D$7)</f>
        <v>0</v>
      </c>
      <c r="Q51" s="144">
        <f>COUNTIFS(Operational!$E:$E,$G51,Operational!$I:$I,"*2G*",Operational!$L:$L,'List Table'!$D$8)</f>
        <v>0</v>
      </c>
      <c r="R51" s="144">
        <f>COUNTIFS(Operational!$E:$E,$G51,Operational!$I:$I,"*2G*",Operational!$L:$L,'List Table'!$D$9)</f>
        <v>0</v>
      </c>
      <c r="S51" s="144">
        <f>COUNTIFS(Operational!$E:$E,$G51,Operational!$I:$I,"*2G*",Operational!$L:$L,'List Table'!$D$10)</f>
        <v>0</v>
      </c>
      <c r="T51" s="144">
        <f>COUNTIFS(Operational!$E:$E,$G51,Operational!$I:$I,"*2G*",Operational!$L:$L,'List Table'!$D$11)</f>
        <v>0</v>
      </c>
      <c r="U51" s="144">
        <f>COUNTIFS(Operational!$E:$E,$G51,Operational!$I:$I,"*2G*",Operational!$L:$L,'List Table'!$D$12)</f>
        <v>0</v>
      </c>
      <c r="V51" s="144">
        <f>COUNTIFS(Operational!$E:$E,$G51,Operational!$I:$I,"*2G*",Operational!$L:$L,'List Table'!$D$13)</f>
        <v>0</v>
      </c>
      <c r="W51" s="144">
        <f>COUNTIFS(Operational!$E:$E,$G51,Operational!$I:$I,"*2G*",Operational!$L:$L,'List Table'!$D$14)</f>
        <v>0</v>
      </c>
      <c r="X51" s="144">
        <f>COUNTIFS(Operational!$E:$E,$G51,Operational!$I:$I,"*2G*",Operational!$L:$L,'List Table'!$D$15)</f>
        <v>0</v>
      </c>
      <c r="Y51" s="144">
        <f>COUNTIFS(Operational!$E:$E,$G51,Operational!$I:$I,"*2G*",Operational!$L:$L,'List Table'!$D$16)</f>
        <v>0</v>
      </c>
      <c r="Z51" s="144">
        <f>COUNTIFS(Operational!$E:$E,$G51,Operational!$I:$I,"*2G*",Operational!$L:$L,'List Table'!$D$17)</f>
        <v>0</v>
      </c>
      <c r="AA51" s="144">
        <f>COUNTIFS(Operational!$E:$E,$G51,Operational!$I:$I,"*3G*",Operational!$L:$L,'List Table'!$D$2)</f>
        <v>0</v>
      </c>
      <c r="AB51" s="144">
        <f>COUNTIFS(Operational!$E:$E,$G51,Operational!$I:$I,"*3G*",Operational!$L:$L,'List Table'!$D$3)</f>
        <v>0</v>
      </c>
      <c r="AC51" s="144">
        <f>COUNTIFS(Operational!$E:$E,$G51,Operational!$I:$I,"*3G*",Operational!$L:$L,'List Table'!$D$4)</f>
        <v>0</v>
      </c>
      <c r="AD51" s="144">
        <f>COUNTIFS(Operational!$E:$E,$G51,Operational!$I:$I,"*3G*",Operational!$L:$L,'List Table'!$D$5)</f>
        <v>0</v>
      </c>
      <c r="AE51" s="144">
        <f>COUNTIFS(Operational!$E:$E,$G51,Operational!$I:$I,"*3G*",Operational!$L:$L,'List Table'!$D$6)</f>
        <v>0</v>
      </c>
      <c r="AF51" s="144">
        <f>COUNTIFS(Operational!$E:$E,$G51,Operational!$I:$I,"*3G*",Operational!$L:$L,'List Table'!$D$7)</f>
        <v>0</v>
      </c>
      <c r="AG51" s="144">
        <f>COUNTIFS(Operational!$E:$E,$G51,Operational!$I:$I,"*3G*",Operational!$L:$L,'List Table'!$D$8)</f>
        <v>0</v>
      </c>
      <c r="AH51" s="144">
        <f>COUNTIFS(Operational!$E:$E,$G51,Operational!$I:$I,"*3G*",Operational!$L:$L,'List Table'!$D$9)</f>
        <v>0</v>
      </c>
      <c r="AI51" s="144">
        <f>COUNTIFS(Operational!$E:$E,$G51,Operational!$I:$I,"*3G*",Operational!$L:$L,'List Table'!$D$10)</f>
        <v>0</v>
      </c>
      <c r="AJ51" s="144">
        <f>COUNTIFS(Operational!$E:$E,$G51,Operational!$I:$I,"*3G*",Operational!$L:$L,'List Table'!$D$11)</f>
        <v>0</v>
      </c>
      <c r="AK51" s="144">
        <f>COUNTIFS(Operational!$E:$E,$G51,Operational!$I:$I,"*3G*",Operational!$L:$L,'List Table'!$D$12)</f>
        <v>0</v>
      </c>
      <c r="AL51" s="144">
        <f>COUNTIFS(Operational!$E:$E,$G51,Operational!$I:$I,"*3G*",Operational!$L:$L,'List Table'!$D$13)</f>
        <v>0</v>
      </c>
      <c r="AM51" s="144">
        <f>COUNTIFS(Operational!$E:$E,$G51,Operational!$I:$I,"*3G*",Operational!$L:$L,'List Table'!$D$14)</f>
        <v>0</v>
      </c>
      <c r="AN51" s="144">
        <f>COUNTIFS(Operational!$E:$E,$G51,Operational!$I:$I,"*3G*",Operational!$L:$L,'List Table'!$D$15)</f>
        <v>0</v>
      </c>
      <c r="AO51" s="144">
        <f>COUNTIFS(Operational!$E:$E,$G51,Operational!$I:$I,"*3G*",Operational!$L:$L,'List Table'!$D$16)</f>
        <v>0</v>
      </c>
      <c r="AP51" s="144">
        <f>COUNTIFS(Operational!$E:$E,$G51,Operational!$I:$I,"*3G*",Operational!$L:$L,'List Table'!$D$17)</f>
        <v>0</v>
      </c>
      <c r="AQ51" s="144">
        <f>COUNTIFS(Operational!$E:$E,$G51,Operational!$I:$I,"*4G*",Operational!$L:$L,'List Table'!$D$2)</f>
        <v>0</v>
      </c>
      <c r="AR51" s="144">
        <f>COUNTIFS(Operational!$E:$E,$G51,Operational!$I:$I,"*4G*",Operational!$L:$L,'List Table'!$D$3)</f>
        <v>0</v>
      </c>
      <c r="AS51" s="144">
        <f>COUNTIFS(Operational!$E:$E,$G51,Operational!$I:$I,"*4G*",Operational!$L:$L,'List Table'!$D$4)</f>
        <v>0</v>
      </c>
      <c r="AT51" s="144">
        <f>COUNTIFS(Operational!$E:$E,$G51,Operational!$I:$I,"*4G*",Operational!$L:$L,'List Table'!$D$5)</f>
        <v>0</v>
      </c>
      <c r="AU51" s="144">
        <f>COUNTIFS(Operational!$E:$E,$G51,Operational!$I:$I,"*4G*",Operational!$L:$L,'List Table'!$D$6)</f>
        <v>0</v>
      </c>
      <c r="AV51" s="144">
        <f>COUNTIFS(Operational!$E:$E,$G51,Operational!$I:$I,"*4G*",Operational!$L:$L,'List Table'!$D$7)</f>
        <v>0</v>
      </c>
      <c r="AW51" s="144">
        <f>COUNTIFS(Operational!$E:$E,$G51,Operational!$I:$I,"*4G*",Operational!$L:$L,'List Table'!$D$8)</f>
        <v>0</v>
      </c>
      <c r="AX51" s="144">
        <f>COUNTIFS(Operational!$E:$E,$G51,Operational!$I:$I,"*4G*",Operational!$L:$L,'List Table'!$D$9)</f>
        <v>0</v>
      </c>
      <c r="AY51" s="144">
        <f>COUNTIFS(Operational!$E:$E,$G51,Operational!$I:$I,"*4G*",Operational!$L:$L,'List Table'!$D$10)</f>
        <v>0</v>
      </c>
      <c r="AZ51" s="144">
        <f>COUNTIFS(Operational!$E:$E,$G51,Operational!$I:$I,"*4G*",Operational!$L:$L,'List Table'!$D$11)</f>
        <v>0</v>
      </c>
      <c r="BA51" s="144">
        <f>COUNTIFS(Operational!$E:$E,$G51,Operational!$I:$I,"*4G*",Operational!$L:$L,'List Table'!$D$12)</f>
        <v>0</v>
      </c>
      <c r="BB51" s="144">
        <f>COUNTIFS(Operational!$E:$E,$G51,Operational!$I:$I,"*4G*",Operational!$L:$L,'List Table'!$D$13)</f>
        <v>0</v>
      </c>
      <c r="BC51" s="144">
        <f>COUNTIFS(Operational!$E:$E,$G51,Operational!$I:$I,"*4G*",Operational!$L:$L,'List Table'!$D$14)</f>
        <v>0</v>
      </c>
      <c r="BD51" s="144">
        <f>COUNTIFS(Operational!$E:$E,$G51,Operational!$I:$I,"*4G*",Operational!$L:$L,'List Table'!$D$15)</f>
        <v>0</v>
      </c>
      <c r="BE51" s="144">
        <f>COUNTIFS(Operational!$E:$E,$G51,Operational!$I:$I,"*4G*",Operational!$L:$L,'List Table'!$D$16)</f>
        <v>0</v>
      </c>
      <c r="BF51" s="144">
        <f>COUNTIFS(Operational!$E:$E,$G51,Operational!$I:$I,"*4G*",Operational!$L:$L,'List Table'!$D$17)</f>
        <v>0</v>
      </c>
      <c r="BG51" s="136"/>
      <c r="BH51" s="145">
        <f t="shared" si="3"/>
        <v>0</v>
      </c>
      <c r="BI51" s="145">
        <f t="shared" si="4"/>
        <v>0</v>
      </c>
      <c r="BJ51" s="145">
        <f t="shared" si="5"/>
        <v>0</v>
      </c>
      <c r="BK51" s="145">
        <f>COUNTIFS('Retention-Deployment'!$E:$E,$G51,'Retention-Deployment'!$I:$I,"*2G*",'Retention-Deployment'!$L:$L,'List Table'!$B$2)</f>
        <v>0</v>
      </c>
      <c r="BL51" s="145">
        <f>COUNTIFS('Retention-Deployment'!$E:$E,$G51,'Retention-Deployment'!$I:$I,"*2G*",'Retention-Deployment'!$L:$L,'List Table'!$B$3)</f>
        <v>0</v>
      </c>
      <c r="BM51" s="145">
        <f>COUNTIFS('Retention-Deployment'!$E:$E,$G51,'Retention-Deployment'!$I:$I,"*2G*",'Retention-Deployment'!$L:$L,'List Table'!$B$4)</f>
        <v>0</v>
      </c>
      <c r="BN51" s="145">
        <f>COUNTIFS('Retention-Deployment'!$E:$E,$G51,'Retention-Deployment'!$I:$I,"*2G*",'Retention-Deployment'!$L:$L,'List Table'!$B$5)</f>
        <v>0</v>
      </c>
      <c r="BO51" s="145">
        <f>COUNTIFS('Retention-Deployment'!$E:$E,$G51,'Retention-Deployment'!$I:$I,"*2G*",'Retention-Deployment'!$L:$L,'List Table'!$B$6)</f>
        <v>0</v>
      </c>
      <c r="BP51" s="145">
        <f>COUNTIFS('Retention-Deployment'!$E:$E,$G51,'Retention-Deployment'!$I:$I,"*2G*",'Retention-Deployment'!$L:$L,'List Table'!$B$7)</f>
        <v>0</v>
      </c>
      <c r="BQ51" s="145">
        <f>COUNTIFS('Retention-Deployment'!$E:$E,$G51,'Retention-Deployment'!$I:$I,"*2G*",'Retention-Deployment'!$L:$L,'List Table'!$B$8)</f>
        <v>0</v>
      </c>
      <c r="BR51" s="145">
        <f>COUNTIFS('Retention-Deployment'!$E:$E,$G51,'Retention-Deployment'!$I:$I,"*2G*",'Retention-Deployment'!$L:$L,'List Table'!$B$9)</f>
        <v>0</v>
      </c>
      <c r="BS51" s="145">
        <f>COUNTIFS('Retention-Deployment'!$E:$E,$G51,'Retention-Deployment'!$I:$I,"*2G*",'Retention-Deployment'!$L:$L,'List Table'!$B$10)</f>
        <v>0</v>
      </c>
      <c r="BT51" s="145">
        <f>COUNTIFS('Retention-Deployment'!$E:$E,$G51,'Retention-Deployment'!$I:$I,"*2G*",'Retention-Deployment'!$L:$L,'List Table'!$B$11)</f>
        <v>0</v>
      </c>
      <c r="BU51" s="145">
        <f>COUNTIFS('Retention-Deployment'!$E:$E,$G51,'Retention-Deployment'!$I:$I,"*2G*",'Retention-Deployment'!$L:$L,'List Table'!$B$12)</f>
        <v>0</v>
      </c>
      <c r="BV51" s="145">
        <f>COUNTIFS('Retention-Deployment'!$E:$E,$G51,'Retention-Deployment'!$I:$I,"*2G*",'Retention-Deployment'!$L:$L,'List Table'!$B$13)</f>
        <v>0</v>
      </c>
      <c r="BW51" s="145">
        <f>COUNTIFS('Retention-Deployment'!$E:$E,$G51,'Retention-Deployment'!$I:$I,"*2G*",'Retention-Deployment'!$L:$L,'List Table'!$B$14)</f>
        <v>0</v>
      </c>
      <c r="BX51" s="145">
        <f>COUNTIFS('Retention-Deployment'!$E:$E,$G51,'Retention-Deployment'!$I:$I,"*2G*",'Retention-Deployment'!$L:$L,'List Table'!$B$15)</f>
        <v>0</v>
      </c>
      <c r="BY51" s="145">
        <f>COUNTIFS('Retention-Deployment'!$E:$E,$G51,'Retention-Deployment'!$I:$I,"*3G*",'Retention-Deployment'!$L:$L,'List Table'!$B$2)</f>
        <v>0</v>
      </c>
      <c r="BZ51" s="145">
        <f>COUNTIFS('Retention-Deployment'!$E:$E,$G51,'Retention-Deployment'!$I:$I,"*3G*",'Retention-Deployment'!$L:$L,'List Table'!$B$3)</f>
        <v>0</v>
      </c>
      <c r="CA51" s="145">
        <f>COUNTIFS('Retention-Deployment'!$E:$E,$G51,'Retention-Deployment'!$I:$I,"*3G*",'Retention-Deployment'!$L:$L,'List Table'!$B$4)</f>
        <v>0</v>
      </c>
      <c r="CB51" s="145">
        <f>COUNTIFS('Retention-Deployment'!$E:$E,$G51,'Retention-Deployment'!$I:$I,"*3G*",'Retention-Deployment'!$L:$L,'List Table'!$B$5)</f>
        <v>0</v>
      </c>
      <c r="CC51" s="145">
        <f>COUNTIFS('Retention-Deployment'!$E:$E,$G51,'Retention-Deployment'!$I:$I,"*3G*",'Retention-Deployment'!$L:$L,'List Table'!$B$6)</f>
        <v>0</v>
      </c>
      <c r="CD51" s="145">
        <f>COUNTIFS('Retention-Deployment'!$E:$E,$G51,'Retention-Deployment'!$I:$I,"*3G*",'Retention-Deployment'!$L:$L,'List Table'!$B$7)</f>
        <v>0</v>
      </c>
      <c r="CE51" s="145">
        <f>COUNTIFS('Retention-Deployment'!$E:$E,$G51,'Retention-Deployment'!$I:$I,"*3G*",'Retention-Deployment'!$L:$L,'List Table'!$B$8)</f>
        <v>0</v>
      </c>
      <c r="CF51" s="145">
        <f>COUNTIFS('Retention-Deployment'!$E:$E,$G51,'Retention-Deployment'!$I:$I,"*3G*",'Retention-Deployment'!$L:$L,'List Table'!$B$9)</f>
        <v>0</v>
      </c>
      <c r="CG51" s="145">
        <f>COUNTIFS('Retention-Deployment'!$E:$E,$G51,'Retention-Deployment'!$I:$I,"*3G*",'Retention-Deployment'!$L:$L,'List Table'!$B$10)</f>
        <v>0</v>
      </c>
      <c r="CH51" s="145">
        <f>COUNTIFS('Retention-Deployment'!$E:$E,$G51,'Retention-Deployment'!$I:$I,"*3G*",'Retention-Deployment'!$L:$L,'List Table'!$B$11)</f>
        <v>0</v>
      </c>
      <c r="CI51" s="145">
        <f>COUNTIFS('Retention-Deployment'!$E:$E,$G51,'Retention-Deployment'!$I:$I,"*3G*",'Retention-Deployment'!$L:$L,'List Table'!$B$12)</f>
        <v>0</v>
      </c>
      <c r="CJ51" s="145">
        <f>COUNTIFS('Retention-Deployment'!$E:$E,$G51,'Retention-Deployment'!$I:$I,"*3G*",'Retention-Deployment'!$L:$L,'List Table'!$B$13)</f>
        <v>0</v>
      </c>
      <c r="CK51" s="145">
        <f>COUNTIFS('Retention-Deployment'!$E:$E,$G51,'Retention-Deployment'!$I:$I,"*3G*",'Retention-Deployment'!$L:$L,'List Table'!$B$14)</f>
        <v>0</v>
      </c>
      <c r="CL51" s="145">
        <f>COUNTIFS('Retention-Deployment'!$E:$E,$G51,'Retention-Deployment'!$I:$I,"*3G*",'Retention-Deployment'!$L:$L,'List Table'!$B$15)</f>
        <v>0</v>
      </c>
      <c r="CM51" s="145">
        <f>COUNTIFS('Retention-Deployment'!$E:$E,$G51,'Retention-Deployment'!$I:$I,"*4G*",'Retention-Deployment'!$L:$L,'List Table'!$B$2)</f>
        <v>0</v>
      </c>
      <c r="CN51" s="145">
        <f>COUNTIFS('Retention-Deployment'!$E:$E,$G51,'Retention-Deployment'!$I:$I,"*4G*",'Retention-Deployment'!$L:$L,'List Table'!$B$3)</f>
        <v>0</v>
      </c>
      <c r="CO51" s="145">
        <f>COUNTIFS('Retention-Deployment'!$E:$E,$G51,'Retention-Deployment'!$I:$I,"*4G*",'Retention-Deployment'!$L:$L,'List Table'!$B$4)</f>
        <v>0</v>
      </c>
      <c r="CP51" s="145">
        <f>COUNTIFS('Retention-Deployment'!$E:$E,$G51,'Retention-Deployment'!$I:$I,"*4G*",'Retention-Deployment'!$L:$L,'List Table'!$B$5)</f>
        <v>0</v>
      </c>
      <c r="CQ51" s="145">
        <f>COUNTIFS('Retention-Deployment'!$E:$E,$G51,'Retention-Deployment'!$I:$I,"*4G*",'Retention-Deployment'!$L:$L,'List Table'!$B$6)</f>
        <v>0</v>
      </c>
      <c r="CR51" s="145">
        <f>COUNTIFS('Retention-Deployment'!$E:$E,$G51,'Retention-Deployment'!$I:$I,"*4G*",'Retention-Deployment'!$L:$L,'List Table'!$B$7)</f>
        <v>0</v>
      </c>
      <c r="CS51" s="145">
        <f>COUNTIFS('Retention-Deployment'!$E:$E,$G51,'Retention-Deployment'!$I:$I,"*4G*",'Retention-Deployment'!$L:$L,'List Table'!$B$8)</f>
        <v>0</v>
      </c>
      <c r="CT51" s="145">
        <f>COUNTIFS('Retention-Deployment'!$E:$E,$G51,'Retention-Deployment'!$I:$I,"*4G*",'Retention-Deployment'!$L:$L,'List Table'!$B$9)</f>
        <v>0</v>
      </c>
      <c r="CU51" s="145">
        <f>COUNTIFS('Retention-Deployment'!$E:$E,$G51,'Retention-Deployment'!$I:$I,"*4G*",'Retention-Deployment'!$L:$L,'List Table'!$B$10)</f>
        <v>0</v>
      </c>
      <c r="CV51" s="145">
        <f>COUNTIFS('Retention-Deployment'!$E:$E,$G51,'Retention-Deployment'!$I:$I,"*4G*",'Retention-Deployment'!$L:$L,'List Table'!$B$11)</f>
        <v>0</v>
      </c>
      <c r="CW51" s="145">
        <f>COUNTIFS('Retention-Deployment'!$E:$E,$G51,'Retention-Deployment'!$I:$I,"*4G*",'Retention-Deployment'!$L:$L,'List Table'!$B$12)</f>
        <v>0</v>
      </c>
      <c r="CX51" s="145">
        <f>COUNTIFS('Retention-Deployment'!$E:$E,$G51,'Retention-Deployment'!$I:$I,"*4G*",'Retention-Deployment'!$L:$L,'List Table'!$B$13)</f>
        <v>0</v>
      </c>
      <c r="CY51" s="145">
        <f>COUNTIFS('Retention-Deployment'!$E:$E,$G51,'Retention-Deployment'!$I:$I,"*4G*",'Retention-Deployment'!$L:$L,'List Table'!$B$14)</f>
        <v>0</v>
      </c>
      <c r="CZ51" s="145">
        <f>COUNTIFS('Retention-Deployment'!$E:$E,$G51,'Retention-Deployment'!$I:$I,"*4G*",'Retention-Deployment'!$L:$L,'List Table'!$B$15)</f>
        <v>0</v>
      </c>
      <c r="DA51" s="136"/>
      <c r="DB51" s="146">
        <f>COUNTIFS(Licensing!$F:$F,$G51,Licensing!$J:$J,"*2G*")</f>
        <v>0</v>
      </c>
      <c r="DC51" s="146">
        <f>COUNTIFS(Licensing!$F:$F,$G51,Licensing!$J:$J,"*3G*")</f>
        <v>0</v>
      </c>
      <c r="DD51" s="146">
        <f>COUNTIFS(Licensing!$F:$F,$G51,Licensing!$J:$J,"*4G*")</f>
        <v>0</v>
      </c>
      <c r="DE51" s="136"/>
      <c r="DF51" s="378">
        <f>COUNTIFS(Deactivated!$F:$F,$G51,Deactivated!$J:$J,"*2G*")</f>
        <v>0</v>
      </c>
      <c r="DG51" s="378">
        <f>COUNTIFS(Deactivated!$F:$F,$G51,Deactivated!$J:$J,"*3G*")</f>
        <v>0</v>
      </c>
      <c r="DH51" s="378">
        <f>COUNTIFS(Deactivated!$F:$F,$G51,Deactivated!$J:$J,"*4G*")</f>
        <v>0</v>
      </c>
      <c r="DI51" s="136"/>
      <c r="DJ51" s="147" t="str">
        <f t="shared" si="6"/>
        <v>VIOTIA</v>
      </c>
      <c r="DK51" s="137">
        <f t="shared" si="9"/>
        <v>0</v>
      </c>
      <c r="DL51" s="148">
        <f t="shared" si="7"/>
        <v>0</v>
      </c>
      <c r="DM51" s="148">
        <f t="shared" si="8"/>
        <v>0</v>
      </c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</row>
    <row r="52" spans="1:129" ht="15.95" customHeight="1" x14ac:dyDescent="0.25">
      <c r="A52" s="186" t="s">
        <v>292</v>
      </c>
      <c r="B52" s="160">
        <v>38</v>
      </c>
      <c r="C52" s="160">
        <v>35</v>
      </c>
      <c r="D52" s="160">
        <v>34</v>
      </c>
      <c r="E52" s="169">
        <v>41.130616000000003</v>
      </c>
      <c r="F52" s="169">
        <v>24.878195000000002</v>
      </c>
      <c r="G52" s="165" t="s">
        <v>164</v>
      </c>
      <c r="H52" s="144">
        <f t="shared" si="0"/>
        <v>0</v>
      </c>
      <c r="I52" s="144">
        <f t="shared" si="1"/>
        <v>0</v>
      </c>
      <c r="J52" s="144">
        <f t="shared" si="2"/>
        <v>0</v>
      </c>
      <c r="K52" s="144">
        <f>COUNTIFS(Operational!$E:$E,$G52,Operational!$I:$I,"*2G*",Operational!$L:$L,'List Table'!$D$2)</f>
        <v>0</v>
      </c>
      <c r="L52" s="144">
        <f>COUNTIFS(Operational!$E:$E,$G52,Operational!$I:$I,"*2G*",Operational!$L:$L,'List Table'!$D$3)</f>
        <v>0</v>
      </c>
      <c r="M52" s="144">
        <f>COUNTIFS(Operational!$E:$E,$G52,Operational!$I:$I,"*2G*",Operational!$L:$L,'List Table'!$D$4)</f>
        <v>0</v>
      </c>
      <c r="N52" s="144">
        <f>COUNTIFS(Operational!$E:$E,$G52,Operational!$I:$I,"*2G*",Operational!$L:$L,'List Table'!$D$5)</f>
        <v>0</v>
      </c>
      <c r="O52" s="144">
        <f>COUNTIFS(Operational!$E:$E,$G52,Operational!$I:$I,"*2G*",Operational!$L:$L,'List Table'!$D$6)</f>
        <v>0</v>
      </c>
      <c r="P52" s="144">
        <f>COUNTIFS(Operational!$E:$E,$G52,Operational!$I:$I,"*2G*",Operational!$L:$L,'List Table'!$D$7)</f>
        <v>0</v>
      </c>
      <c r="Q52" s="144">
        <f>COUNTIFS(Operational!$E:$E,$G52,Operational!$I:$I,"*2G*",Operational!$L:$L,'List Table'!$D$8)</f>
        <v>0</v>
      </c>
      <c r="R52" s="144">
        <f>COUNTIFS(Operational!$E:$E,$G52,Operational!$I:$I,"*2G*",Operational!$L:$L,'List Table'!$D$9)</f>
        <v>0</v>
      </c>
      <c r="S52" s="144">
        <f>COUNTIFS(Operational!$E:$E,$G52,Operational!$I:$I,"*2G*",Operational!$L:$L,'List Table'!$D$10)</f>
        <v>0</v>
      </c>
      <c r="T52" s="144">
        <f>COUNTIFS(Operational!$E:$E,$G52,Operational!$I:$I,"*2G*",Operational!$L:$L,'List Table'!$D$11)</f>
        <v>0</v>
      </c>
      <c r="U52" s="144">
        <f>COUNTIFS(Operational!$E:$E,$G52,Operational!$I:$I,"*2G*",Operational!$L:$L,'List Table'!$D$12)</f>
        <v>0</v>
      </c>
      <c r="V52" s="144">
        <f>COUNTIFS(Operational!$E:$E,$G52,Operational!$I:$I,"*2G*",Operational!$L:$L,'List Table'!$D$13)</f>
        <v>0</v>
      </c>
      <c r="W52" s="144">
        <f>COUNTIFS(Operational!$E:$E,$G52,Operational!$I:$I,"*2G*",Operational!$L:$L,'List Table'!$D$14)</f>
        <v>0</v>
      </c>
      <c r="X52" s="144">
        <f>COUNTIFS(Operational!$E:$E,$G52,Operational!$I:$I,"*2G*",Operational!$L:$L,'List Table'!$D$15)</f>
        <v>0</v>
      </c>
      <c r="Y52" s="144">
        <f>COUNTIFS(Operational!$E:$E,$G52,Operational!$I:$I,"*2G*",Operational!$L:$L,'List Table'!$D$16)</f>
        <v>0</v>
      </c>
      <c r="Z52" s="144">
        <f>COUNTIFS(Operational!$E:$E,$G52,Operational!$I:$I,"*2G*",Operational!$L:$L,'List Table'!$D$17)</f>
        <v>0</v>
      </c>
      <c r="AA52" s="144">
        <f>COUNTIFS(Operational!$E:$E,$G52,Operational!$I:$I,"*3G*",Operational!$L:$L,'List Table'!$D$2)</f>
        <v>0</v>
      </c>
      <c r="AB52" s="144">
        <f>COUNTIFS(Operational!$E:$E,$G52,Operational!$I:$I,"*3G*",Operational!$L:$L,'List Table'!$D$3)</f>
        <v>0</v>
      </c>
      <c r="AC52" s="144">
        <f>COUNTIFS(Operational!$E:$E,$G52,Operational!$I:$I,"*3G*",Operational!$L:$L,'List Table'!$D$4)</f>
        <v>0</v>
      </c>
      <c r="AD52" s="144">
        <f>COUNTIFS(Operational!$E:$E,$G52,Operational!$I:$I,"*3G*",Operational!$L:$L,'List Table'!$D$5)</f>
        <v>0</v>
      </c>
      <c r="AE52" s="144">
        <f>COUNTIFS(Operational!$E:$E,$G52,Operational!$I:$I,"*3G*",Operational!$L:$L,'List Table'!$D$6)</f>
        <v>0</v>
      </c>
      <c r="AF52" s="144">
        <f>COUNTIFS(Operational!$E:$E,$G52,Operational!$I:$I,"*3G*",Operational!$L:$L,'List Table'!$D$7)</f>
        <v>0</v>
      </c>
      <c r="AG52" s="144">
        <f>COUNTIFS(Operational!$E:$E,$G52,Operational!$I:$I,"*3G*",Operational!$L:$L,'List Table'!$D$8)</f>
        <v>0</v>
      </c>
      <c r="AH52" s="144">
        <f>COUNTIFS(Operational!$E:$E,$G52,Operational!$I:$I,"*3G*",Operational!$L:$L,'List Table'!$D$9)</f>
        <v>0</v>
      </c>
      <c r="AI52" s="144">
        <f>COUNTIFS(Operational!$E:$E,$G52,Operational!$I:$I,"*3G*",Operational!$L:$L,'List Table'!$D$10)</f>
        <v>0</v>
      </c>
      <c r="AJ52" s="144">
        <f>COUNTIFS(Operational!$E:$E,$G52,Operational!$I:$I,"*3G*",Operational!$L:$L,'List Table'!$D$11)</f>
        <v>0</v>
      </c>
      <c r="AK52" s="144">
        <f>COUNTIFS(Operational!$E:$E,$G52,Operational!$I:$I,"*3G*",Operational!$L:$L,'List Table'!$D$12)</f>
        <v>0</v>
      </c>
      <c r="AL52" s="144">
        <f>COUNTIFS(Operational!$E:$E,$G52,Operational!$I:$I,"*3G*",Operational!$L:$L,'List Table'!$D$13)</f>
        <v>0</v>
      </c>
      <c r="AM52" s="144">
        <f>COUNTIFS(Operational!$E:$E,$G52,Operational!$I:$I,"*3G*",Operational!$L:$L,'List Table'!$D$14)</f>
        <v>0</v>
      </c>
      <c r="AN52" s="144">
        <f>COUNTIFS(Operational!$E:$E,$G52,Operational!$I:$I,"*3G*",Operational!$L:$L,'List Table'!$D$15)</f>
        <v>0</v>
      </c>
      <c r="AO52" s="144">
        <f>COUNTIFS(Operational!$E:$E,$G52,Operational!$I:$I,"*3G*",Operational!$L:$L,'List Table'!$D$16)</f>
        <v>0</v>
      </c>
      <c r="AP52" s="144">
        <f>COUNTIFS(Operational!$E:$E,$G52,Operational!$I:$I,"*3G*",Operational!$L:$L,'List Table'!$D$17)</f>
        <v>0</v>
      </c>
      <c r="AQ52" s="144">
        <f>COUNTIFS(Operational!$E:$E,$G52,Operational!$I:$I,"*4G*",Operational!$L:$L,'List Table'!$D$2)</f>
        <v>0</v>
      </c>
      <c r="AR52" s="144">
        <f>COUNTIFS(Operational!$E:$E,$G52,Operational!$I:$I,"*4G*",Operational!$L:$L,'List Table'!$D$3)</f>
        <v>0</v>
      </c>
      <c r="AS52" s="144">
        <f>COUNTIFS(Operational!$E:$E,$G52,Operational!$I:$I,"*4G*",Operational!$L:$L,'List Table'!$D$4)</f>
        <v>0</v>
      </c>
      <c r="AT52" s="144">
        <f>COUNTIFS(Operational!$E:$E,$G52,Operational!$I:$I,"*4G*",Operational!$L:$L,'List Table'!$D$5)</f>
        <v>0</v>
      </c>
      <c r="AU52" s="144">
        <f>COUNTIFS(Operational!$E:$E,$G52,Operational!$I:$I,"*4G*",Operational!$L:$L,'List Table'!$D$6)</f>
        <v>0</v>
      </c>
      <c r="AV52" s="144">
        <f>COUNTIFS(Operational!$E:$E,$G52,Operational!$I:$I,"*4G*",Operational!$L:$L,'List Table'!$D$7)</f>
        <v>0</v>
      </c>
      <c r="AW52" s="144">
        <f>COUNTIFS(Operational!$E:$E,$G52,Operational!$I:$I,"*4G*",Operational!$L:$L,'List Table'!$D$8)</f>
        <v>0</v>
      </c>
      <c r="AX52" s="144">
        <f>COUNTIFS(Operational!$E:$E,$G52,Operational!$I:$I,"*4G*",Operational!$L:$L,'List Table'!$D$9)</f>
        <v>0</v>
      </c>
      <c r="AY52" s="144">
        <f>COUNTIFS(Operational!$E:$E,$G52,Operational!$I:$I,"*4G*",Operational!$L:$L,'List Table'!$D$10)</f>
        <v>0</v>
      </c>
      <c r="AZ52" s="144">
        <f>COUNTIFS(Operational!$E:$E,$G52,Operational!$I:$I,"*4G*",Operational!$L:$L,'List Table'!$D$11)</f>
        <v>0</v>
      </c>
      <c r="BA52" s="144">
        <f>COUNTIFS(Operational!$E:$E,$G52,Operational!$I:$I,"*4G*",Operational!$L:$L,'List Table'!$D$12)</f>
        <v>0</v>
      </c>
      <c r="BB52" s="144">
        <f>COUNTIFS(Operational!$E:$E,$G52,Operational!$I:$I,"*4G*",Operational!$L:$L,'List Table'!$D$13)</f>
        <v>0</v>
      </c>
      <c r="BC52" s="144">
        <f>COUNTIFS(Operational!$E:$E,$G52,Operational!$I:$I,"*4G*",Operational!$L:$L,'List Table'!$D$14)</f>
        <v>0</v>
      </c>
      <c r="BD52" s="144">
        <f>COUNTIFS(Operational!$E:$E,$G52,Operational!$I:$I,"*4G*",Operational!$L:$L,'List Table'!$D$15)</f>
        <v>0</v>
      </c>
      <c r="BE52" s="144">
        <f>COUNTIFS(Operational!$E:$E,$G52,Operational!$I:$I,"*4G*",Operational!$L:$L,'List Table'!$D$16)</f>
        <v>0</v>
      </c>
      <c r="BF52" s="144">
        <f>COUNTIFS(Operational!$E:$E,$G52,Operational!$I:$I,"*4G*",Operational!$L:$L,'List Table'!$D$17)</f>
        <v>0</v>
      </c>
      <c r="BG52" s="136"/>
      <c r="BH52" s="145">
        <f t="shared" si="3"/>
        <v>0</v>
      </c>
      <c r="BI52" s="145">
        <f t="shared" si="4"/>
        <v>0</v>
      </c>
      <c r="BJ52" s="145">
        <f t="shared" si="5"/>
        <v>0</v>
      </c>
      <c r="BK52" s="145">
        <f>COUNTIFS('Retention-Deployment'!$E:$E,$G52,'Retention-Deployment'!$I:$I,"*2G*",'Retention-Deployment'!$L:$L,'List Table'!$B$2)</f>
        <v>0</v>
      </c>
      <c r="BL52" s="145">
        <f>COUNTIFS('Retention-Deployment'!$E:$E,$G52,'Retention-Deployment'!$I:$I,"*2G*",'Retention-Deployment'!$L:$L,'List Table'!$B$3)</f>
        <v>0</v>
      </c>
      <c r="BM52" s="145">
        <f>COUNTIFS('Retention-Deployment'!$E:$E,$G52,'Retention-Deployment'!$I:$I,"*2G*",'Retention-Deployment'!$L:$L,'List Table'!$B$4)</f>
        <v>0</v>
      </c>
      <c r="BN52" s="145">
        <f>COUNTIFS('Retention-Deployment'!$E:$E,$G52,'Retention-Deployment'!$I:$I,"*2G*",'Retention-Deployment'!$L:$L,'List Table'!$B$5)</f>
        <v>0</v>
      </c>
      <c r="BO52" s="145">
        <f>COUNTIFS('Retention-Deployment'!$E:$E,$G52,'Retention-Deployment'!$I:$I,"*2G*",'Retention-Deployment'!$L:$L,'List Table'!$B$6)</f>
        <v>0</v>
      </c>
      <c r="BP52" s="145">
        <f>COUNTIFS('Retention-Deployment'!$E:$E,$G52,'Retention-Deployment'!$I:$I,"*2G*",'Retention-Deployment'!$L:$L,'List Table'!$B$7)</f>
        <v>0</v>
      </c>
      <c r="BQ52" s="145">
        <f>COUNTIFS('Retention-Deployment'!$E:$E,$G52,'Retention-Deployment'!$I:$I,"*2G*",'Retention-Deployment'!$L:$L,'List Table'!$B$8)</f>
        <v>0</v>
      </c>
      <c r="BR52" s="145">
        <f>COUNTIFS('Retention-Deployment'!$E:$E,$G52,'Retention-Deployment'!$I:$I,"*2G*",'Retention-Deployment'!$L:$L,'List Table'!$B$9)</f>
        <v>0</v>
      </c>
      <c r="BS52" s="145">
        <f>COUNTIFS('Retention-Deployment'!$E:$E,$G52,'Retention-Deployment'!$I:$I,"*2G*",'Retention-Deployment'!$L:$L,'List Table'!$B$10)</f>
        <v>0</v>
      </c>
      <c r="BT52" s="145">
        <f>COUNTIFS('Retention-Deployment'!$E:$E,$G52,'Retention-Deployment'!$I:$I,"*2G*",'Retention-Deployment'!$L:$L,'List Table'!$B$11)</f>
        <v>0</v>
      </c>
      <c r="BU52" s="145">
        <f>COUNTIFS('Retention-Deployment'!$E:$E,$G52,'Retention-Deployment'!$I:$I,"*2G*",'Retention-Deployment'!$L:$L,'List Table'!$B$12)</f>
        <v>0</v>
      </c>
      <c r="BV52" s="145">
        <f>COUNTIFS('Retention-Deployment'!$E:$E,$G52,'Retention-Deployment'!$I:$I,"*2G*",'Retention-Deployment'!$L:$L,'List Table'!$B$13)</f>
        <v>0</v>
      </c>
      <c r="BW52" s="145">
        <f>COUNTIFS('Retention-Deployment'!$E:$E,$G52,'Retention-Deployment'!$I:$I,"*2G*",'Retention-Deployment'!$L:$L,'List Table'!$B$14)</f>
        <v>0</v>
      </c>
      <c r="BX52" s="145">
        <f>COUNTIFS('Retention-Deployment'!$E:$E,$G52,'Retention-Deployment'!$I:$I,"*2G*",'Retention-Deployment'!$L:$L,'List Table'!$B$15)</f>
        <v>0</v>
      </c>
      <c r="BY52" s="145">
        <f>COUNTIFS('Retention-Deployment'!$E:$E,$G52,'Retention-Deployment'!$I:$I,"*3G*",'Retention-Deployment'!$L:$L,'List Table'!$B$2)</f>
        <v>0</v>
      </c>
      <c r="BZ52" s="145">
        <f>COUNTIFS('Retention-Deployment'!$E:$E,$G52,'Retention-Deployment'!$I:$I,"*3G*",'Retention-Deployment'!$L:$L,'List Table'!$B$3)</f>
        <v>0</v>
      </c>
      <c r="CA52" s="145">
        <f>COUNTIFS('Retention-Deployment'!$E:$E,$G52,'Retention-Deployment'!$I:$I,"*3G*",'Retention-Deployment'!$L:$L,'List Table'!$B$4)</f>
        <v>0</v>
      </c>
      <c r="CB52" s="145">
        <f>COUNTIFS('Retention-Deployment'!$E:$E,$G52,'Retention-Deployment'!$I:$I,"*3G*",'Retention-Deployment'!$L:$L,'List Table'!$B$5)</f>
        <v>0</v>
      </c>
      <c r="CC52" s="145">
        <f>COUNTIFS('Retention-Deployment'!$E:$E,$G52,'Retention-Deployment'!$I:$I,"*3G*",'Retention-Deployment'!$L:$L,'List Table'!$B$6)</f>
        <v>0</v>
      </c>
      <c r="CD52" s="145">
        <f>COUNTIFS('Retention-Deployment'!$E:$E,$G52,'Retention-Deployment'!$I:$I,"*3G*",'Retention-Deployment'!$L:$L,'List Table'!$B$7)</f>
        <v>0</v>
      </c>
      <c r="CE52" s="145">
        <f>COUNTIFS('Retention-Deployment'!$E:$E,$G52,'Retention-Deployment'!$I:$I,"*3G*",'Retention-Deployment'!$L:$L,'List Table'!$B$8)</f>
        <v>0</v>
      </c>
      <c r="CF52" s="145">
        <f>COUNTIFS('Retention-Deployment'!$E:$E,$G52,'Retention-Deployment'!$I:$I,"*3G*",'Retention-Deployment'!$L:$L,'List Table'!$B$9)</f>
        <v>0</v>
      </c>
      <c r="CG52" s="145">
        <f>COUNTIFS('Retention-Deployment'!$E:$E,$G52,'Retention-Deployment'!$I:$I,"*3G*",'Retention-Deployment'!$L:$L,'List Table'!$B$10)</f>
        <v>0</v>
      </c>
      <c r="CH52" s="145">
        <f>COUNTIFS('Retention-Deployment'!$E:$E,$G52,'Retention-Deployment'!$I:$I,"*3G*",'Retention-Deployment'!$L:$L,'List Table'!$B$11)</f>
        <v>0</v>
      </c>
      <c r="CI52" s="145">
        <f>COUNTIFS('Retention-Deployment'!$E:$E,$G52,'Retention-Deployment'!$I:$I,"*3G*",'Retention-Deployment'!$L:$L,'List Table'!$B$12)</f>
        <v>0</v>
      </c>
      <c r="CJ52" s="145">
        <f>COUNTIFS('Retention-Deployment'!$E:$E,$G52,'Retention-Deployment'!$I:$I,"*3G*",'Retention-Deployment'!$L:$L,'List Table'!$B$13)</f>
        <v>0</v>
      </c>
      <c r="CK52" s="145">
        <f>COUNTIFS('Retention-Deployment'!$E:$E,$G52,'Retention-Deployment'!$I:$I,"*3G*",'Retention-Deployment'!$L:$L,'List Table'!$B$14)</f>
        <v>0</v>
      </c>
      <c r="CL52" s="145">
        <f>COUNTIFS('Retention-Deployment'!$E:$E,$G52,'Retention-Deployment'!$I:$I,"*3G*",'Retention-Deployment'!$L:$L,'List Table'!$B$15)</f>
        <v>0</v>
      </c>
      <c r="CM52" s="145">
        <f>COUNTIFS('Retention-Deployment'!$E:$E,$G52,'Retention-Deployment'!$I:$I,"*4G*",'Retention-Deployment'!$L:$L,'List Table'!$B$2)</f>
        <v>0</v>
      </c>
      <c r="CN52" s="145">
        <f>COUNTIFS('Retention-Deployment'!$E:$E,$G52,'Retention-Deployment'!$I:$I,"*4G*",'Retention-Deployment'!$L:$L,'List Table'!$B$3)</f>
        <v>0</v>
      </c>
      <c r="CO52" s="145">
        <f>COUNTIFS('Retention-Deployment'!$E:$E,$G52,'Retention-Deployment'!$I:$I,"*4G*",'Retention-Deployment'!$L:$L,'List Table'!$B$4)</f>
        <v>0</v>
      </c>
      <c r="CP52" s="145">
        <f>COUNTIFS('Retention-Deployment'!$E:$E,$G52,'Retention-Deployment'!$I:$I,"*4G*",'Retention-Deployment'!$L:$L,'List Table'!$B$5)</f>
        <v>0</v>
      </c>
      <c r="CQ52" s="145">
        <f>COUNTIFS('Retention-Deployment'!$E:$E,$G52,'Retention-Deployment'!$I:$I,"*4G*",'Retention-Deployment'!$L:$L,'List Table'!$B$6)</f>
        <v>0</v>
      </c>
      <c r="CR52" s="145">
        <f>COUNTIFS('Retention-Deployment'!$E:$E,$G52,'Retention-Deployment'!$I:$I,"*4G*",'Retention-Deployment'!$L:$L,'List Table'!$B$7)</f>
        <v>0</v>
      </c>
      <c r="CS52" s="145">
        <f>COUNTIFS('Retention-Deployment'!$E:$E,$G52,'Retention-Deployment'!$I:$I,"*4G*",'Retention-Deployment'!$L:$L,'List Table'!$B$8)</f>
        <v>0</v>
      </c>
      <c r="CT52" s="145">
        <f>COUNTIFS('Retention-Deployment'!$E:$E,$G52,'Retention-Deployment'!$I:$I,"*4G*",'Retention-Deployment'!$L:$L,'List Table'!$B$9)</f>
        <v>0</v>
      </c>
      <c r="CU52" s="145">
        <f>COUNTIFS('Retention-Deployment'!$E:$E,$G52,'Retention-Deployment'!$I:$I,"*4G*",'Retention-Deployment'!$L:$L,'List Table'!$B$10)</f>
        <v>0</v>
      </c>
      <c r="CV52" s="145">
        <f>COUNTIFS('Retention-Deployment'!$E:$E,$G52,'Retention-Deployment'!$I:$I,"*4G*",'Retention-Deployment'!$L:$L,'List Table'!$B$11)</f>
        <v>0</v>
      </c>
      <c r="CW52" s="145">
        <f>COUNTIFS('Retention-Deployment'!$E:$E,$G52,'Retention-Deployment'!$I:$I,"*4G*",'Retention-Deployment'!$L:$L,'List Table'!$B$12)</f>
        <v>0</v>
      </c>
      <c r="CX52" s="145">
        <f>COUNTIFS('Retention-Deployment'!$E:$E,$G52,'Retention-Deployment'!$I:$I,"*4G*",'Retention-Deployment'!$L:$L,'List Table'!$B$13)</f>
        <v>0</v>
      </c>
      <c r="CY52" s="145">
        <f>COUNTIFS('Retention-Deployment'!$E:$E,$G52,'Retention-Deployment'!$I:$I,"*4G*",'Retention-Deployment'!$L:$L,'List Table'!$B$14)</f>
        <v>0</v>
      </c>
      <c r="CZ52" s="145">
        <f>COUNTIFS('Retention-Deployment'!$E:$E,$G52,'Retention-Deployment'!$I:$I,"*4G*",'Retention-Deployment'!$L:$L,'List Table'!$B$15)</f>
        <v>0</v>
      </c>
      <c r="DA52" s="136"/>
      <c r="DB52" s="146">
        <f>COUNTIFS(Licensing!$F:$F,$G52,Licensing!$J:$J,"*2G*")</f>
        <v>0</v>
      </c>
      <c r="DC52" s="146">
        <f>COUNTIFS(Licensing!$F:$F,$G52,Licensing!$J:$J,"*3G*")</f>
        <v>0</v>
      </c>
      <c r="DD52" s="146">
        <f>COUNTIFS(Licensing!$F:$F,$G52,Licensing!$J:$J,"*4G*")</f>
        <v>0</v>
      </c>
      <c r="DE52" s="136"/>
      <c r="DF52" s="378">
        <f>COUNTIFS(Deactivated!$F:$F,$G52,Deactivated!$J:$J,"*2G*")</f>
        <v>0</v>
      </c>
      <c r="DG52" s="378">
        <f>COUNTIFS(Deactivated!$F:$F,$G52,Deactivated!$J:$J,"*3G*")</f>
        <v>0</v>
      </c>
      <c r="DH52" s="378">
        <f>COUNTIFS(Deactivated!$F:$F,$G52,Deactivated!$J:$J,"*4G*")</f>
        <v>0</v>
      </c>
      <c r="DI52" s="136"/>
      <c r="DJ52" s="147" t="str">
        <f t="shared" si="6"/>
        <v>XANTHI</v>
      </c>
      <c r="DK52" s="137">
        <f t="shared" si="9"/>
        <v>0</v>
      </c>
      <c r="DL52" s="148">
        <f t="shared" si="7"/>
        <v>0</v>
      </c>
      <c r="DM52" s="148">
        <f t="shared" si="8"/>
        <v>0</v>
      </c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</row>
    <row r="53" spans="1:129" ht="15.95" customHeight="1" thickBot="1" x14ac:dyDescent="0.3">
      <c r="A53" s="188" t="s">
        <v>292</v>
      </c>
      <c r="B53" s="189">
        <v>14</v>
      </c>
      <c r="C53" s="189">
        <v>14</v>
      </c>
      <c r="D53" s="189">
        <v>13</v>
      </c>
      <c r="E53" s="190">
        <v>37.802683999999999</v>
      </c>
      <c r="F53" s="190">
        <v>20.800066000000001</v>
      </c>
      <c r="G53" s="191" t="s">
        <v>165</v>
      </c>
      <c r="H53" s="192">
        <f t="shared" si="0"/>
        <v>0</v>
      </c>
      <c r="I53" s="192">
        <f t="shared" si="1"/>
        <v>0</v>
      </c>
      <c r="J53" s="192">
        <f t="shared" si="2"/>
        <v>0</v>
      </c>
      <c r="K53" s="192">
        <f>COUNTIFS(Operational!$E:$E,$G53,Operational!$I:$I,"*2G*",Operational!$L:$L,'List Table'!$D$2)</f>
        <v>0</v>
      </c>
      <c r="L53" s="192">
        <f>COUNTIFS(Operational!$E:$E,$G53,Operational!$I:$I,"*2G*",Operational!$L:$L,'List Table'!$D$3)</f>
        <v>0</v>
      </c>
      <c r="M53" s="192">
        <f>COUNTIFS(Operational!$E:$E,$G53,Operational!$I:$I,"*2G*",Operational!$L:$L,'List Table'!$D$4)</f>
        <v>0</v>
      </c>
      <c r="N53" s="192">
        <f>COUNTIFS(Operational!$E:$E,$G53,Operational!$I:$I,"*2G*",Operational!$L:$L,'List Table'!$D$5)</f>
        <v>0</v>
      </c>
      <c r="O53" s="192">
        <f>COUNTIFS(Operational!$E:$E,$G53,Operational!$I:$I,"*2G*",Operational!$L:$L,'List Table'!$D$6)</f>
        <v>0</v>
      </c>
      <c r="P53" s="192">
        <f>COUNTIFS(Operational!$E:$E,$G53,Operational!$I:$I,"*2G*",Operational!$L:$L,'List Table'!$D$7)</f>
        <v>0</v>
      </c>
      <c r="Q53" s="192">
        <f>COUNTIFS(Operational!$E:$E,$G53,Operational!$I:$I,"*2G*",Operational!$L:$L,'List Table'!$D$8)</f>
        <v>0</v>
      </c>
      <c r="R53" s="192">
        <f>COUNTIFS(Operational!$E:$E,$G53,Operational!$I:$I,"*2G*",Operational!$L:$L,'List Table'!$D$9)</f>
        <v>0</v>
      </c>
      <c r="S53" s="192">
        <f>COUNTIFS(Operational!$E:$E,$G53,Operational!$I:$I,"*2G*",Operational!$L:$L,'List Table'!$D$10)</f>
        <v>0</v>
      </c>
      <c r="T53" s="192">
        <f>COUNTIFS(Operational!$E:$E,$G53,Operational!$I:$I,"*2G*",Operational!$L:$L,'List Table'!$D$11)</f>
        <v>0</v>
      </c>
      <c r="U53" s="192">
        <f>COUNTIFS(Operational!$E:$E,$G53,Operational!$I:$I,"*2G*",Operational!$L:$L,'List Table'!$D$12)</f>
        <v>0</v>
      </c>
      <c r="V53" s="192">
        <f>COUNTIFS(Operational!$E:$E,$G53,Operational!$I:$I,"*2G*",Operational!$L:$L,'List Table'!$D$13)</f>
        <v>0</v>
      </c>
      <c r="W53" s="192">
        <f>COUNTIFS(Operational!$E:$E,$G53,Operational!$I:$I,"*2G*",Operational!$L:$L,'List Table'!$D$14)</f>
        <v>0</v>
      </c>
      <c r="X53" s="192">
        <f>COUNTIFS(Operational!$E:$E,$G53,Operational!$I:$I,"*2G*",Operational!$L:$L,'List Table'!$D$15)</f>
        <v>0</v>
      </c>
      <c r="Y53" s="192">
        <f>COUNTIFS(Operational!$E:$E,$G53,Operational!$I:$I,"*2G*",Operational!$L:$L,'List Table'!$D$16)</f>
        <v>0</v>
      </c>
      <c r="Z53" s="192">
        <f>COUNTIFS(Operational!$E:$E,$G53,Operational!$I:$I,"*2G*",Operational!$L:$L,'List Table'!$D$17)</f>
        <v>0</v>
      </c>
      <c r="AA53" s="192">
        <f>COUNTIFS(Operational!$E:$E,$G53,Operational!$I:$I,"*3G*",Operational!$L:$L,'List Table'!$D$2)</f>
        <v>0</v>
      </c>
      <c r="AB53" s="192">
        <f>COUNTIFS(Operational!$E:$E,$G53,Operational!$I:$I,"*3G*",Operational!$L:$L,'List Table'!$D$3)</f>
        <v>0</v>
      </c>
      <c r="AC53" s="192">
        <f>COUNTIFS(Operational!$E:$E,$G53,Operational!$I:$I,"*3G*",Operational!$L:$L,'List Table'!$D$4)</f>
        <v>0</v>
      </c>
      <c r="AD53" s="192">
        <f>COUNTIFS(Operational!$E:$E,$G53,Operational!$I:$I,"*3G*",Operational!$L:$L,'List Table'!$D$5)</f>
        <v>0</v>
      </c>
      <c r="AE53" s="192">
        <f>COUNTIFS(Operational!$E:$E,$G53,Operational!$I:$I,"*3G*",Operational!$L:$L,'List Table'!$D$6)</f>
        <v>0</v>
      </c>
      <c r="AF53" s="192">
        <f>COUNTIFS(Operational!$E:$E,$G53,Operational!$I:$I,"*3G*",Operational!$L:$L,'List Table'!$D$7)</f>
        <v>0</v>
      </c>
      <c r="AG53" s="192">
        <f>COUNTIFS(Operational!$E:$E,$G53,Operational!$I:$I,"*3G*",Operational!$L:$L,'List Table'!$D$8)</f>
        <v>0</v>
      </c>
      <c r="AH53" s="192">
        <f>COUNTIFS(Operational!$E:$E,$G53,Operational!$I:$I,"*3G*",Operational!$L:$L,'List Table'!$D$9)</f>
        <v>0</v>
      </c>
      <c r="AI53" s="192">
        <f>COUNTIFS(Operational!$E:$E,$G53,Operational!$I:$I,"*3G*",Operational!$L:$L,'List Table'!$D$10)</f>
        <v>0</v>
      </c>
      <c r="AJ53" s="192">
        <f>COUNTIFS(Operational!$E:$E,$G53,Operational!$I:$I,"*3G*",Operational!$L:$L,'List Table'!$D$11)</f>
        <v>0</v>
      </c>
      <c r="AK53" s="192">
        <f>COUNTIFS(Operational!$E:$E,$G53,Operational!$I:$I,"*3G*",Operational!$L:$L,'List Table'!$D$12)</f>
        <v>0</v>
      </c>
      <c r="AL53" s="192">
        <f>COUNTIFS(Operational!$E:$E,$G53,Operational!$I:$I,"*3G*",Operational!$L:$L,'List Table'!$D$13)</f>
        <v>0</v>
      </c>
      <c r="AM53" s="192">
        <f>COUNTIFS(Operational!$E:$E,$G53,Operational!$I:$I,"*3G*",Operational!$L:$L,'List Table'!$D$14)</f>
        <v>0</v>
      </c>
      <c r="AN53" s="192">
        <f>COUNTIFS(Operational!$E:$E,$G53,Operational!$I:$I,"*3G*",Operational!$L:$L,'List Table'!$D$15)</f>
        <v>0</v>
      </c>
      <c r="AO53" s="192">
        <f>COUNTIFS(Operational!$E:$E,$G53,Operational!$I:$I,"*3G*",Operational!$L:$L,'List Table'!$D$16)</f>
        <v>0</v>
      </c>
      <c r="AP53" s="192">
        <f>COUNTIFS(Operational!$E:$E,$G53,Operational!$I:$I,"*3G*",Operational!$L:$L,'List Table'!$D$17)</f>
        <v>0</v>
      </c>
      <c r="AQ53" s="192">
        <f>COUNTIFS(Operational!$E:$E,$G53,Operational!$I:$I,"*4G*",Operational!$L:$L,'List Table'!$D$2)</f>
        <v>0</v>
      </c>
      <c r="AR53" s="192">
        <f>COUNTIFS(Operational!$E:$E,$G53,Operational!$I:$I,"*4G*",Operational!$L:$L,'List Table'!$D$3)</f>
        <v>0</v>
      </c>
      <c r="AS53" s="192">
        <f>COUNTIFS(Operational!$E:$E,$G53,Operational!$I:$I,"*4G*",Operational!$L:$L,'List Table'!$D$4)</f>
        <v>0</v>
      </c>
      <c r="AT53" s="192">
        <f>COUNTIFS(Operational!$E:$E,$G53,Operational!$I:$I,"*4G*",Operational!$L:$L,'List Table'!$D$5)</f>
        <v>0</v>
      </c>
      <c r="AU53" s="192">
        <f>COUNTIFS(Operational!$E:$E,$G53,Operational!$I:$I,"*4G*",Operational!$L:$L,'List Table'!$D$6)</f>
        <v>0</v>
      </c>
      <c r="AV53" s="192">
        <f>COUNTIFS(Operational!$E:$E,$G53,Operational!$I:$I,"*4G*",Operational!$L:$L,'List Table'!$D$7)</f>
        <v>0</v>
      </c>
      <c r="AW53" s="192">
        <f>COUNTIFS(Operational!$E:$E,$G53,Operational!$I:$I,"*4G*",Operational!$L:$L,'List Table'!$D$8)</f>
        <v>0</v>
      </c>
      <c r="AX53" s="192">
        <f>COUNTIFS(Operational!$E:$E,$G53,Operational!$I:$I,"*4G*",Operational!$L:$L,'List Table'!$D$9)</f>
        <v>0</v>
      </c>
      <c r="AY53" s="192">
        <f>COUNTIFS(Operational!$E:$E,$G53,Operational!$I:$I,"*4G*",Operational!$L:$L,'List Table'!$D$10)</f>
        <v>0</v>
      </c>
      <c r="AZ53" s="192">
        <f>COUNTIFS(Operational!$E:$E,$G53,Operational!$I:$I,"*4G*",Operational!$L:$L,'List Table'!$D$11)</f>
        <v>0</v>
      </c>
      <c r="BA53" s="192">
        <f>COUNTIFS(Operational!$E:$E,$G53,Operational!$I:$I,"*4G*",Operational!$L:$L,'List Table'!$D$12)</f>
        <v>0</v>
      </c>
      <c r="BB53" s="192">
        <f>COUNTIFS(Operational!$E:$E,$G53,Operational!$I:$I,"*4G*",Operational!$L:$L,'List Table'!$D$13)</f>
        <v>0</v>
      </c>
      <c r="BC53" s="192">
        <f>COUNTIFS(Operational!$E:$E,$G53,Operational!$I:$I,"*4G*",Operational!$L:$L,'List Table'!$D$14)</f>
        <v>0</v>
      </c>
      <c r="BD53" s="192">
        <f>COUNTIFS(Operational!$E:$E,$G53,Operational!$I:$I,"*4G*",Operational!$L:$L,'List Table'!$D$15)</f>
        <v>0</v>
      </c>
      <c r="BE53" s="192">
        <f>COUNTIFS(Operational!$E:$E,$G53,Operational!$I:$I,"*4G*",Operational!$L:$L,'List Table'!$D$16)</f>
        <v>0</v>
      </c>
      <c r="BF53" s="192">
        <f>COUNTIFS(Operational!$E:$E,$G53,Operational!$I:$I,"*4G*",Operational!$L:$L,'List Table'!$D$17)</f>
        <v>0</v>
      </c>
      <c r="BG53" s="193"/>
      <c r="BH53" s="145">
        <f t="shared" si="3"/>
        <v>0</v>
      </c>
      <c r="BI53" s="145">
        <f t="shared" si="4"/>
        <v>0</v>
      </c>
      <c r="BJ53" s="145">
        <f t="shared" si="5"/>
        <v>0</v>
      </c>
      <c r="BK53" s="194">
        <f>COUNTIFS('Retention-Deployment'!$E:$E,$G53,'Retention-Deployment'!$I:$I,"*2G*",'Retention-Deployment'!$L:$L,'List Table'!$B$2)</f>
        <v>0</v>
      </c>
      <c r="BL53" s="194">
        <f>COUNTIFS('Retention-Deployment'!$E:$E,$G53,'Retention-Deployment'!$I:$I,"*2G*",'Retention-Deployment'!$L:$L,'List Table'!$B$3)</f>
        <v>0</v>
      </c>
      <c r="BM53" s="194">
        <f>COUNTIFS('Retention-Deployment'!$E:$E,$G53,'Retention-Deployment'!$I:$I,"*2G*",'Retention-Deployment'!$L:$L,'List Table'!$B$4)</f>
        <v>0</v>
      </c>
      <c r="BN53" s="194">
        <f>COUNTIFS('Retention-Deployment'!$E:$E,$G53,'Retention-Deployment'!$I:$I,"*2G*",'Retention-Deployment'!$L:$L,'List Table'!$B$5)</f>
        <v>0</v>
      </c>
      <c r="BO53" s="194">
        <f>COUNTIFS('Retention-Deployment'!$E:$E,$G53,'Retention-Deployment'!$I:$I,"*2G*",'Retention-Deployment'!$L:$L,'List Table'!$B$6)</f>
        <v>0</v>
      </c>
      <c r="BP53" s="194">
        <f>COUNTIFS('Retention-Deployment'!$E:$E,$G53,'Retention-Deployment'!$I:$I,"*2G*",'Retention-Deployment'!$L:$L,'List Table'!$B$7)</f>
        <v>0</v>
      </c>
      <c r="BQ53" s="194">
        <f>COUNTIFS('Retention-Deployment'!$E:$E,$G53,'Retention-Deployment'!$I:$I,"*2G*",'Retention-Deployment'!$L:$L,'List Table'!$B$8)</f>
        <v>0</v>
      </c>
      <c r="BR53" s="194">
        <f>COUNTIFS('Retention-Deployment'!$E:$E,$G53,'Retention-Deployment'!$I:$I,"*2G*",'Retention-Deployment'!$L:$L,'List Table'!$B$9)</f>
        <v>0</v>
      </c>
      <c r="BS53" s="194">
        <f>COUNTIFS('Retention-Deployment'!$E:$E,$G53,'Retention-Deployment'!$I:$I,"*2G*",'Retention-Deployment'!$L:$L,'List Table'!$B$10)</f>
        <v>0</v>
      </c>
      <c r="BT53" s="194">
        <f>COUNTIFS('Retention-Deployment'!$E:$E,$G53,'Retention-Deployment'!$I:$I,"*2G*",'Retention-Deployment'!$L:$L,'List Table'!$B$11)</f>
        <v>0</v>
      </c>
      <c r="BU53" s="194">
        <f>COUNTIFS('Retention-Deployment'!$E:$E,$G53,'Retention-Deployment'!$I:$I,"*2G*",'Retention-Deployment'!$L:$L,'List Table'!$B$12)</f>
        <v>0</v>
      </c>
      <c r="BV53" s="194">
        <f>COUNTIFS('Retention-Deployment'!$E:$E,$G53,'Retention-Deployment'!$I:$I,"*2G*",'Retention-Deployment'!$L:$L,'List Table'!$B$13)</f>
        <v>0</v>
      </c>
      <c r="BW53" s="194">
        <f>COUNTIFS('Retention-Deployment'!$E:$E,$G53,'Retention-Deployment'!$I:$I,"*2G*",'Retention-Deployment'!$L:$L,'List Table'!$B$14)</f>
        <v>0</v>
      </c>
      <c r="BX53" s="194">
        <f>COUNTIFS('Retention-Deployment'!$E:$E,$G53,'Retention-Deployment'!$I:$I,"*2G*",'Retention-Deployment'!$L:$L,'List Table'!$B$15)</f>
        <v>0</v>
      </c>
      <c r="BY53" s="194">
        <f>COUNTIFS('Retention-Deployment'!$E:$E,$G53,'Retention-Deployment'!$I:$I,"*3G*",'Retention-Deployment'!$L:$L,'List Table'!$B$2)</f>
        <v>0</v>
      </c>
      <c r="BZ53" s="194">
        <f>COUNTIFS('Retention-Deployment'!$E:$E,$G53,'Retention-Deployment'!$I:$I,"*3G*",'Retention-Deployment'!$L:$L,'List Table'!$B$3)</f>
        <v>0</v>
      </c>
      <c r="CA53" s="194">
        <f>COUNTIFS('Retention-Deployment'!$E:$E,$G53,'Retention-Deployment'!$I:$I,"*3G*",'Retention-Deployment'!$L:$L,'List Table'!$B$4)</f>
        <v>0</v>
      </c>
      <c r="CB53" s="194">
        <f>COUNTIFS('Retention-Deployment'!$E:$E,$G53,'Retention-Deployment'!$I:$I,"*3G*",'Retention-Deployment'!$L:$L,'List Table'!$B$5)</f>
        <v>0</v>
      </c>
      <c r="CC53" s="194">
        <f>COUNTIFS('Retention-Deployment'!$E:$E,$G53,'Retention-Deployment'!$I:$I,"*3G*",'Retention-Deployment'!$L:$L,'List Table'!$B$6)</f>
        <v>0</v>
      </c>
      <c r="CD53" s="194">
        <f>COUNTIFS('Retention-Deployment'!$E:$E,$G53,'Retention-Deployment'!$I:$I,"*3G*",'Retention-Deployment'!$L:$L,'List Table'!$B$7)</f>
        <v>0</v>
      </c>
      <c r="CE53" s="194">
        <f>COUNTIFS('Retention-Deployment'!$E:$E,$G53,'Retention-Deployment'!$I:$I,"*3G*",'Retention-Deployment'!$L:$L,'List Table'!$B$8)</f>
        <v>0</v>
      </c>
      <c r="CF53" s="194">
        <f>COUNTIFS('Retention-Deployment'!$E:$E,$G53,'Retention-Deployment'!$I:$I,"*3G*",'Retention-Deployment'!$L:$L,'List Table'!$B$9)</f>
        <v>0</v>
      </c>
      <c r="CG53" s="194">
        <f>COUNTIFS('Retention-Deployment'!$E:$E,$G53,'Retention-Deployment'!$I:$I,"*3G*",'Retention-Deployment'!$L:$L,'List Table'!$B$10)</f>
        <v>0</v>
      </c>
      <c r="CH53" s="194">
        <f>COUNTIFS('Retention-Deployment'!$E:$E,$G53,'Retention-Deployment'!$I:$I,"*3G*",'Retention-Deployment'!$L:$L,'List Table'!$B$11)</f>
        <v>0</v>
      </c>
      <c r="CI53" s="194">
        <f>COUNTIFS('Retention-Deployment'!$E:$E,$G53,'Retention-Deployment'!$I:$I,"*3G*",'Retention-Deployment'!$L:$L,'List Table'!$B$12)</f>
        <v>0</v>
      </c>
      <c r="CJ53" s="194">
        <f>COUNTIFS('Retention-Deployment'!$E:$E,$G53,'Retention-Deployment'!$I:$I,"*3G*",'Retention-Deployment'!$L:$L,'List Table'!$B$13)</f>
        <v>0</v>
      </c>
      <c r="CK53" s="194">
        <f>COUNTIFS('Retention-Deployment'!$E:$E,$G53,'Retention-Deployment'!$I:$I,"*3G*",'Retention-Deployment'!$L:$L,'List Table'!$B$14)</f>
        <v>0</v>
      </c>
      <c r="CL53" s="194">
        <f>COUNTIFS('Retention-Deployment'!$E:$E,$G53,'Retention-Deployment'!$I:$I,"*3G*",'Retention-Deployment'!$L:$L,'List Table'!$B$15)</f>
        <v>0</v>
      </c>
      <c r="CM53" s="194">
        <f>COUNTIFS('Retention-Deployment'!$E:$E,$G53,'Retention-Deployment'!$I:$I,"*4G*",'Retention-Deployment'!$L:$L,'List Table'!$B$2)</f>
        <v>0</v>
      </c>
      <c r="CN53" s="194">
        <f>COUNTIFS('Retention-Deployment'!$E:$E,$G53,'Retention-Deployment'!$I:$I,"*4G*",'Retention-Deployment'!$L:$L,'List Table'!$B$3)</f>
        <v>0</v>
      </c>
      <c r="CO53" s="194">
        <f>COUNTIFS('Retention-Deployment'!$E:$E,$G53,'Retention-Deployment'!$I:$I,"*4G*",'Retention-Deployment'!$L:$L,'List Table'!$B$4)</f>
        <v>0</v>
      </c>
      <c r="CP53" s="194">
        <f>COUNTIFS('Retention-Deployment'!$E:$E,$G53,'Retention-Deployment'!$I:$I,"*4G*",'Retention-Deployment'!$L:$L,'List Table'!$B$5)</f>
        <v>0</v>
      </c>
      <c r="CQ53" s="194">
        <f>COUNTIFS('Retention-Deployment'!$E:$E,$G53,'Retention-Deployment'!$I:$I,"*4G*",'Retention-Deployment'!$L:$L,'List Table'!$B$6)</f>
        <v>0</v>
      </c>
      <c r="CR53" s="194">
        <f>COUNTIFS('Retention-Deployment'!$E:$E,$G53,'Retention-Deployment'!$I:$I,"*4G*",'Retention-Deployment'!$L:$L,'List Table'!$B$7)</f>
        <v>0</v>
      </c>
      <c r="CS53" s="194">
        <f>COUNTIFS('Retention-Deployment'!$E:$E,$G53,'Retention-Deployment'!$I:$I,"*4G*",'Retention-Deployment'!$L:$L,'List Table'!$B$8)</f>
        <v>0</v>
      </c>
      <c r="CT53" s="194">
        <f>COUNTIFS('Retention-Deployment'!$E:$E,$G53,'Retention-Deployment'!$I:$I,"*4G*",'Retention-Deployment'!$L:$L,'List Table'!$B$9)</f>
        <v>0</v>
      </c>
      <c r="CU53" s="194">
        <f>COUNTIFS('Retention-Deployment'!$E:$E,$G53,'Retention-Deployment'!$I:$I,"*4G*",'Retention-Deployment'!$L:$L,'List Table'!$B$10)</f>
        <v>0</v>
      </c>
      <c r="CV53" s="194">
        <f>COUNTIFS('Retention-Deployment'!$E:$E,$G53,'Retention-Deployment'!$I:$I,"*4G*",'Retention-Deployment'!$L:$L,'List Table'!$B$11)</f>
        <v>0</v>
      </c>
      <c r="CW53" s="194">
        <f>COUNTIFS('Retention-Deployment'!$E:$E,$G53,'Retention-Deployment'!$I:$I,"*4G*",'Retention-Deployment'!$L:$L,'List Table'!$B$12)</f>
        <v>0</v>
      </c>
      <c r="CX53" s="194">
        <f>COUNTIFS('Retention-Deployment'!$E:$E,$G53,'Retention-Deployment'!$I:$I,"*4G*",'Retention-Deployment'!$L:$L,'List Table'!$B$13)</f>
        <v>0</v>
      </c>
      <c r="CY53" s="194">
        <f>COUNTIFS('Retention-Deployment'!$E:$E,$G53,'Retention-Deployment'!$I:$I,"*4G*",'Retention-Deployment'!$L:$L,'List Table'!$B$14)</f>
        <v>0</v>
      </c>
      <c r="CZ53" s="194">
        <f>COUNTIFS('Retention-Deployment'!$E:$E,$G53,'Retention-Deployment'!$I:$I,"*4G*",'Retention-Deployment'!$L:$L,'List Table'!$B$15)</f>
        <v>0</v>
      </c>
      <c r="DA53" s="193"/>
      <c r="DB53" s="195">
        <f>COUNTIFS(Licensing!$F:$F,$G53,Licensing!$J:$J,"*2G*")</f>
        <v>0</v>
      </c>
      <c r="DC53" s="195">
        <f>COUNTIFS(Licensing!$F:$F,$G53,Licensing!$J:$J,"*3G*")</f>
        <v>0</v>
      </c>
      <c r="DD53" s="195">
        <f>COUNTIFS(Licensing!$F:$F,$G53,Licensing!$J:$J,"*4G*")</f>
        <v>0</v>
      </c>
      <c r="DE53" s="193"/>
      <c r="DF53" s="379">
        <f>COUNTIFS(Deactivated!$F:$F,$G53,Deactivated!$J:$J,"*2G*")</f>
        <v>0</v>
      </c>
      <c r="DG53" s="379">
        <f>COUNTIFS(Deactivated!$F:$F,$G53,Deactivated!$J:$J,"*3G*")</f>
        <v>0</v>
      </c>
      <c r="DH53" s="379">
        <f>COUNTIFS(Deactivated!$F:$F,$G53,Deactivated!$J:$J,"*4G*")</f>
        <v>0</v>
      </c>
      <c r="DI53" s="193"/>
      <c r="DJ53" s="196" t="str">
        <f t="shared" si="6"/>
        <v>ZAKYNTHOS</v>
      </c>
      <c r="DK53" s="197">
        <f t="shared" si="9"/>
        <v>0</v>
      </c>
      <c r="DL53" s="148">
        <f t="shared" si="7"/>
        <v>0</v>
      </c>
      <c r="DM53" s="148">
        <f t="shared" si="8"/>
        <v>0</v>
      </c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</row>
    <row r="54" spans="1:129" ht="16.5" thickTop="1" x14ac:dyDescent="0.25">
      <c r="A54" s="186" t="s">
        <v>293</v>
      </c>
      <c r="B54" s="160">
        <v>5</v>
      </c>
      <c r="C54" s="160">
        <v>4</v>
      </c>
      <c r="D54" s="160">
        <v>2</v>
      </c>
      <c r="E54" s="183">
        <v>37.7408815</v>
      </c>
      <c r="F54" s="183">
        <v>23.501421199999999</v>
      </c>
      <c r="G54" s="164" t="s">
        <v>303</v>
      </c>
      <c r="H54" s="144">
        <f>SUM($K54:$Z54)</f>
        <v>0</v>
      </c>
      <c r="I54" s="144">
        <f>SUM($AA54:$AP54)</f>
        <v>0</v>
      </c>
      <c r="J54" s="144">
        <f>SUM($AQ54:$BF54)</f>
        <v>0</v>
      </c>
      <c r="K54" s="144">
        <f>COUNTIFS(Operational!$F:$F,$G54,Operational!$I:$I,"*2G*",Operational!$L:$L,'List Table'!$D$2)</f>
        <v>0</v>
      </c>
      <c r="L54" s="144">
        <f>COUNTIFS(Operational!$F:$F,$G54,Operational!$I:$I,"*2G*",Operational!$L:$L,'List Table'!$D$3)</f>
        <v>0</v>
      </c>
      <c r="M54" s="144">
        <f>COUNTIFS(Operational!$F:$F,$G54,Operational!$I:$I,"*2G*",Operational!$L:$L,'List Table'!$D$4)</f>
        <v>0</v>
      </c>
      <c r="N54" s="144">
        <f>COUNTIFS(Operational!$F:$F,$G54,Operational!$I:$I,"*2G*",Operational!$L:$L,'List Table'!$D$5)</f>
        <v>0</v>
      </c>
      <c r="O54" s="144">
        <f>COUNTIFS(Operational!$F:$F,$G54,Operational!$I:$I,"*2G*",Operational!$L:$L,'List Table'!$D$6)</f>
        <v>0</v>
      </c>
      <c r="P54" s="144">
        <f>COUNTIFS(Operational!$F:$F,$G54,Operational!$I:$I,"*2G*",Operational!$L:$L,'List Table'!$D$7)</f>
        <v>0</v>
      </c>
      <c r="Q54" s="144">
        <f>COUNTIFS(Operational!$F:$F,$G54,Operational!$I:$I,"*2G*",Operational!$L:$L,'List Table'!$D$8)</f>
        <v>0</v>
      </c>
      <c r="R54" s="144">
        <f>COUNTIFS(Operational!$F:$F,$G54,Operational!$I:$I,"*2G*",Operational!$L:$L,'List Table'!$D$9)</f>
        <v>0</v>
      </c>
      <c r="S54" s="144">
        <f>COUNTIFS(Operational!$F:$F,$G54,Operational!$I:$I,"*2G*",Operational!$L:$L,'List Table'!$D$10)</f>
        <v>0</v>
      </c>
      <c r="T54" s="144">
        <f>COUNTIFS(Operational!$F:$F,$G54,Operational!$I:$I,"*2G*",Operational!$L:$L,'List Table'!$D$11)</f>
        <v>0</v>
      </c>
      <c r="U54" s="144">
        <f>COUNTIFS(Operational!$F:$F,$G54,Operational!$I:$I,"*2G*",Operational!$L:$L,'List Table'!$D$12)</f>
        <v>0</v>
      </c>
      <c r="V54" s="144">
        <f>COUNTIFS(Operational!$F:$F,$G54,Operational!$I:$I,"*2G*",Operational!$L:$L,'List Table'!$D$13)</f>
        <v>0</v>
      </c>
      <c r="W54" s="144">
        <f>COUNTIFS(Operational!$F:$F,$G54,Operational!$I:$I,"*2G*",Operational!$L:$L,'List Table'!$D$14)</f>
        <v>0</v>
      </c>
      <c r="X54" s="144">
        <f>COUNTIFS(Operational!$F:$F,$G54,Operational!$I:$I,"*2G*",Operational!$L:$L,'List Table'!$D$15)</f>
        <v>0</v>
      </c>
      <c r="Y54" s="144">
        <f>COUNTIFS(Operational!$F:$F,$G54,Operational!$I:$I,"*2G*",Operational!$L:$L,'List Table'!$D$16)</f>
        <v>0</v>
      </c>
      <c r="Z54" s="144">
        <f>COUNTIFS(Operational!$F:$F,$G54,Operational!$I:$I,"*2G*",Operational!$L:$L,'List Table'!$D$17)</f>
        <v>0</v>
      </c>
      <c r="AA54" s="144">
        <f>COUNTIFS(Operational!$F:$F,$G54,Operational!$I:$I,"*3G*",Operational!$L:$L,'List Table'!$D$2)</f>
        <v>0</v>
      </c>
      <c r="AB54" s="144">
        <f>COUNTIFS(Operational!$F:$F,$G54,Operational!$I:$I,"*3G*",Operational!$L:$L,'List Table'!$D$3)</f>
        <v>0</v>
      </c>
      <c r="AC54" s="144">
        <f>COUNTIFS(Operational!$F:$F,$G54,Operational!$I:$I,"*3G*",Operational!$L:$L,'List Table'!$D$4)</f>
        <v>0</v>
      </c>
      <c r="AD54" s="144">
        <f>COUNTIFS(Operational!$F:$F,$G54,Operational!$I:$I,"*3G*",Operational!$L:$L,'List Table'!$D$5)</f>
        <v>0</v>
      </c>
      <c r="AE54" s="144">
        <f>COUNTIFS(Operational!$F:$F,$G54,Operational!$I:$I,"*3G*",Operational!$L:$L,'List Table'!$D$6)</f>
        <v>0</v>
      </c>
      <c r="AF54" s="144">
        <f>COUNTIFS(Operational!$F:$F,$G54,Operational!$I:$I,"*3G*",Operational!$L:$L,'List Table'!$D$7)</f>
        <v>0</v>
      </c>
      <c r="AG54" s="144">
        <f>COUNTIFS(Operational!$F:$F,$G54,Operational!$I:$I,"*3G*",Operational!$L:$L,'List Table'!$D$8)</f>
        <v>0</v>
      </c>
      <c r="AH54" s="144">
        <f>COUNTIFS(Operational!$F:$F,$G54,Operational!$I:$I,"*3G*",Operational!$L:$L,'List Table'!$D$9)</f>
        <v>0</v>
      </c>
      <c r="AI54" s="144">
        <f>COUNTIFS(Operational!$F:$F,$G54,Operational!$I:$I,"*3G*",Operational!$L:$L,'List Table'!$D$10)</f>
        <v>0</v>
      </c>
      <c r="AJ54" s="144">
        <f>COUNTIFS(Operational!$F:$F,$G54,Operational!$I:$I,"*3G*",Operational!$L:$L,'List Table'!$D$11)</f>
        <v>0</v>
      </c>
      <c r="AK54" s="144">
        <f>COUNTIFS(Operational!$F:$F,$G54,Operational!$I:$I,"*3G*",Operational!$L:$L,'List Table'!$D$12)</f>
        <v>0</v>
      </c>
      <c r="AL54" s="144">
        <f>COUNTIFS(Operational!$F:$F,$G54,Operational!$I:$I,"*3G*",Operational!$L:$L,'List Table'!$D$13)</f>
        <v>0</v>
      </c>
      <c r="AM54" s="144">
        <f>COUNTIFS(Operational!$F:$F,$G54,Operational!$I:$I,"*3G*",Operational!$L:$L,'List Table'!$D$14)</f>
        <v>0</v>
      </c>
      <c r="AN54" s="144">
        <f>COUNTIFS(Operational!$F:$F,$G54,Operational!$I:$I,"*3G*",Operational!$L:$L,'List Table'!$D$15)</f>
        <v>0</v>
      </c>
      <c r="AO54" s="144">
        <f>COUNTIFS(Operational!$F:$F,$G54,Operational!$I:$I,"*3G*",Operational!$L:$L,'List Table'!$D$16)</f>
        <v>0</v>
      </c>
      <c r="AP54" s="144">
        <f>COUNTIFS(Operational!$F:$F,$G54,Operational!$I:$I,"*3G*",Operational!$L:$L,'List Table'!$D$17)</f>
        <v>0</v>
      </c>
      <c r="AQ54" s="144">
        <f>COUNTIFS(Operational!$F:$F,$G54,Operational!$I:$I,"*4G*",Operational!$L:$L,'List Table'!$D$2)</f>
        <v>0</v>
      </c>
      <c r="AR54" s="144">
        <f>COUNTIFS(Operational!$F:$F,$G54,Operational!$I:$I,"*4G*",Operational!$L:$L,'List Table'!$D$3)</f>
        <v>0</v>
      </c>
      <c r="AS54" s="144">
        <f>COUNTIFS(Operational!$F:$F,$G54,Operational!$I:$I,"*4G*",Operational!$L:$L,'List Table'!$D$4)</f>
        <v>0</v>
      </c>
      <c r="AT54" s="144">
        <f>COUNTIFS(Operational!$F:$F,$G54,Operational!$I:$I,"*4G*",Operational!$L:$L,'List Table'!$D$5)</f>
        <v>0</v>
      </c>
      <c r="AU54" s="144">
        <f>COUNTIFS(Operational!$F:$F,$G54,Operational!$I:$I,"*4G*",Operational!$L:$L,'List Table'!$D$6)</f>
        <v>0</v>
      </c>
      <c r="AV54" s="144">
        <f>COUNTIFS(Operational!$F:$F,$G54,Operational!$I:$I,"*4G*",Operational!$L:$L,'List Table'!$D$7)</f>
        <v>0</v>
      </c>
      <c r="AW54" s="144">
        <f>COUNTIFS(Operational!$F:$F,$G54,Operational!$I:$I,"*4G*",Operational!$L:$L,'List Table'!$D$8)</f>
        <v>0</v>
      </c>
      <c r="AX54" s="144">
        <f>COUNTIFS(Operational!$F:$F,$G54,Operational!$I:$I,"*4G*",Operational!$L:$L,'List Table'!$D$9)</f>
        <v>0</v>
      </c>
      <c r="AY54" s="144">
        <f>COUNTIFS(Operational!$F:$F,$G54,Operational!$I:$I,"*4G*",Operational!$L:$L,'List Table'!$D$10)</f>
        <v>0</v>
      </c>
      <c r="AZ54" s="144">
        <f>COUNTIFS(Operational!$F:$F,$G54,Operational!$I:$I,"*4G*",Operational!$L:$L,'List Table'!$D$11)</f>
        <v>0</v>
      </c>
      <c r="BA54" s="144">
        <f>COUNTIFS(Operational!$F:$F,$G54,Operational!$I:$I,"*4G*",Operational!$L:$L,'List Table'!$D$12)</f>
        <v>0</v>
      </c>
      <c r="BB54" s="144">
        <f>COUNTIFS(Operational!$F:$F,$G54,Operational!$I:$I,"*4G*",Operational!$L:$L,'List Table'!$D$13)</f>
        <v>0</v>
      </c>
      <c r="BC54" s="144">
        <f>COUNTIFS(Operational!$F:$F,$G54,Operational!$I:$I,"*4G*",Operational!$L:$L,'List Table'!$D$14)</f>
        <v>0</v>
      </c>
      <c r="BD54" s="144">
        <f>COUNTIFS(Operational!$F:$F,$G54,Operational!$I:$I,"*4G*",Operational!$L:$L,'List Table'!$D$15)</f>
        <v>0</v>
      </c>
      <c r="BE54" s="144">
        <f>COUNTIFS(Operational!$F:$F,$G54,Operational!$I:$I,"*4G*",Operational!$L:$L,'List Table'!$D$16)</f>
        <v>0</v>
      </c>
      <c r="BF54" s="144">
        <f>COUNTIFS(Operational!$F:$F,$G54,Operational!$I:$I,"*4G*",Operational!$L:$L,'List Table'!$D$17)</f>
        <v>0</v>
      </c>
      <c r="BG54" s="152"/>
      <c r="BH54" s="145">
        <f t="shared" si="3"/>
        <v>0</v>
      </c>
      <c r="BI54" s="145">
        <f t="shared" si="4"/>
        <v>0</v>
      </c>
      <c r="BJ54" s="145">
        <f t="shared" si="5"/>
        <v>0</v>
      </c>
      <c r="BK54" s="145">
        <f>COUNTIFS('Retention-Deployment'!$F:$F,$G54,'Retention-Deployment'!$I:$I,"*2G*",'Retention-Deployment'!$L:$L,'List Table'!$B$2)</f>
        <v>0</v>
      </c>
      <c r="BL54" s="145">
        <f>COUNTIFS('Retention-Deployment'!$F:$F,$G54,'Retention-Deployment'!$I:$I,"*2G*",'Retention-Deployment'!$L:$L,'List Table'!$B$3)</f>
        <v>0</v>
      </c>
      <c r="BM54" s="145">
        <f>COUNTIFS('Retention-Deployment'!$F:$F,$G54,'Retention-Deployment'!$I:$I,"*2G*",'Retention-Deployment'!$L:$L,'List Table'!$B$4)</f>
        <v>0</v>
      </c>
      <c r="BN54" s="145">
        <f>COUNTIFS('Retention-Deployment'!$F:$F,$G54,'Retention-Deployment'!$I:$I,"*2G*",'Retention-Deployment'!$L:$L,'List Table'!$B$5)</f>
        <v>0</v>
      </c>
      <c r="BO54" s="145">
        <f>COUNTIFS('Retention-Deployment'!$F:$F,$G54,'Retention-Deployment'!$I:$I,"*2G*",'Retention-Deployment'!$L:$L,'List Table'!$B$6)</f>
        <v>0</v>
      </c>
      <c r="BP54" s="145">
        <f>COUNTIFS('Retention-Deployment'!$F:$F,$G54,'Retention-Deployment'!$I:$I,"*2G*",'Retention-Deployment'!$L:$L,'List Table'!$B$7)</f>
        <v>0</v>
      </c>
      <c r="BQ54" s="145">
        <f>COUNTIFS('Retention-Deployment'!$F:$F,$G54,'Retention-Deployment'!$I:$I,"*2G*",'Retention-Deployment'!$L:$L,'List Table'!$B$8)</f>
        <v>0</v>
      </c>
      <c r="BR54" s="145">
        <f>COUNTIFS('Retention-Deployment'!$F:$F,$G54,'Retention-Deployment'!$I:$I,"*2G*",'Retention-Deployment'!$L:$L,'List Table'!$B$9)</f>
        <v>0</v>
      </c>
      <c r="BS54" s="145">
        <f>COUNTIFS('Retention-Deployment'!$F:$F,$G54,'Retention-Deployment'!$I:$I,"*2G*",'Retention-Deployment'!$L:$L,'List Table'!$B$10)</f>
        <v>0</v>
      </c>
      <c r="BT54" s="145">
        <f>COUNTIFS('Retention-Deployment'!$F:$F,$G54,'Retention-Deployment'!$I:$I,"*2G*",'Retention-Deployment'!$L:$L,'List Table'!$B$11)</f>
        <v>0</v>
      </c>
      <c r="BU54" s="145">
        <f>COUNTIFS('Retention-Deployment'!$F:$F,$G54,'Retention-Deployment'!$I:$I,"*2G*",'Retention-Deployment'!$L:$L,'List Table'!$B$12)</f>
        <v>0</v>
      </c>
      <c r="BV54" s="145">
        <f>COUNTIFS('Retention-Deployment'!$F:$F,$G54,'Retention-Deployment'!$I:$I,"*2G*",'Retention-Deployment'!$L:$L,'List Table'!$B$13)</f>
        <v>0</v>
      </c>
      <c r="BW54" s="145">
        <f>COUNTIFS('Retention-Deployment'!$F:$F,$G54,'Retention-Deployment'!$I:$I,"*2G*",'Retention-Deployment'!$L:$L,'List Table'!$B$14)</f>
        <v>0</v>
      </c>
      <c r="BX54" s="145">
        <f>COUNTIFS('Retention-Deployment'!$F:$F,$G54,'Retention-Deployment'!$I:$I,"*2G*",'Retention-Deployment'!$L:$L,'List Table'!$B$15)</f>
        <v>0</v>
      </c>
      <c r="BY54" s="145">
        <f>COUNTIFS('Retention-Deployment'!$F:$F,$G54,'Retention-Deployment'!$I:$I,"*3G*",'Retention-Deployment'!$L:$L,'List Table'!$B$2)</f>
        <v>0</v>
      </c>
      <c r="BZ54" s="145">
        <f>COUNTIFS('Retention-Deployment'!$F:$F,$G54,'Retention-Deployment'!$I:$I,"*3G*",'Retention-Deployment'!$L:$L,'List Table'!$B$3)</f>
        <v>0</v>
      </c>
      <c r="CA54" s="145">
        <f>COUNTIFS('Retention-Deployment'!$F:$F,$G54,'Retention-Deployment'!$I:$I,"*3G*",'Retention-Deployment'!$L:$L,'List Table'!$B$4)</f>
        <v>0</v>
      </c>
      <c r="CB54" s="145">
        <f>COUNTIFS('Retention-Deployment'!$F:$F,$G54,'Retention-Deployment'!$I:$I,"*3G*",'Retention-Deployment'!$L:$L,'List Table'!$B$5)</f>
        <v>0</v>
      </c>
      <c r="CC54" s="145">
        <f>COUNTIFS('Retention-Deployment'!$F:$F,$G54,'Retention-Deployment'!$I:$I,"*3G*",'Retention-Deployment'!$L:$L,'List Table'!$B$6)</f>
        <v>0</v>
      </c>
      <c r="CD54" s="145">
        <f>COUNTIFS('Retention-Deployment'!$F:$F,$G54,'Retention-Deployment'!$I:$I,"*3G*",'Retention-Deployment'!$L:$L,'List Table'!$B$7)</f>
        <v>0</v>
      </c>
      <c r="CE54" s="145">
        <f>COUNTIFS('Retention-Deployment'!$F:$F,$G54,'Retention-Deployment'!$I:$I,"*3G*",'Retention-Deployment'!$L:$L,'List Table'!$B$8)</f>
        <v>0</v>
      </c>
      <c r="CF54" s="145">
        <f>COUNTIFS('Retention-Deployment'!$F:$F,$G54,'Retention-Deployment'!$I:$I,"*3G*",'Retention-Deployment'!$L:$L,'List Table'!$B$9)</f>
        <v>0</v>
      </c>
      <c r="CG54" s="145">
        <f>COUNTIFS('Retention-Deployment'!$F:$F,$G54,'Retention-Deployment'!$I:$I,"*3G*",'Retention-Deployment'!$L:$L,'List Table'!$B$10)</f>
        <v>0</v>
      </c>
      <c r="CH54" s="145">
        <f>COUNTIFS('Retention-Deployment'!$F:$F,$G54,'Retention-Deployment'!$I:$I,"*3G*",'Retention-Deployment'!$L:$L,'List Table'!$B$11)</f>
        <v>0</v>
      </c>
      <c r="CI54" s="145">
        <f>COUNTIFS('Retention-Deployment'!$F:$F,$G54,'Retention-Deployment'!$I:$I,"*3G*",'Retention-Deployment'!$L:$L,'List Table'!$B$12)</f>
        <v>0</v>
      </c>
      <c r="CJ54" s="145">
        <f>COUNTIFS('Retention-Deployment'!$F:$F,$G54,'Retention-Deployment'!$I:$I,"*3G*",'Retention-Deployment'!$L:$L,'List Table'!$B$13)</f>
        <v>0</v>
      </c>
      <c r="CK54" s="145">
        <f>COUNTIFS('Retention-Deployment'!$F:$F,$G54,'Retention-Deployment'!$I:$I,"*3G*",'Retention-Deployment'!$L:$L,'List Table'!$B$14)</f>
        <v>0</v>
      </c>
      <c r="CL54" s="145">
        <f>COUNTIFS('Retention-Deployment'!$F:$F,$G54,'Retention-Deployment'!$I:$I,"*3G*",'Retention-Deployment'!$L:$L,'List Table'!$B$15)</f>
        <v>0</v>
      </c>
      <c r="CM54" s="145">
        <f>COUNTIFS('Retention-Deployment'!$F:$F,$G54,'Retention-Deployment'!$I:$I,"*4G*",'Retention-Deployment'!$L:$L,'List Table'!$B$2)</f>
        <v>0</v>
      </c>
      <c r="CN54" s="145">
        <f>COUNTIFS('Retention-Deployment'!$F:$F,$G54,'Retention-Deployment'!$I:$I,"*4G*",'Retention-Deployment'!$L:$L,'List Table'!$B$3)</f>
        <v>0</v>
      </c>
      <c r="CO54" s="145">
        <f>COUNTIFS('Retention-Deployment'!$F:$F,$G54,'Retention-Deployment'!$I:$I,"*4G*",'Retention-Deployment'!$L:$L,'List Table'!$B$4)</f>
        <v>0</v>
      </c>
      <c r="CP54" s="145">
        <f>COUNTIFS('Retention-Deployment'!$F:$F,$G54,'Retention-Deployment'!$I:$I,"*4G*",'Retention-Deployment'!$L:$L,'List Table'!$B$5)</f>
        <v>0</v>
      </c>
      <c r="CQ54" s="145">
        <f>COUNTIFS('Retention-Deployment'!$F:$F,$G54,'Retention-Deployment'!$I:$I,"*4G*",'Retention-Deployment'!$L:$L,'List Table'!$B$6)</f>
        <v>0</v>
      </c>
      <c r="CR54" s="145">
        <f>COUNTIFS('Retention-Deployment'!$F:$F,$G54,'Retention-Deployment'!$I:$I,"*4G*",'Retention-Deployment'!$L:$L,'List Table'!$B$7)</f>
        <v>0</v>
      </c>
      <c r="CS54" s="145">
        <f>COUNTIFS('Retention-Deployment'!$F:$F,$G54,'Retention-Deployment'!$I:$I,"*4G*",'Retention-Deployment'!$L:$L,'List Table'!$B$8)</f>
        <v>0</v>
      </c>
      <c r="CT54" s="145">
        <f>COUNTIFS('Retention-Deployment'!$F:$F,$G54,'Retention-Deployment'!$I:$I,"*4G*",'Retention-Deployment'!$L:$L,'List Table'!$B$9)</f>
        <v>0</v>
      </c>
      <c r="CU54" s="145">
        <f>COUNTIFS('Retention-Deployment'!$F:$F,$G54,'Retention-Deployment'!$I:$I,"*4G*",'Retention-Deployment'!$L:$L,'List Table'!$B$10)</f>
        <v>0</v>
      </c>
      <c r="CV54" s="145">
        <f>COUNTIFS('Retention-Deployment'!$F:$F,$G54,'Retention-Deployment'!$I:$I,"*4G*",'Retention-Deployment'!$L:$L,'List Table'!$B$11)</f>
        <v>0</v>
      </c>
      <c r="CW54" s="145">
        <f>COUNTIFS('Retention-Deployment'!$F:$F,$G54,'Retention-Deployment'!$I:$I,"*4G*",'Retention-Deployment'!$L:$L,'List Table'!$B$12)</f>
        <v>0</v>
      </c>
      <c r="CX54" s="145">
        <f>COUNTIFS('Retention-Deployment'!$F:$F,$G54,'Retention-Deployment'!$I:$I,"*4G*",'Retention-Deployment'!$L:$L,'List Table'!$B$13)</f>
        <v>0</v>
      </c>
      <c r="CY54" s="145">
        <f>COUNTIFS('Retention-Deployment'!$F:$F,$G54,'Retention-Deployment'!$I:$I,"*4G*",'Retention-Deployment'!$L:$L,'List Table'!$B$14)</f>
        <v>0</v>
      </c>
      <c r="CZ54" s="145">
        <f>COUNTIFS('Retention-Deployment'!$F:$F,$G54,'Retention-Deployment'!$I:$I,"*4G*",'Retention-Deployment'!$L:$L,'List Table'!$B$15)</f>
        <v>0</v>
      </c>
      <c r="DA54" s="136"/>
      <c r="DB54" s="146">
        <f>COUNTIFS(Licensing!$G:$G,$G54,Licensing!$J:$J,"*2G*")</f>
        <v>0</v>
      </c>
      <c r="DC54" s="146">
        <f>COUNTIFS(Licensing!$G:$G,$G54,Licensing!$J:$J,"*3G*")</f>
        <v>0</v>
      </c>
      <c r="DD54" s="146">
        <f>COUNTIFS(Licensing!$G:$G,$G54,Licensing!$J:$J,"*4G*")</f>
        <v>0</v>
      </c>
      <c r="DE54" s="136"/>
      <c r="DF54" s="380">
        <f>COUNTIFS(Deactivated!$G:$G,$G54,Deactivated!$J:$J,"*2G*")</f>
        <v>0</v>
      </c>
      <c r="DG54" s="380">
        <f>COUNTIFS(Deactivated!$G:$G,$G54,Deactivated!$J:$J,"*3G*")</f>
        <v>0</v>
      </c>
      <c r="DH54" s="380">
        <f>COUNTIFS(Deactivated!$G:$G,$G54,Deactivated!$J:$J,"*4G*")</f>
        <v>0</v>
      </c>
      <c r="DI54" s="136"/>
      <c r="DJ54" s="147" t="str">
        <f>$G54</f>
        <v>AEGINA</v>
      </c>
      <c r="DK54" s="148">
        <f t="shared" si="9"/>
        <v>0</v>
      </c>
      <c r="DL54" s="148">
        <f t="shared" si="7"/>
        <v>0</v>
      </c>
      <c r="DM54" s="148">
        <f t="shared" si="8"/>
        <v>0</v>
      </c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</row>
    <row r="55" spans="1:129" x14ac:dyDescent="0.25">
      <c r="A55" s="186" t="s">
        <v>293</v>
      </c>
      <c r="B55" s="160">
        <v>1</v>
      </c>
      <c r="C55" s="160">
        <v>1</v>
      </c>
      <c r="D55" s="160">
        <v>1</v>
      </c>
      <c r="E55" s="183">
        <v>39.495563360594701</v>
      </c>
      <c r="F55" s="183">
        <v>25.0021362304687</v>
      </c>
      <c r="G55" s="165" t="s">
        <v>188</v>
      </c>
      <c r="H55" s="144">
        <f t="shared" ref="H55:H117" si="10">SUM($K55:$Z55)</f>
        <v>0</v>
      </c>
      <c r="I55" s="144">
        <f t="shared" ref="I55:I117" si="11">SUM($AA55:$AP55)</f>
        <v>0</v>
      </c>
      <c r="J55" s="144">
        <f t="shared" ref="J55:J117" si="12">SUM($AQ55:$BF55)</f>
        <v>0</v>
      </c>
      <c r="K55" s="144">
        <f>COUNTIFS(Operational!$F:$F,$G55,Operational!$I:$I,"*2G*",Operational!$L:$L,'List Table'!$D$2)</f>
        <v>0</v>
      </c>
      <c r="L55" s="144">
        <f>COUNTIFS(Operational!$F:$F,$G55,Operational!$I:$I,"*2G*",Operational!$L:$L,'List Table'!$D$3)</f>
        <v>0</v>
      </c>
      <c r="M55" s="144">
        <f>COUNTIFS(Operational!$F:$F,$G55,Operational!$I:$I,"*2G*",Operational!$L:$L,'List Table'!$D$4)</f>
        <v>0</v>
      </c>
      <c r="N55" s="144">
        <f>COUNTIFS(Operational!$F:$F,$G55,Operational!$I:$I,"*2G*",Operational!$L:$L,'List Table'!$D$5)</f>
        <v>0</v>
      </c>
      <c r="O55" s="144">
        <f>COUNTIFS(Operational!$F:$F,$G55,Operational!$I:$I,"*2G*",Operational!$L:$L,'List Table'!$D$6)</f>
        <v>0</v>
      </c>
      <c r="P55" s="144">
        <f>COUNTIFS(Operational!$F:$F,$G55,Operational!$I:$I,"*2G*",Operational!$L:$L,'List Table'!$D$7)</f>
        <v>0</v>
      </c>
      <c r="Q55" s="144">
        <f>COUNTIFS(Operational!$F:$F,$G55,Operational!$I:$I,"*2G*",Operational!$L:$L,'List Table'!$D$8)</f>
        <v>0</v>
      </c>
      <c r="R55" s="144">
        <f>COUNTIFS(Operational!$F:$F,$G55,Operational!$I:$I,"*2G*",Operational!$L:$L,'List Table'!$D$9)</f>
        <v>0</v>
      </c>
      <c r="S55" s="144">
        <f>COUNTIFS(Operational!$F:$F,$G55,Operational!$I:$I,"*2G*",Operational!$L:$L,'List Table'!$D$10)</f>
        <v>0</v>
      </c>
      <c r="T55" s="144">
        <f>COUNTIFS(Operational!$F:$F,$G55,Operational!$I:$I,"*2G*",Operational!$L:$L,'List Table'!$D$11)</f>
        <v>0</v>
      </c>
      <c r="U55" s="144">
        <f>COUNTIFS(Operational!$F:$F,$G55,Operational!$I:$I,"*2G*",Operational!$L:$L,'List Table'!$D$12)</f>
        <v>0</v>
      </c>
      <c r="V55" s="144">
        <f>COUNTIFS(Operational!$F:$F,$G55,Operational!$I:$I,"*2G*",Operational!$L:$L,'List Table'!$D$13)</f>
        <v>0</v>
      </c>
      <c r="W55" s="144">
        <f>COUNTIFS(Operational!$F:$F,$G55,Operational!$I:$I,"*2G*",Operational!$L:$L,'List Table'!$D$14)</f>
        <v>0</v>
      </c>
      <c r="X55" s="144">
        <f>COUNTIFS(Operational!$F:$F,$G55,Operational!$I:$I,"*2G*",Operational!$L:$L,'List Table'!$D$15)</f>
        <v>0</v>
      </c>
      <c r="Y55" s="144">
        <f>COUNTIFS(Operational!$F:$F,$G55,Operational!$I:$I,"*2G*",Operational!$L:$L,'List Table'!$D$16)</f>
        <v>0</v>
      </c>
      <c r="Z55" s="144">
        <f>COUNTIFS(Operational!$F:$F,$G55,Operational!$I:$I,"*2G*",Operational!$L:$L,'List Table'!$D$17)</f>
        <v>0</v>
      </c>
      <c r="AA55" s="144">
        <f>COUNTIFS(Operational!$F:$F,$G55,Operational!$I:$I,"*3G*",Operational!$L:$L,'List Table'!$D$2)</f>
        <v>0</v>
      </c>
      <c r="AB55" s="144">
        <f>COUNTIFS(Operational!$F:$F,$G55,Operational!$I:$I,"*3G*",Operational!$L:$L,'List Table'!$D$3)</f>
        <v>0</v>
      </c>
      <c r="AC55" s="144">
        <f>COUNTIFS(Operational!$F:$F,$G55,Operational!$I:$I,"*3G*",Operational!$L:$L,'List Table'!$D$4)</f>
        <v>0</v>
      </c>
      <c r="AD55" s="144">
        <f>COUNTIFS(Operational!$F:$F,$G55,Operational!$I:$I,"*3G*",Operational!$L:$L,'List Table'!$D$5)</f>
        <v>0</v>
      </c>
      <c r="AE55" s="144">
        <f>COUNTIFS(Operational!$F:$F,$G55,Operational!$I:$I,"*3G*",Operational!$L:$L,'List Table'!$D$6)</f>
        <v>0</v>
      </c>
      <c r="AF55" s="144">
        <f>COUNTIFS(Operational!$F:$F,$G55,Operational!$I:$I,"*3G*",Operational!$L:$L,'List Table'!$D$7)</f>
        <v>0</v>
      </c>
      <c r="AG55" s="144">
        <f>COUNTIFS(Operational!$F:$F,$G55,Operational!$I:$I,"*3G*",Operational!$L:$L,'List Table'!$D$8)</f>
        <v>0</v>
      </c>
      <c r="AH55" s="144">
        <f>COUNTIFS(Operational!$F:$F,$G55,Operational!$I:$I,"*3G*",Operational!$L:$L,'List Table'!$D$9)</f>
        <v>0</v>
      </c>
      <c r="AI55" s="144">
        <f>COUNTIFS(Operational!$F:$F,$G55,Operational!$I:$I,"*3G*",Operational!$L:$L,'List Table'!$D$10)</f>
        <v>0</v>
      </c>
      <c r="AJ55" s="144">
        <f>COUNTIFS(Operational!$F:$F,$G55,Operational!$I:$I,"*3G*",Operational!$L:$L,'List Table'!$D$11)</f>
        <v>0</v>
      </c>
      <c r="AK55" s="144">
        <f>COUNTIFS(Operational!$F:$F,$G55,Operational!$I:$I,"*3G*",Operational!$L:$L,'List Table'!$D$12)</f>
        <v>0</v>
      </c>
      <c r="AL55" s="144">
        <f>COUNTIFS(Operational!$F:$F,$G55,Operational!$I:$I,"*3G*",Operational!$L:$L,'List Table'!$D$13)</f>
        <v>0</v>
      </c>
      <c r="AM55" s="144">
        <f>COUNTIFS(Operational!$F:$F,$G55,Operational!$I:$I,"*3G*",Operational!$L:$L,'List Table'!$D$14)</f>
        <v>0</v>
      </c>
      <c r="AN55" s="144">
        <f>COUNTIFS(Operational!$F:$F,$G55,Operational!$I:$I,"*3G*",Operational!$L:$L,'List Table'!$D$15)</f>
        <v>0</v>
      </c>
      <c r="AO55" s="144">
        <f>COUNTIFS(Operational!$F:$F,$G55,Operational!$I:$I,"*3G*",Operational!$L:$L,'List Table'!$D$16)</f>
        <v>0</v>
      </c>
      <c r="AP55" s="144">
        <f>COUNTIFS(Operational!$F:$F,$G55,Operational!$I:$I,"*3G*",Operational!$L:$L,'List Table'!$D$17)</f>
        <v>0</v>
      </c>
      <c r="AQ55" s="144">
        <f>COUNTIFS(Operational!$F:$F,$G55,Operational!$I:$I,"*4G*",Operational!$L:$L,'List Table'!$D$2)</f>
        <v>0</v>
      </c>
      <c r="AR55" s="144">
        <f>COUNTIFS(Operational!$F:$F,$G55,Operational!$I:$I,"*4G*",Operational!$L:$L,'List Table'!$D$3)</f>
        <v>0</v>
      </c>
      <c r="AS55" s="144">
        <f>COUNTIFS(Operational!$F:$F,$G55,Operational!$I:$I,"*4G*",Operational!$L:$L,'List Table'!$D$4)</f>
        <v>0</v>
      </c>
      <c r="AT55" s="144">
        <f>COUNTIFS(Operational!$F:$F,$G55,Operational!$I:$I,"*4G*",Operational!$L:$L,'List Table'!$D$5)</f>
        <v>0</v>
      </c>
      <c r="AU55" s="144">
        <f>COUNTIFS(Operational!$F:$F,$G55,Operational!$I:$I,"*4G*",Operational!$L:$L,'List Table'!$D$6)</f>
        <v>0</v>
      </c>
      <c r="AV55" s="144">
        <f>COUNTIFS(Operational!$F:$F,$G55,Operational!$I:$I,"*4G*",Operational!$L:$L,'List Table'!$D$7)</f>
        <v>0</v>
      </c>
      <c r="AW55" s="144">
        <f>COUNTIFS(Operational!$F:$F,$G55,Operational!$I:$I,"*4G*",Operational!$L:$L,'List Table'!$D$8)</f>
        <v>0</v>
      </c>
      <c r="AX55" s="144">
        <f>COUNTIFS(Operational!$F:$F,$G55,Operational!$I:$I,"*4G*",Operational!$L:$L,'List Table'!$D$9)</f>
        <v>0</v>
      </c>
      <c r="AY55" s="144">
        <f>COUNTIFS(Operational!$F:$F,$G55,Operational!$I:$I,"*4G*",Operational!$L:$L,'List Table'!$D$10)</f>
        <v>0</v>
      </c>
      <c r="AZ55" s="144">
        <f>COUNTIFS(Operational!$F:$F,$G55,Operational!$I:$I,"*4G*",Operational!$L:$L,'List Table'!$D$11)</f>
        <v>0</v>
      </c>
      <c r="BA55" s="144">
        <f>COUNTIFS(Operational!$F:$F,$G55,Operational!$I:$I,"*4G*",Operational!$L:$L,'List Table'!$D$12)</f>
        <v>0</v>
      </c>
      <c r="BB55" s="144">
        <f>COUNTIFS(Operational!$F:$F,$G55,Operational!$I:$I,"*4G*",Operational!$L:$L,'List Table'!$D$13)</f>
        <v>0</v>
      </c>
      <c r="BC55" s="144">
        <f>COUNTIFS(Operational!$F:$F,$G55,Operational!$I:$I,"*4G*",Operational!$L:$L,'List Table'!$D$14)</f>
        <v>0</v>
      </c>
      <c r="BD55" s="144">
        <f>COUNTIFS(Operational!$F:$F,$G55,Operational!$I:$I,"*4G*",Operational!$L:$L,'List Table'!$D$15)</f>
        <v>0</v>
      </c>
      <c r="BE55" s="144">
        <f>COUNTIFS(Operational!$F:$F,$G55,Operational!$I:$I,"*4G*",Operational!$L:$L,'List Table'!$D$16)</f>
        <v>0</v>
      </c>
      <c r="BF55" s="144">
        <f>COUNTIFS(Operational!$F:$F,$G55,Operational!$I:$I,"*4G*",Operational!$L:$L,'List Table'!$D$17)</f>
        <v>0</v>
      </c>
      <c r="BG55" s="152"/>
      <c r="BH55" s="145">
        <f t="shared" si="3"/>
        <v>0</v>
      </c>
      <c r="BI55" s="145">
        <f t="shared" si="4"/>
        <v>0</v>
      </c>
      <c r="BJ55" s="145">
        <f t="shared" si="5"/>
        <v>0</v>
      </c>
      <c r="BK55" s="145">
        <f>COUNTIFS('Retention-Deployment'!$F:$F,$G55,'Retention-Deployment'!$I:$I,"*2G*",'Retention-Deployment'!$L:$L,'List Table'!$B$2)</f>
        <v>0</v>
      </c>
      <c r="BL55" s="145">
        <f>COUNTIFS('Retention-Deployment'!$F:$F,$G55,'Retention-Deployment'!$I:$I,"*2G*",'Retention-Deployment'!$L:$L,'List Table'!$B$3)</f>
        <v>0</v>
      </c>
      <c r="BM55" s="145">
        <f>COUNTIFS('Retention-Deployment'!$F:$F,$G55,'Retention-Deployment'!$I:$I,"*2G*",'Retention-Deployment'!$L:$L,'List Table'!$B$4)</f>
        <v>0</v>
      </c>
      <c r="BN55" s="145">
        <f>COUNTIFS('Retention-Deployment'!$F:$F,$G55,'Retention-Deployment'!$I:$I,"*2G*",'Retention-Deployment'!$L:$L,'List Table'!$B$5)</f>
        <v>0</v>
      </c>
      <c r="BO55" s="145">
        <f>COUNTIFS('Retention-Deployment'!$F:$F,$G55,'Retention-Deployment'!$I:$I,"*2G*",'Retention-Deployment'!$L:$L,'List Table'!$B$6)</f>
        <v>0</v>
      </c>
      <c r="BP55" s="145">
        <f>COUNTIFS('Retention-Deployment'!$F:$F,$G55,'Retention-Deployment'!$I:$I,"*2G*",'Retention-Deployment'!$L:$L,'List Table'!$B$7)</f>
        <v>0</v>
      </c>
      <c r="BQ55" s="145">
        <f>COUNTIFS('Retention-Deployment'!$F:$F,$G55,'Retention-Deployment'!$I:$I,"*2G*",'Retention-Deployment'!$L:$L,'List Table'!$B$8)</f>
        <v>0</v>
      </c>
      <c r="BR55" s="145">
        <f>COUNTIFS('Retention-Deployment'!$F:$F,$G55,'Retention-Deployment'!$I:$I,"*2G*",'Retention-Deployment'!$L:$L,'List Table'!$B$9)</f>
        <v>0</v>
      </c>
      <c r="BS55" s="145">
        <f>COUNTIFS('Retention-Deployment'!$F:$F,$G55,'Retention-Deployment'!$I:$I,"*2G*",'Retention-Deployment'!$L:$L,'List Table'!$B$10)</f>
        <v>0</v>
      </c>
      <c r="BT55" s="145">
        <f>COUNTIFS('Retention-Deployment'!$F:$F,$G55,'Retention-Deployment'!$I:$I,"*2G*",'Retention-Deployment'!$L:$L,'List Table'!$B$11)</f>
        <v>0</v>
      </c>
      <c r="BU55" s="145">
        <f>COUNTIFS('Retention-Deployment'!$F:$F,$G55,'Retention-Deployment'!$I:$I,"*2G*",'Retention-Deployment'!$L:$L,'List Table'!$B$12)</f>
        <v>0</v>
      </c>
      <c r="BV55" s="145">
        <f>COUNTIFS('Retention-Deployment'!$F:$F,$G55,'Retention-Deployment'!$I:$I,"*2G*",'Retention-Deployment'!$L:$L,'List Table'!$B$13)</f>
        <v>0</v>
      </c>
      <c r="BW55" s="145">
        <f>COUNTIFS('Retention-Deployment'!$F:$F,$G55,'Retention-Deployment'!$I:$I,"*2G*",'Retention-Deployment'!$L:$L,'List Table'!$B$14)</f>
        <v>0</v>
      </c>
      <c r="BX55" s="145">
        <f>COUNTIFS('Retention-Deployment'!$F:$F,$G55,'Retention-Deployment'!$I:$I,"*2G*",'Retention-Deployment'!$L:$L,'List Table'!$B$15)</f>
        <v>0</v>
      </c>
      <c r="BY55" s="145">
        <f>COUNTIFS('Retention-Deployment'!$F:$F,$G55,'Retention-Deployment'!$I:$I,"*3G*",'Retention-Deployment'!$L:$L,'List Table'!$B$2)</f>
        <v>0</v>
      </c>
      <c r="BZ55" s="145">
        <f>COUNTIFS('Retention-Deployment'!$F:$F,$G55,'Retention-Deployment'!$I:$I,"*3G*",'Retention-Deployment'!$L:$L,'List Table'!$B$3)</f>
        <v>0</v>
      </c>
      <c r="CA55" s="145">
        <f>COUNTIFS('Retention-Deployment'!$F:$F,$G55,'Retention-Deployment'!$I:$I,"*3G*",'Retention-Deployment'!$L:$L,'List Table'!$B$4)</f>
        <v>0</v>
      </c>
      <c r="CB55" s="145">
        <f>COUNTIFS('Retention-Deployment'!$F:$F,$G55,'Retention-Deployment'!$I:$I,"*3G*",'Retention-Deployment'!$L:$L,'List Table'!$B$5)</f>
        <v>0</v>
      </c>
      <c r="CC55" s="145">
        <f>COUNTIFS('Retention-Deployment'!$F:$F,$G55,'Retention-Deployment'!$I:$I,"*3G*",'Retention-Deployment'!$L:$L,'List Table'!$B$6)</f>
        <v>0</v>
      </c>
      <c r="CD55" s="145">
        <f>COUNTIFS('Retention-Deployment'!$F:$F,$G55,'Retention-Deployment'!$I:$I,"*3G*",'Retention-Deployment'!$L:$L,'List Table'!$B$7)</f>
        <v>0</v>
      </c>
      <c r="CE55" s="145">
        <f>COUNTIFS('Retention-Deployment'!$F:$F,$G55,'Retention-Deployment'!$I:$I,"*3G*",'Retention-Deployment'!$L:$L,'List Table'!$B$8)</f>
        <v>0</v>
      </c>
      <c r="CF55" s="145">
        <f>COUNTIFS('Retention-Deployment'!$F:$F,$G55,'Retention-Deployment'!$I:$I,"*3G*",'Retention-Deployment'!$L:$L,'List Table'!$B$9)</f>
        <v>0</v>
      </c>
      <c r="CG55" s="145">
        <f>COUNTIFS('Retention-Deployment'!$F:$F,$G55,'Retention-Deployment'!$I:$I,"*3G*",'Retention-Deployment'!$L:$L,'List Table'!$B$10)</f>
        <v>0</v>
      </c>
      <c r="CH55" s="145">
        <f>COUNTIFS('Retention-Deployment'!$F:$F,$G55,'Retention-Deployment'!$I:$I,"*3G*",'Retention-Deployment'!$L:$L,'List Table'!$B$11)</f>
        <v>0</v>
      </c>
      <c r="CI55" s="145">
        <f>COUNTIFS('Retention-Deployment'!$F:$F,$G55,'Retention-Deployment'!$I:$I,"*3G*",'Retention-Deployment'!$L:$L,'List Table'!$B$12)</f>
        <v>0</v>
      </c>
      <c r="CJ55" s="145">
        <f>COUNTIFS('Retention-Deployment'!$F:$F,$G55,'Retention-Deployment'!$I:$I,"*3G*",'Retention-Deployment'!$L:$L,'List Table'!$B$13)</f>
        <v>0</v>
      </c>
      <c r="CK55" s="145">
        <f>COUNTIFS('Retention-Deployment'!$F:$F,$G55,'Retention-Deployment'!$I:$I,"*3G*",'Retention-Deployment'!$L:$L,'List Table'!$B$14)</f>
        <v>0</v>
      </c>
      <c r="CL55" s="145">
        <f>COUNTIFS('Retention-Deployment'!$F:$F,$G55,'Retention-Deployment'!$I:$I,"*3G*",'Retention-Deployment'!$L:$L,'List Table'!$B$15)</f>
        <v>0</v>
      </c>
      <c r="CM55" s="145">
        <f>COUNTIFS('Retention-Deployment'!$F:$F,$G55,'Retention-Deployment'!$I:$I,"*4G*",'Retention-Deployment'!$L:$L,'List Table'!$B$2)</f>
        <v>0</v>
      </c>
      <c r="CN55" s="145">
        <f>COUNTIFS('Retention-Deployment'!$F:$F,$G55,'Retention-Deployment'!$I:$I,"*4G*",'Retention-Deployment'!$L:$L,'List Table'!$B$3)</f>
        <v>0</v>
      </c>
      <c r="CO55" s="145">
        <f>COUNTIFS('Retention-Deployment'!$F:$F,$G55,'Retention-Deployment'!$I:$I,"*4G*",'Retention-Deployment'!$L:$L,'List Table'!$B$4)</f>
        <v>0</v>
      </c>
      <c r="CP55" s="145">
        <f>COUNTIFS('Retention-Deployment'!$F:$F,$G55,'Retention-Deployment'!$I:$I,"*4G*",'Retention-Deployment'!$L:$L,'List Table'!$B$5)</f>
        <v>0</v>
      </c>
      <c r="CQ55" s="145">
        <f>COUNTIFS('Retention-Deployment'!$F:$F,$G55,'Retention-Deployment'!$I:$I,"*4G*",'Retention-Deployment'!$L:$L,'List Table'!$B$6)</f>
        <v>0</v>
      </c>
      <c r="CR55" s="145">
        <f>COUNTIFS('Retention-Deployment'!$F:$F,$G55,'Retention-Deployment'!$I:$I,"*4G*",'Retention-Deployment'!$L:$L,'List Table'!$B$7)</f>
        <v>0</v>
      </c>
      <c r="CS55" s="145">
        <f>COUNTIFS('Retention-Deployment'!$F:$F,$G55,'Retention-Deployment'!$I:$I,"*4G*",'Retention-Deployment'!$L:$L,'List Table'!$B$8)</f>
        <v>0</v>
      </c>
      <c r="CT55" s="145">
        <f>COUNTIFS('Retention-Deployment'!$F:$F,$G55,'Retention-Deployment'!$I:$I,"*4G*",'Retention-Deployment'!$L:$L,'List Table'!$B$9)</f>
        <v>0</v>
      </c>
      <c r="CU55" s="145">
        <f>COUNTIFS('Retention-Deployment'!$F:$F,$G55,'Retention-Deployment'!$I:$I,"*4G*",'Retention-Deployment'!$L:$L,'List Table'!$B$10)</f>
        <v>0</v>
      </c>
      <c r="CV55" s="145">
        <f>COUNTIFS('Retention-Deployment'!$F:$F,$G55,'Retention-Deployment'!$I:$I,"*4G*",'Retention-Deployment'!$L:$L,'List Table'!$B$11)</f>
        <v>0</v>
      </c>
      <c r="CW55" s="145">
        <f>COUNTIFS('Retention-Deployment'!$F:$F,$G55,'Retention-Deployment'!$I:$I,"*4G*",'Retention-Deployment'!$L:$L,'List Table'!$B$12)</f>
        <v>0</v>
      </c>
      <c r="CX55" s="145">
        <f>COUNTIFS('Retention-Deployment'!$F:$F,$G55,'Retention-Deployment'!$I:$I,"*4G*",'Retention-Deployment'!$L:$L,'List Table'!$B$13)</f>
        <v>0</v>
      </c>
      <c r="CY55" s="145">
        <f>COUNTIFS('Retention-Deployment'!$F:$F,$G55,'Retention-Deployment'!$I:$I,"*4G*",'Retention-Deployment'!$L:$L,'List Table'!$B$14)</f>
        <v>0</v>
      </c>
      <c r="CZ55" s="145">
        <f>COUNTIFS('Retention-Deployment'!$F:$F,$G55,'Retention-Deployment'!$I:$I,"*4G*",'Retention-Deployment'!$L:$L,'List Table'!$B$15)</f>
        <v>0</v>
      </c>
      <c r="DA55" s="136"/>
      <c r="DB55" s="146">
        <f>COUNTIFS(Licensing!$G:$G,$G55,Licensing!$J:$J,"*2G*")</f>
        <v>0</v>
      </c>
      <c r="DC55" s="146">
        <f>COUNTIFS(Licensing!$G:$G,$G55,Licensing!$J:$J,"*3G*")</f>
        <v>0</v>
      </c>
      <c r="DD55" s="146">
        <f>COUNTIFS(Licensing!$G:$G,$G55,Licensing!$J:$J,"*4G*")</f>
        <v>0</v>
      </c>
      <c r="DE55" s="136"/>
      <c r="DF55" s="378">
        <f>COUNTIFS(Deactivated!$G:$G,$G55,Deactivated!$J:$J,"*2G*")</f>
        <v>0</v>
      </c>
      <c r="DG55" s="378">
        <f>COUNTIFS(Deactivated!$G:$G,$G55,Deactivated!$J:$J,"*3G*")</f>
        <v>0</v>
      </c>
      <c r="DH55" s="378">
        <f>COUNTIFS(Deactivated!$G:$G,$G55,Deactivated!$J:$J,"*4G*")</f>
        <v>0</v>
      </c>
      <c r="DI55" s="136"/>
      <c r="DJ55" s="147" t="str">
        <f t="shared" ref="DJ55:DJ117" si="13">$G55</f>
        <v>AG. EFSTRATIOS</v>
      </c>
      <c r="DK55" s="137">
        <f t="shared" si="9"/>
        <v>0</v>
      </c>
      <c r="DL55" s="148">
        <f t="shared" si="7"/>
        <v>0</v>
      </c>
      <c r="DM55" s="148">
        <f t="shared" si="8"/>
        <v>0</v>
      </c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</row>
    <row r="56" spans="1:129" x14ac:dyDescent="0.25">
      <c r="A56" s="186" t="s">
        <v>293</v>
      </c>
      <c r="B56" s="160">
        <v>1</v>
      </c>
      <c r="C56" s="160">
        <v>1</v>
      </c>
      <c r="D56" s="160">
        <v>1</v>
      </c>
      <c r="E56" s="183">
        <v>37.457799700000002</v>
      </c>
      <c r="F56" s="183">
        <v>26.972124999999998</v>
      </c>
      <c r="G56" s="165" t="s">
        <v>94</v>
      </c>
      <c r="H56" s="144">
        <f t="shared" si="10"/>
        <v>0</v>
      </c>
      <c r="I56" s="144">
        <f t="shared" si="11"/>
        <v>0</v>
      </c>
      <c r="J56" s="144">
        <f t="shared" si="12"/>
        <v>0</v>
      </c>
      <c r="K56" s="144">
        <f>COUNTIFS(Operational!$F:$F,$G56,Operational!$I:$I,"*2G*",Operational!$L:$L,'List Table'!$D$2)</f>
        <v>0</v>
      </c>
      <c r="L56" s="144">
        <f>COUNTIFS(Operational!$F:$F,$G56,Operational!$I:$I,"*2G*",Operational!$L:$L,'List Table'!$D$3)</f>
        <v>0</v>
      </c>
      <c r="M56" s="144">
        <f>COUNTIFS(Operational!$F:$F,$G56,Operational!$I:$I,"*2G*",Operational!$L:$L,'List Table'!$D$4)</f>
        <v>0</v>
      </c>
      <c r="N56" s="144">
        <f>COUNTIFS(Operational!$F:$F,$G56,Operational!$I:$I,"*2G*",Operational!$L:$L,'List Table'!$D$5)</f>
        <v>0</v>
      </c>
      <c r="O56" s="144">
        <f>COUNTIFS(Operational!$F:$F,$G56,Operational!$I:$I,"*2G*",Operational!$L:$L,'List Table'!$D$6)</f>
        <v>0</v>
      </c>
      <c r="P56" s="144">
        <f>COUNTIFS(Operational!$F:$F,$G56,Operational!$I:$I,"*2G*",Operational!$L:$L,'List Table'!$D$7)</f>
        <v>0</v>
      </c>
      <c r="Q56" s="144">
        <f>COUNTIFS(Operational!$F:$F,$G56,Operational!$I:$I,"*2G*",Operational!$L:$L,'List Table'!$D$8)</f>
        <v>0</v>
      </c>
      <c r="R56" s="144">
        <f>COUNTIFS(Operational!$F:$F,$G56,Operational!$I:$I,"*2G*",Operational!$L:$L,'List Table'!$D$9)</f>
        <v>0</v>
      </c>
      <c r="S56" s="144">
        <f>COUNTIFS(Operational!$F:$F,$G56,Operational!$I:$I,"*2G*",Operational!$L:$L,'List Table'!$D$10)</f>
        <v>0</v>
      </c>
      <c r="T56" s="144">
        <f>COUNTIFS(Operational!$F:$F,$G56,Operational!$I:$I,"*2G*",Operational!$L:$L,'List Table'!$D$11)</f>
        <v>0</v>
      </c>
      <c r="U56" s="144">
        <f>COUNTIFS(Operational!$F:$F,$G56,Operational!$I:$I,"*2G*",Operational!$L:$L,'List Table'!$D$12)</f>
        <v>0</v>
      </c>
      <c r="V56" s="144">
        <f>COUNTIFS(Operational!$F:$F,$G56,Operational!$I:$I,"*2G*",Operational!$L:$L,'List Table'!$D$13)</f>
        <v>0</v>
      </c>
      <c r="W56" s="144">
        <f>COUNTIFS(Operational!$F:$F,$G56,Operational!$I:$I,"*2G*",Operational!$L:$L,'List Table'!$D$14)</f>
        <v>0</v>
      </c>
      <c r="X56" s="144">
        <f>COUNTIFS(Operational!$F:$F,$G56,Operational!$I:$I,"*2G*",Operational!$L:$L,'List Table'!$D$15)</f>
        <v>0</v>
      </c>
      <c r="Y56" s="144">
        <f>COUNTIFS(Operational!$F:$F,$G56,Operational!$I:$I,"*2G*",Operational!$L:$L,'List Table'!$D$16)</f>
        <v>0</v>
      </c>
      <c r="Z56" s="144">
        <f>COUNTIFS(Operational!$F:$F,$G56,Operational!$I:$I,"*2G*",Operational!$L:$L,'List Table'!$D$17)</f>
        <v>0</v>
      </c>
      <c r="AA56" s="144">
        <f>COUNTIFS(Operational!$F:$F,$G56,Operational!$I:$I,"*3G*",Operational!$L:$L,'List Table'!$D$2)</f>
        <v>0</v>
      </c>
      <c r="AB56" s="144">
        <f>COUNTIFS(Operational!$F:$F,$G56,Operational!$I:$I,"*3G*",Operational!$L:$L,'List Table'!$D$3)</f>
        <v>0</v>
      </c>
      <c r="AC56" s="144">
        <f>COUNTIFS(Operational!$F:$F,$G56,Operational!$I:$I,"*3G*",Operational!$L:$L,'List Table'!$D$4)</f>
        <v>0</v>
      </c>
      <c r="AD56" s="144">
        <f>COUNTIFS(Operational!$F:$F,$G56,Operational!$I:$I,"*3G*",Operational!$L:$L,'List Table'!$D$5)</f>
        <v>0</v>
      </c>
      <c r="AE56" s="144">
        <f>COUNTIFS(Operational!$F:$F,$G56,Operational!$I:$I,"*3G*",Operational!$L:$L,'List Table'!$D$6)</f>
        <v>0</v>
      </c>
      <c r="AF56" s="144">
        <f>COUNTIFS(Operational!$F:$F,$G56,Operational!$I:$I,"*3G*",Operational!$L:$L,'List Table'!$D$7)</f>
        <v>0</v>
      </c>
      <c r="AG56" s="144">
        <f>COUNTIFS(Operational!$F:$F,$G56,Operational!$I:$I,"*3G*",Operational!$L:$L,'List Table'!$D$8)</f>
        <v>0</v>
      </c>
      <c r="AH56" s="144">
        <f>COUNTIFS(Operational!$F:$F,$G56,Operational!$I:$I,"*3G*",Operational!$L:$L,'List Table'!$D$9)</f>
        <v>0</v>
      </c>
      <c r="AI56" s="144">
        <f>COUNTIFS(Operational!$F:$F,$G56,Operational!$I:$I,"*3G*",Operational!$L:$L,'List Table'!$D$10)</f>
        <v>0</v>
      </c>
      <c r="AJ56" s="144">
        <f>COUNTIFS(Operational!$F:$F,$G56,Operational!$I:$I,"*3G*",Operational!$L:$L,'List Table'!$D$11)</f>
        <v>0</v>
      </c>
      <c r="AK56" s="144">
        <f>COUNTIFS(Operational!$F:$F,$G56,Operational!$I:$I,"*3G*",Operational!$L:$L,'List Table'!$D$12)</f>
        <v>0</v>
      </c>
      <c r="AL56" s="144">
        <f>COUNTIFS(Operational!$F:$F,$G56,Operational!$I:$I,"*3G*",Operational!$L:$L,'List Table'!$D$13)</f>
        <v>0</v>
      </c>
      <c r="AM56" s="144">
        <f>COUNTIFS(Operational!$F:$F,$G56,Operational!$I:$I,"*3G*",Operational!$L:$L,'List Table'!$D$14)</f>
        <v>0</v>
      </c>
      <c r="AN56" s="144">
        <f>COUNTIFS(Operational!$F:$F,$G56,Operational!$I:$I,"*3G*",Operational!$L:$L,'List Table'!$D$15)</f>
        <v>0</v>
      </c>
      <c r="AO56" s="144">
        <f>COUNTIFS(Operational!$F:$F,$G56,Operational!$I:$I,"*3G*",Operational!$L:$L,'List Table'!$D$16)</f>
        <v>0</v>
      </c>
      <c r="AP56" s="144">
        <f>COUNTIFS(Operational!$F:$F,$G56,Operational!$I:$I,"*3G*",Operational!$L:$L,'List Table'!$D$17)</f>
        <v>0</v>
      </c>
      <c r="AQ56" s="144">
        <f>COUNTIFS(Operational!$F:$F,$G56,Operational!$I:$I,"*4G*",Operational!$L:$L,'List Table'!$D$2)</f>
        <v>0</v>
      </c>
      <c r="AR56" s="144">
        <f>COUNTIFS(Operational!$F:$F,$G56,Operational!$I:$I,"*4G*",Operational!$L:$L,'List Table'!$D$3)</f>
        <v>0</v>
      </c>
      <c r="AS56" s="144">
        <f>COUNTIFS(Operational!$F:$F,$G56,Operational!$I:$I,"*4G*",Operational!$L:$L,'List Table'!$D$4)</f>
        <v>0</v>
      </c>
      <c r="AT56" s="144">
        <f>COUNTIFS(Operational!$F:$F,$G56,Operational!$I:$I,"*4G*",Operational!$L:$L,'List Table'!$D$5)</f>
        <v>0</v>
      </c>
      <c r="AU56" s="144">
        <f>COUNTIFS(Operational!$F:$F,$G56,Operational!$I:$I,"*4G*",Operational!$L:$L,'List Table'!$D$6)</f>
        <v>0</v>
      </c>
      <c r="AV56" s="144">
        <f>COUNTIFS(Operational!$F:$F,$G56,Operational!$I:$I,"*4G*",Operational!$L:$L,'List Table'!$D$7)</f>
        <v>0</v>
      </c>
      <c r="AW56" s="144">
        <f>COUNTIFS(Operational!$F:$F,$G56,Operational!$I:$I,"*4G*",Operational!$L:$L,'List Table'!$D$8)</f>
        <v>0</v>
      </c>
      <c r="AX56" s="144">
        <f>COUNTIFS(Operational!$F:$F,$G56,Operational!$I:$I,"*4G*",Operational!$L:$L,'List Table'!$D$9)</f>
        <v>0</v>
      </c>
      <c r="AY56" s="144">
        <f>COUNTIFS(Operational!$F:$F,$G56,Operational!$I:$I,"*4G*",Operational!$L:$L,'List Table'!$D$10)</f>
        <v>0</v>
      </c>
      <c r="AZ56" s="144">
        <f>COUNTIFS(Operational!$F:$F,$G56,Operational!$I:$I,"*4G*",Operational!$L:$L,'List Table'!$D$11)</f>
        <v>0</v>
      </c>
      <c r="BA56" s="144">
        <f>COUNTIFS(Operational!$F:$F,$G56,Operational!$I:$I,"*4G*",Operational!$L:$L,'List Table'!$D$12)</f>
        <v>0</v>
      </c>
      <c r="BB56" s="144">
        <f>COUNTIFS(Operational!$F:$F,$G56,Operational!$I:$I,"*4G*",Operational!$L:$L,'List Table'!$D$13)</f>
        <v>0</v>
      </c>
      <c r="BC56" s="144">
        <f>COUNTIFS(Operational!$F:$F,$G56,Operational!$I:$I,"*4G*",Operational!$L:$L,'List Table'!$D$14)</f>
        <v>0</v>
      </c>
      <c r="BD56" s="144">
        <f>COUNTIFS(Operational!$F:$F,$G56,Operational!$I:$I,"*4G*",Operational!$L:$L,'List Table'!$D$15)</f>
        <v>0</v>
      </c>
      <c r="BE56" s="144">
        <f>COUNTIFS(Operational!$F:$F,$G56,Operational!$I:$I,"*4G*",Operational!$L:$L,'List Table'!$D$16)</f>
        <v>0</v>
      </c>
      <c r="BF56" s="144">
        <f>COUNTIFS(Operational!$F:$F,$G56,Operational!$I:$I,"*4G*",Operational!$L:$L,'List Table'!$D$17)</f>
        <v>0</v>
      </c>
      <c r="BG56" s="152"/>
      <c r="BH56" s="145">
        <f t="shared" si="3"/>
        <v>0</v>
      </c>
      <c r="BI56" s="145">
        <f t="shared" si="4"/>
        <v>0</v>
      </c>
      <c r="BJ56" s="145">
        <f t="shared" si="5"/>
        <v>0</v>
      </c>
      <c r="BK56" s="145">
        <f>COUNTIFS('Retention-Deployment'!$F:$F,$G56,'Retention-Deployment'!$I:$I,"*2G*",'Retention-Deployment'!$L:$L,'List Table'!$B$2)</f>
        <v>0</v>
      </c>
      <c r="BL56" s="145">
        <f>COUNTIFS('Retention-Deployment'!$F:$F,$G56,'Retention-Deployment'!$I:$I,"*2G*",'Retention-Deployment'!$L:$L,'List Table'!$B$3)</f>
        <v>0</v>
      </c>
      <c r="BM56" s="145">
        <f>COUNTIFS('Retention-Deployment'!$F:$F,$G56,'Retention-Deployment'!$I:$I,"*2G*",'Retention-Deployment'!$L:$L,'List Table'!$B$4)</f>
        <v>0</v>
      </c>
      <c r="BN56" s="145">
        <f>COUNTIFS('Retention-Deployment'!$F:$F,$G56,'Retention-Deployment'!$I:$I,"*2G*",'Retention-Deployment'!$L:$L,'List Table'!$B$5)</f>
        <v>0</v>
      </c>
      <c r="BO56" s="145">
        <f>COUNTIFS('Retention-Deployment'!$F:$F,$G56,'Retention-Deployment'!$I:$I,"*2G*",'Retention-Deployment'!$L:$L,'List Table'!$B$6)</f>
        <v>0</v>
      </c>
      <c r="BP56" s="145">
        <f>COUNTIFS('Retention-Deployment'!$F:$F,$G56,'Retention-Deployment'!$I:$I,"*2G*",'Retention-Deployment'!$L:$L,'List Table'!$B$7)</f>
        <v>0</v>
      </c>
      <c r="BQ56" s="145">
        <f>COUNTIFS('Retention-Deployment'!$F:$F,$G56,'Retention-Deployment'!$I:$I,"*2G*",'Retention-Deployment'!$L:$L,'List Table'!$B$8)</f>
        <v>0</v>
      </c>
      <c r="BR56" s="145">
        <f>COUNTIFS('Retention-Deployment'!$F:$F,$G56,'Retention-Deployment'!$I:$I,"*2G*",'Retention-Deployment'!$L:$L,'List Table'!$B$9)</f>
        <v>0</v>
      </c>
      <c r="BS56" s="145">
        <f>COUNTIFS('Retention-Deployment'!$F:$F,$G56,'Retention-Deployment'!$I:$I,"*2G*",'Retention-Deployment'!$L:$L,'List Table'!$B$10)</f>
        <v>0</v>
      </c>
      <c r="BT56" s="145">
        <f>COUNTIFS('Retention-Deployment'!$F:$F,$G56,'Retention-Deployment'!$I:$I,"*2G*",'Retention-Deployment'!$L:$L,'List Table'!$B$11)</f>
        <v>0</v>
      </c>
      <c r="BU56" s="145">
        <f>COUNTIFS('Retention-Deployment'!$F:$F,$G56,'Retention-Deployment'!$I:$I,"*2G*",'Retention-Deployment'!$L:$L,'List Table'!$B$12)</f>
        <v>0</v>
      </c>
      <c r="BV56" s="145">
        <f>COUNTIFS('Retention-Deployment'!$F:$F,$G56,'Retention-Deployment'!$I:$I,"*2G*",'Retention-Deployment'!$L:$L,'List Table'!$B$13)</f>
        <v>0</v>
      </c>
      <c r="BW56" s="145">
        <f>COUNTIFS('Retention-Deployment'!$F:$F,$G56,'Retention-Deployment'!$I:$I,"*2G*",'Retention-Deployment'!$L:$L,'List Table'!$B$14)</f>
        <v>0</v>
      </c>
      <c r="BX56" s="145">
        <f>COUNTIFS('Retention-Deployment'!$F:$F,$G56,'Retention-Deployment'!$I:$I,"*2G*",'Retention-Deployment'!$L:$L,'List Table'!$B$15)</f>
        <v>0</v>
      </c>
      <c r="BY56" s="145">
        <f>COUNTIFS('Retention-Deployment'!$F:$F,$G56,'Retention-Deployment'!$I:$I,"*3G*",'Retention-Deployment'!$L:$L,'List Table'!$B$2)</f>
        <v>0</v>
      </c>
      <c r="BZ56" s="145">
        <f>COUNTIFS('Retention-Deployment'!$F:$F,$G56,'Retention-Deployment'!$I:$I,"*3G*",'Retention-Deployment'!$L:$L,'List Table'!$B$3)</f>
        <v>0</v>
      </c>
      <c r="CA56" s="145">
        <f>COUNTIFS('Retention-Deployment'!$F:$F,$G56,'Retention-Deployment'!$I:$I,"*3G*",'Retention-Deployment'!$L:$L,'List Table'!$B$4)</f>
        <v>0</v>
      </c>
      <c r="CB56" s="145">
        <f>COUNTIFS('Retention-Deployment'!$F:$F,$G56,'Retention-Deployment'!$I:$I,"*3G*",'Retention-Deployment'!$L:$L,'List Table'!$B$5)</f>
        <v>0</v>
      </c>
      <c r="CC56" s="145">
        <f>COUNTIFS('Retention-Deployment'!$F:$F,$G56,'Retention-Deployment'!$I:$I,"*3G*",'Retention-Deployment'!$L:$L,'List Table'!$B$6)</f>
        <v>0</v>
      </c>
      <c r="CD56" s="145">
        <f>COUNTIFS('Retention-Deployment'!$F:$F,$G56,'Retention-Deployment'!$I:$I,"*3G*",'Retention-Deployment'!$L:$L,'List Table'!$B$7)</f>
        <v>0</v>
      </c>
      <c r="CE56" s="145">
        <f>COUNTIFS('Retention-Deployment'!$F:$F,$G56,'Retention-Deployment'!$I:$I,"*3G*",'Retention-Deployment'!$L:$L,'List Table'!$B$8)</f>
        <v>0</v>
      </c>
      <c r="CF56" s="145">
        <f>COUNTIFS('Retention-Deployment'!$F:$F,$G56,'Retention-Deployment'!$I:$I,"*3G*",'Retention-Deployment'!$L:$L,'List Table'!$B$9)</f>
        <v>0</v>
      </c>
      <c r="CG56" s="145">
        <f>COUNTIFS('Retention-Deployment'!$F:$F,$G56,'Retention-Deployment'!$I:$I,"*3G*",'Retention-Deployment'!$L:$L,'List Table'!$B$10)</f>
        <v>0</v>
      </c>
      <c r="CH56" s="145">
        <f>COUNTIFS('Retention-Deployment'!$F:$F,$G56,'Retention-Deployment'!$I:$I,"*3G*",'Retention-Deployment'!$L:$L,'List Table'!$B$11)</f>
        <v>0</v>
      </c>
      <c r="CI56" s="145">
        <f>COUNTIFS('Retention-Deployment'!$F:$F,$G56,'Retention-Deployment'!$I:$I,"*3G*",'Retention-Deployment'!$L:$L,'List Table'!$B$12)</f>
        <v>0</v>
      </c>
      <c r="CJ56" s="145">
        <f>COUNTIFS('Retention-Deployment'!$F:$F,$G56,'Retention-Deployment'!$I:$I,"*3G*",'Retention-Deployment'!$L:$L,'List Table'!$B$13)</f>
        <v>0</v>
      </c>
      <c r="CK56" s="145">
        <f>COUNTIFS('Retention-Deployment'!$F:$F,$G56,'Retention-Deployment'!$I:$I,"*3G*",'Retention-Deployment'!$L:$L,'List Table'!$B$14)</f>
        <v>0</v>
      </c>
      <c r="CL56" s="145">
        <f>COUNTIFS('Retention-Deployment'!$F:$F,$G56,'Retention-Deployment'!$I:$I,"*3G*",'Retention-Deployment'!$L:$L,'List Table'!$B$15)</f>
        <v>0</v>
      </c>
      <c r="CM56" s="145">
        <f>COUNTIFS('Retention-Deployment'!$F:$F,$G56,'Retention-Deployment'!$I:$I,"*4G*",'Retention-Deployment'!$L:$L,'List Table'!$B$2)</f>
        <v>0</v>
      </c>
      <c r="CN56" s="145">
        <f>COUNTIFS('Retention-Deployment'!$F:$F,$G56,'Retention-Deployment'!$I:$I,"*4G*",'Retention-Deployment'!$L:$L,'List Table'!$B$3)</f>
        <v>0</v>
      </c>
      <c r="CO56" s="145">
        <f>COUNTIFS('Retention-Deployment'!$F:$F,$G56,'Retention-Deployment'!$I:$I,"*4G*",'Retention-Deployment'!$L:$L,'List Table'!$B$4)</f>
        <v>0</v>
      </c>
      <c r="CP56" s="145">
        <f>COUNTIFS('Retention-Deployment'!$F:$F,$G56,'Retention-Deployment'!$I:$I,"*4G*",'Retention-Deployment'!$L:$L,'List Table'!$B$5)</f>
        <v>0</v>
      </c>
      <c r="CQ56" s="145">
        <f>COUNTIFS('Retention-Deployment'!$F:$F,$G56,'Retention-Deployment'!$I:$I,"*4G*",'Retention-Deployment'!$L:$L,'List Table'!$B$6)</f>
        <v>0</v>
      </c>
      <c r="CR56" s="145">
        <f>COUNTIFS('Retention-Deployment'!$F:$F,$G56,'Retention-Deployment'!$I:$I,"*4G*",'Retention-Deployment'!$L:$L,'List Table'!$B$7)</f>
        <v>0</v>
      </c>
      <c r="CS56" s="145">
        <f>COUNTIFS('Retention-Deployment'!$F:$F,$G56,'Retention-Deployment'!$I:$I,"*4G*",'Retention-Deployment'!$L:$L,'List Table'!$B$8)</f>
        <v>0</v>
      </c>
      <c r="CT56" s="145">
        <f>COUNTIFS('Retention-Deployment'!$F:$F,$G56,'Retention-Deployment'!$I:$I,"*4G*",'Retention-Deployment'!$L:$L,'List Table'!$B$9)</f>
        <v>0</v>
      </c>
      <c r="CU56" s="145">
        <f>COUNTIFS('Retention-Deployment'!$F:$F,$G56,'Retention-Deployment'!$I:$I,"*4G*",'Retention-Deployment'!$L:$L,'List Table'!$B$10)</f>
        <v>0</v>
      </c>
      <c r="CV56" s="145">
        <f>COUNTIFS('Retention-Deployment'!$F:$F,$G56,'Retention-Deployment'!$I:$I,"*4G*",'Retention-Deployment'!$L:$L,'List Table'!$B$11)</f>
        <v>0</v>
      </c>
      <c r="CW56" s="145">
        <f>COUNTIFS('Retention-Deployment'!$F:$F,$G56,'Retention-Deployment'!$I:$I,"*4G*",'Retention-Deployment'!$L:$L,'List Table'!$B$12)</f>
        <v>0</v>
      </c>
      <c r="CX56" s="145">
        <f>COUNTIFS('Retention-Deployment'!$F:$F,$G56,'Retention-Deployment'!$I:$I,"*4G*",'Retention-Deployment'!$L:$L,'List Table'!$B$13)</f>
        <v>0</v>
      </c>
      <c r="CY56" s="145">
        <f>COUNTIFS('Retention-Deployment'!$F:$F,$G56,'Retention-Deployment'!$I:$I,"*4G*",'Retention-Deployment'!$L:$L,'List Table'!$B$14)</f>
        <v>0</v>
      </c>
      <c r="CZ56" s="145">
        <f>COUNTIFS('Retention-Deployment'!$F:$F,$G56,'Retention-Deployment'!$I:$I,"*4G*",'Retention-Deployment'!$L:$L,'List Table'!$B$15)</f>
        <v>0</v>
      </c>
      <c r="DA56" s="136"/>
      <c r="DB56" s="146">
        <f>COUNTIFS(Licensing!$G:$G,$G56,Licensing!$J:$J,"*2G*")</f>
        <v>0</v>
      </c>
      <c r="DC56" s="146">
        <f>COUNTIFS(Licensing!$G:$G,$G56,Licensing!$J:$J,"*3G*")</f>
        <v>0</v>
      </c>
      <c r="DD56" s="146">
        <f>COUNTIFS(Licensing!$G:$G,$G56,Licensing!$J:$J,"*4G*")</f>
        <v>0</v>
      </c>
      <c r="DE56" s="136"/>
      <c r="DF56" s="378">
        <f>COUNTIFS(Deactivated!$G:$G,$G56,Deactivated!$J:$J,"*2G*")</f>
        <v>0</v>
      </c>
      <c r="DG56" s="378">
        <f>COUNTIFS(Deactivated!$G:$G,$G56,Deactivated!$J:$J,"*3G*")</f>
        <v>0</v>
      </c>
      <c r="DH56" s="378">
        <f>COUNTIFS(Deactivated!$G:$G,$G56,Deactivated!$J:$J,"*4G*")</f>
        <v>0</v>
      </c>
      <c r="DI56" s="136"/>
      <c r="DJ56" s="147" t="str">
        <f t="shared" si="13"/>
        <v>AGATHONISI</v>
      </c>
      <c r="DK56" s="137">
        <f t="shared" si="9"/>
        <v>0</v>
      </c>
      <c r="DL56" s="148">
        <f t="shared" si="7"/>
        <v>0</v>
      </c>
      <c r="DM56" s="148">
        <f t="shared" si="8"/>
        <v>0</v>
      </c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</row>
    <row r="57" spans="1:129" x14ac:dyDescent="0.25">
      <c r="A57" s="186" t="s">
        <v>293</v>
      </c>
      <c r="B57" s="160">
        <v>1</v>
      </c>
      <c r="C57" s="160">
        <v>1</v>
      </c>
      <c r="D57" s="160">
        <v>1</v>
      </c>
      <c r="E57" s="183">
        <v>39.1769170949607</v>
      </c>
      <c r="F57" s="183">
        <v>23.9007568359375</v>
      </c>
      <c r="G57" s="165" t="s">
        <v>287</v>
      </c>
      <c r="H57" s="144">
        <f t="shared" si="10"/>
        <v>0</v>
      </c>
      <c r="I57" s="144">
        <f t="shared" si="11"/>
        <v>0</v>
      </c>
      <c r="J57" s="144">
        <f t="shared" si="12"/>
        <v>0</v>
      </c>
      <c r="K57" s="144">
        <f>COUNTIFS(Operational!$F:$F,$G57,Operational!$I:$I,"*2G*",Operational!$L:$L,'List Table'!$D$2)</f>
        <v>0</v>
      </c>
      <c r="L57" s="144">
        <f>COUNTIFS(Operational!$F:$F,$G57,Operational!$I:$I,"*2G*",Operational!$L:$L,'List Table'!$D$3)</f>
        <v>0</v>
      </c>
      <c r="M57" s="144">
        <f>COUNTIFS(Operational!$F:$F,$G57,Operational!$I:$I,"*2G*",Operational!$L:$L,'List Table'!$D$4)</f>
        <v>0</v>
      </c>
      <c r="N57" s="144">
        <f>COUNTIFS(Operational!$F:$F,$G57,Operational!$I:$I,"*2G*",Operational!$L:$L,'List Table'!$D$5)</f>
        <v>0</v>
      </c>
      <c r="O57" s="144">
        <f>COUNTIFS(Operational!$F:$F,$G57,Operational!$I:$I,"*2G*",Operational!$L:$L,'List Table'!$D$6)</f>
        <v>0</v>
      </c>
      <c r="P57" s="144">
        <f>COUNTIFS(Operational!$F:$F,$G57,Operational!$I:$I,"*2G*",Operational!$L:$L,'List Table'!$D$7)</f>
        <v>0</v>
      </c>
      <c r="Q57" s="144">
        <f>COUNTIFS(Operational!$F:$F,$G57,Operational!$I:$I,"*2G*",Operational!$L:$L,'List Table'!$D$8)</f>
        <v>0</v>
      </c>
      <c r="R57" s="144">
        <f>COUNTIFS(Operational!$F:$F,$G57,Operational!$I:$I,"*2G*",Operational!$L:$L,'List Table'!$D$9)</f>
        <v>0</v>
      </c>
      <c r="S57" s="144">
        <f>COUNTIFS(Operational!$F:$F,$G57,Operational!$I:$I,"*2G*",Operational!$L:$L,'List Table'!$D$10)</f>
        <v>0</v>
      </c>
      <c r="T57" s="144">
        <f>COUNTIFS(Operational!$F:$F,$G57,Operational!$I:$I,"*2G*",Operational!$L:$L,'List Table'!$D$11)</f>
        <v>0</v>
      </c>
      <c r="U57" s="144">
        <f>COUNTIFS(Operational!$F:$F,$G57,Operational!$I:$I,"*2G*",Operational!$L:$L,'List Table'!$D$12)</f>
        <v>0</v>
      </c>
      <c r="V57" s="144">
        <f>COUNTIFS(Operational!$F:$F,$G57,Operational!$I:$I,"*2G*",Operational!$L:$L,'List Table'!$D$13)</f>
        <v>0</v>
      </c>
      <c r="W57" s="144">
        <f>COUNTIFS(Operational!$F:$F,$G57,Operational!$I:$I,"*2G*",Operational!$L:$L,'List Table'!$D$14)</f>
        <v>0</v>
      </c>
      <c r="X57" s="144">
        <f>COUNTIFS(Operational!$F:$F,$G57,Operational!$I:$I,"*2G*",Operational!$L:$L,'List Table'!$D$15)</f>
        <v>0</v>
      </c>
      <c r="Y57" s="144">
        <f>COUNTIFS(Operational!$F:$F,$G57,Operational!$I:$I,"*2G*",Operational!$L:$L,'List Table'!$D$16)</f>
        <v>0</v>
      </c>
      <c r="Z57" s="144">
        <f>COUNTIFS(Operational!$F:$F,$G57,Operational!$I:$I,"*2G*",Operational!$L:$L,'List Table'!$D$17)</f>
        <v>0</v>
      </c>
      <c r="AA57" s="144">
        <f>COUNTIFS(Operational!$F:$F,$G57,Operational!$I:$I,"*3G*",Operational!$L:$L,'List Table'!$D$2)</f>
        <v>0</v>
      </c>
      <c r="AB57" s="144">
        <f>COUNTIFS(Operational!$F:$F,$G57,Operational!$I:$I,"*3G*",Operational!$L:$L,'List Table'!$D$3)</f>
        <v>0</v>
      </c>
      <c r="AC57" s="144">
        <f>COUNTIFS(Operational!$F:$F,$G57,Operational!$I:$I,"*3G*",Operational!$L:$L,'List Table'!$D$4)</f>
        <v>0</v>
      </c>
      <c r="AD57" s="144">
        <f>COUNTIFS(Operational!$F:$F,$G57,Operational!$I:$I,"*3G*",Operational!$L:$L,'List Table'!$D$5)</f>
        <v>0</v>
      </c>
      <c r="AE57" s="144">
        <f>COUNTIFS(Operational!$F:$F,$G57,Operational!$I:$I,"*3G*",Operational!$L:$L,'List Table'!$D$6)</f>
        <v>0</v>
      </c>
      <c r="AF57" s="144">
        <f>COUNTIFS(Operational!$F:$F,$G57,Operational!$I:$I,"*3G*",Operational!$L:$L,'List Table'!$D$7)</f>
        <v>0</v>
      </c>
      <c r="AG57" s="144">
        <f>COUNTIFS(Operational!$F:$F,$G57,Operational!$I:$I,"*3G*",Operational!$L:$L,'List Table'!$D$8)</f>
        <v>0</v>
      </c>
      <c r="AH57" s="144">
        <f>COUNTIFS(Operational!$F:$F,$G57,Operational!$I:$I,"*3G*",Operational!$L:$L,'List Table'!$D$9)</f>
        <v>0</v>
      </c>
      <c r="AI57" s="144">
        <f>COUNTIFS(Operational!$F:$F,$G57,Operational!$I:$I,"*3G*",Operational!$L:$L,'List Table'!$D$10)</f>
        <v>0</v>
      </c>
      <c r="AJ57" s="144">
        <f>COUNTIFS(Operational!$F:$F,$G57,Operational!$I:$I,"*3G*",Operational!$L:$L,'List Table'!$D$11)</f>
        <v>0</v>
      </c>
      <c r="AK57" s="144">
        <f>COUNTIFS(Operational!$F:$F,$G57,Operational!$I:$I,"*3G*",Operational!$L:$L,'List Table'!$D$12)</f>
        <v>0</v>
      </c>
      <c r="AL57" s="144">
        <f>COUNTIFS(Operational!$F:$F,$G57,Operational!$I:$I,"*3G*",Operational!$L:$L,'List Table'!$D$13)</f>
        <v>0</v>
      </c>
      <c r="AM57" s="144">
        <f>COUNTIFS(Operational!$F:$F,$G57,Operational!$I:$I,"*3G*",Operational!$L:$L,'List Table'!$D$14)</f>
        <v>0</v>
      </c>
      <c r="AN57" s="144">
        <f>COUNTIFS(Operational!$F:$F,$G57,Operational!$I:$I,"*3G*",Operational!$L:$L,'List Table'!$D$15)</f>
        <v>0</v>
      </c>
      <c r="AO57" s="144">
        <f>COUNTIFS(Operational!$F:$F,$G57,Operational!$I:$I,"*3G*",Operational!$L:$L,'List Table'!$D$16)</f>
        <v>0</v>
      </c>
      <c r="AP57" s="144">
        <f>COUNTIFS(Operational!$F:$F,$G57,Operational!$I:$I,"*3G*",Operational!$L:$L,'List Table'!$D$17)</f>
        <v>0</v>
      </c>
      <c r="AQ57" s="144">
        <f>COUNTIFS(Operational!$F:$F,$G57,Operational!$I:$I,"*4G*",Operational!$L:$L,'List Table'!$D$2)</f>
        <v>0</v>
      </c>
      <c r="AR57" s="144">
        <f>COUNTIFS(Operational!$F:$F,$G57,Operational!$I:$I,"*4G*",Operational!$L:$L,'List Table'!$D$3)</f>
        <v>0</v>
      </c>
      <c r="AS57" s="144">
        <f>COUNTIFS(Operational!$F:$F,$G57,Operational!$I:$I,"*4G*",Operational!$L:$L,'List Table'!$D$4)</f>
        <v>0</v>
      </c>
      <c r="AT57" s="144">
        <f>COUNTIFS(Operational!$F:$F,$G57,Operational!$I:$I,"*4G*",Operational!$L:$L,'List Table'!$D$5)</f>
        <v>0</v>
      </c>
      <c r="AU57" s="144">
        <f>COUNTIFS(Operational!$F:$F,$G57,Operational!$I:$I,"*4G*",Operational!$L:$L,'List Table'!$D$6)</f>
        <v>0</v>
      </c>
      <c r="AV57" s="144">
        <f>COUNTIFS(Operational!$F:$F,$G57,Operational!$I:$I,"*4G*",Operational!$L:$L,'List Table'!$D$7)</f>
        <v>0</v>
      </c>
      <c r="AW57" s="144">
        <f>COUNTIFS(Operational!$F:$F,$G57,Operational!$I:$I,"*4G*",Operational!$L:$L,'List Table'!$D$8)</f>
        <v>0</v>
      </c>
      <c r="AX57" s="144">
        <f>COUNTIFS(Operational!$F:$F,$G57,Operational!$I:$I,"*4G*",Operational!$L:$L,'List Table'!$D$9)</f>
        <v>0</v>
      </c>
      <c r="AY57" s="144">
        <f>COUNTIFS(Operational!$F:$F,$G57,Operational!$I:$I,"*4G*",Operational!$L:$L,'List Table'!$D$10)</f>
        <v>0</v>
      </c>
      <c r="AZ57" s="144">
        <f>COUNTIFS(Operational!$F:$F,$G57,Operational!$I:$I,"*4G*",Operational!$L:$L,'List Table'!$D$11)</f>
        <v>0</v>
      </c>
      <c r="BA57" s="144">
        <f>COUNTIFS(Operational!$F:$F,$G57,Operational!$I:$I,"*4G*",Operational!$L:$L,'List Table'!$D$12)</f>
        <v>0</v>
      </c>
      <c r="BB57" s="144">
        <f>COUNTIFS(Operational!$F:$F,$G57,Operational!$I:$I,"*4G*",Operational!$L:$L,'List Table'!$D$13)</f>
        <v>0</v>
      </c>
      <c r="BC57" s="144">
        <f>COUNTIFS(Operational!$F:$F,$G57,Operational!$I:$I,"*4G*",Operational!$L:$L,'List Table'!$D$14)</f>
        <v>0</v>
      </c>
      <c r="BD57" s="144">
        <f>COUNTIFS(Operational!$F:$F,$G57,Operational!$I:$I,"*4G*",Operational!$L:$L,'List Table'!$D$15)</f>
        <v>0</v>
      </c>
      <c r="BE57" s="144">
        <f>COUNTIFS(Operational!$F:$F,$G57,Operational!$I:$I,"*4G*",Operational!$L:$L,'List Table'!$D$16)</f>
        <v>0</v>
      </c>
      <c r="BF57" s="144">
        <f>COUNTIFS(Operational!$F:$F,$G57,Operational!$I:$I,"*4G*",Operational!$L:$L,'List Table'!$D$17)</f>
        <v>0</v>
      </c>
      <c r="BG57" s="152"/>
      <c r="BH57" s="145">
        <f t="shared" si="3"/>
        <v>0</v>
      </c>
      <c r="BI57" s="145">
        <f t="shared" si="4"/>
        <v>0</v>
      </c>
      <c r="BJ57" s="145">
        <f t="shared" si="5"/>
        <v>0</v>
      </c>
      <c r="BK57" s="145">
        <f>COUNTIFS('Retention-Deployment'!$F:$F,$G57,'Retention-Deployment'!$I:$I,"*2G*",'Retention-Deployment'!$L:$L,'List Table'!$B$2)</f>
        <v>0</v>
      </c>
      <c r="BL57" s="145">
        <f>COUNTIFS('Retention-Deployment'!$F:$F,$G57,'Retention-Deployment'!$I:$I,"*2G*",'Retention-Deployment'!$L:$L,'List Table'!$B$3)</f>
        <v>0</v>
      </c>
      <c r="BM57" s="145">
        <f>COUNTIFS('Retention-Deployment'!$F:$F,$G57,'Retention-Deployment'!$I:$I,"*2G*",'Retention-Deployment'!$L:$L,'List Table'!$B$4)</f>
        <v>0</v>
      </c>
      <c r="BN57" s="145">
        <f>COUNTIFS('Retention-Deployment'!$F:$F,$G57,'Retention-Deployment'!$I:$I,"*2G*",'Retention-Deployment'!$L:$L,'List Table'!$B$5)</f>
        <v>0</v>
      </c>
      <c r="BO57" s="145">
        <f>COUNTIFS('Retention-Deployment'!$F:$F,$G57,'Retention-Deployment'!$I:$I,"*2G*",'Retention-Deployment'!$L:$L,'List Table'!$B$6)</f>
        <v>0</v>
      </c>
      <c r="BP57" s="145">
        <f>COUNTIFS('Retention-Deployment'!$F:$F,$G57,'Retention-Deployment'!$I:$I,"*2G*",'Retention-Deployment'!$L:$L,'List Table'!$B$7)</f>
        <v>0</v>
      </c>
      <c r="BQ57" s="145">
        <f>COUNTIFS('Retention-Deployment'!$F:$F,$G57,'Retention-Deployment'!$I:$I,"*2G*",'Retention-Deployment'!$L:$L,'List Table'!$B$8)</f>
        <v>0</v>
      </c>
      <c r="BR57" s="145">
        <f>COUNTIFS('Retention-Deployment'!$F:$F,$G57,'Retention-Deployment'!$I:$I,"*2G*",'Retention-Deployment'!$L:$L,'List Table'!$B$9)</f>
        <v>0</v>
      </c>
      <c r="BS57" s="145">
        <f>COUNTIFS('Retention-Deployment'!$F:$F,$G57,'Retention-Deployment'!$I:$I,"*2G*",'Retention-Deployment'!$L:$L,'List Table'!$B$10)</f>
        <v>0</v>
      </c>
      <c r="BT57" s="145">
        <f>COUNTIFS('Retention-Deployment'!$F:$F,$G57,'Retention-Deployment'!$I:$I,"*2G*",'Retention-Deployment'!$L:$L,'List Table'!$B$11)</f>
        <v>0</v>
      </c>
      <c r="BU57" s="145">
        <f>COUNTIFS('Retention-Deployment'!$F:$F,$G57,'Retention-Deployment'!$I:$I,"*2G*",'Retention-Deployment'!$L:$L,'List Table'!$B$12)</f>
        <v>0</v>
      </c>
      <c r="BV57" s="145">
        <f>COUNTIFS('Retention-Deployment'!$F:$F,$G57,'Retention-Deployment'!$I:$I,"*2G*",'Retention-Deployment'!$L:$L,'List Table'!$B$13)</f>
        <v>0</v>
      </c>
      <c r="BW57" s="145">
        <f>COUNTIFS('Retention-Deployment'!$F:$F,$G57,'Retention-Deployment'!$I:$I,"*2G*",'Retention-Deployment'!$L:$L,'List Table'!$B$14)</f>
        <v>0</v>
      </c>
      <c r="BX57" s="145">
        <f>COUNTIFS('Retention-Deployment'!$F:$F,$G57,'Retention-Deployment'!$I:$I,"*2G*",'Retention-Deployment'!$L:$L,'List Table'!$B$15)</f>
        <v>0</v>
      </c>
      <c r="BY57" s="145">
        <f>COUNTIFS('Retention-Deployment'!$F:$F,$G57,'Retention-Deployment'!$I:$I,"*3G*",'Retention-Deployment'!$L:$L,'List Table'!$B$2)</f>
        <v>0</v>
      </c>
      <c r="BZ57" s="145">
        <f>COUNTIFS('Retention-Deployment'!$F:$F,$G57,'Retention-Deployment'!$I:$I,"*3G*",'Retention-Deployment'!$L:$L,'List Table'!$B$3)</f>
        <v>0</v>
      </c>
      <c r="CA57" s="145">
        <f>COUNTIFS('Retention-Deployment'!$F:$F,$G57,'Retention-Deployment'!$I:$I,"*3G*",'Retention-Deployment'!$L:$L,'List Table'!$B$4)</f>
        <v>0</v>
      </c>
      <c r="CB57" s="145">
        <f>COUNTIFS('Retention-Deployment'!$F:$F,$G57,'Retention-Deployment'!$I:$I,"*3G*",'Retention-Deployment'!$L:$L,'List Table'!$B$5)</f>
        <v>0</v>
      </c>
      <c r="CC57" s="145">
        <f>COUNTIFS('Retention-Deployment'!$F:$F,$G57,'Retention-Deployment'!$I:$I,"*3G*",'Retention-Deployment'!$L:$L,'List Table'!$B$6)</f>
        <v>0</v>
      </c>
      <c r="CD57" s="145">
        <f>COUNTIFS('Retention-Deployment'!$F:$F,$G57,'Retention-Deployment'!$I:$I,"*3G*",'Retention-Deployment'!$L:$L,'List Table'!$B$7)</f>
        <v>0</v>
      </c>
      <c r="CE57" s="145">
        <f>COUNTIFS('Retention-Deployment'!$F:$F,$G57,'Retention-Deployment'!$I:$I,"*3G*",'Retention-Deployment'!$L:$L,'List Table'!$B$8)</f>
        <v>0</v>
      </c>
      <c r="CF57" s="145">
        <f>COUNTIFS('Retention-Deployment'!$F:$F,$G57,'Retention-Deployment'!$I:$I,"*3G*",'Retention-Deployment'!$L:$L,'List Table'!$B$9)</f>
        <v>0</v>
      </c>
      <c r="CG57" s="145">
        <f>COUNTIFS('Retention-Deployment'!$F:$F,$G57,'Retention-Deployment'!$I:$I,"*3G*",'Retention-Deployment'!$L:$L,'List Table'!$B$10)</f>
        <v>0</v>
      </c>
      <c r="CH57" s="145">
        <f>COUNTIFS('Retention-Deployment'!$F:$F,$G57,'Retention-Deployment'!$I:$I,"*3G*",'Retention-Deployment'!$L:$L,'List Table'!$B$11)</f>
        <v>0</v>
      </c>
      <c r="CI57" s="145">
        <f>COUNTIFS('Retention-Deployment'!$F:$F,$G57,'Retention-Deployment'!$I:$I,"*3G*",'Retention-Deployment'!$L:$L,'List Table'!$B$12)</f>
        <v>0</v>
      </c>
      <c r="CJ57" s="145">
        <f>COUNTIFS('Retention-Deployment'!$F:$F,$G57,'Retention-Deployment'!$I:$I,"*3G*",'Retention-Deployment'!$L:$L,'List Table'!$B$13)</f>
        <v>0</v>
      </c>
      <c r="CK57" s="145">
        <f>COUNTIFS('Retention-Deployment'!$F:$F,$G57,'Retention-Deployment'!$I:$I,"*3G*",'Retention-Deployment'!$L:$L,'List Table'!$B$14)</f>
        <v>0</v>
      </c>
      <c r="CL57" s="145">
        <f>COUNTIFS('Retention-Deployment'!$F:$F,$G57,'Retention-Deployment'!$I:$I,"*3G*",'Retention-Deployment'!$L:$L,'List Table'!$B$15)</f>
        <v>0</v>
      </c>
      <c r="CM57" s="145">
        <f>COUNTIFS('Retention-Deployment'!$F:$F,$G57,'Retention-Deployment'!$I:$I,"*4G*",'Retention-Deployment'!$L:$L,'List Table'!$B$2)</f>
        <v>0</v>
      </c>
      <c r="CN57" s="145">
        <f>COUNTIFS('Retention-Deployment'!$F:$F,$G57,'Retention-Deployment'!$I:$I,"*4G*",'Retention-Deployment'!$L:$L,'List Table'!$B$3)</f>
        <v>0</v>
      </c>
      <c r="CO57" s="145">
        <f>COUNTIFS('Retention-Deployment'!$F:$F,$G57,'Retention-Deployment'!$I:$I,"*4G*",'Retention-Deployment'!$L:$L,'List Table'!$B$4)</f>
        <v>0</v>
      </c>
      <c r="CP57" s="145">
        <f>COUNTIFS('Retention-Deployment'!$F:$F,$G57,'Retention-Deployment'!$I:$I,"*4G*",'Retention-Deployment'!$L:$L,'List Table'!$B$5)</f>
        <v>0</v>
      </c>
      <c r="CQ57" s="145">
        <f>COUNTIFS('Retention-Deployment'!$F:$F,$G57,'Retention-Deployment'!$I:$I,"*4G*",'Retention-Deployment'!$L:$L,'List Table'!$B$6)</f>
        <v>0</v>
      </c>
      <c r="CR57" s="145">
        <f>COUNTIFS('Retention-Deployment'!$F:$F,$G57,'Retention-Deployment'!$I:$I,"*4G*",'Retention-Deployment'!$L:$L,'List Table'!$B$7)</f>
        <v>0</v>
      </c>
      <c r="CS57" s="145">
        <f>COUNTIFS('Retention-Deployment'!$F:$F,$G57,'Retention-Deployment'!$I:$I,"*4G*",'Retention-Deployment'!$L:$L,'List Table'!$B$8)</f>
        <v>0</v>
      </c>
      <c r="CT57" s="145">
        <f>COUNTIFS('Retention-Deployment'!$F:$F,$G57,'Retention-Deployment'!$I:$I,"*4G*",'Retention-Deployment'!$L:$L,'List Table'!$B$9)</f>
        <v>0</v>
      </c>
      <c r="CU57" s="145">
        <f>COUNTIFS('Retention-Deployment'!$F:$F,$G57,'Retention-Deployment'!$I:$I,"*4G*",'Retention-Deployment'!$L:$L,'List Table'!$B$10)</f>
        <v>0</v>
      </c>
      <c r="CV57" s="145">
        <f>COUNTIFS('Retention-Deployment'!$F:$F,$G57,'Retention-Deployment'!$I:$I,"*4G*",'Retention-Deployment'!$L:$L,'List Table'!$B$11)</f>
        <v>0</v>
      </c>
      <c r="CW57" s="145">
        <f>COUNTIFS('Retention-Deployment'!$F:$F,$G57,'Retention-Deployment'!$I:$I,"*4G*",'Retention-Deployment'!$L:$L,'List Table'!$B$12)</f>
        <v>0</v>
      </c>
      <c r="CX57" s="145">
        <f>COUNTIFS('Retention-Deployment'!$F:$F,$G57,'Retention-Deployment'!$I:$I,"*4G*",'Retention-Deployment'!$L:$L,'List Table'!$B$13)</f>
        <v>0</v>
      </c>
      <c r="CY57" s="145">
        <f>COUNTIFS('Retention-Deployment'!$F:$F,$G57,'Retention-Deployment'!$I:$I,"*4G*",'Retention-Deployment'!$L:$L,'List Table'!$B$14)</f>
        <v>0</v>
      </c>
      <c r="CZ57" s="145">
        <f>COUNTIFS('Retention-Deployment'!$F:$F,$G57,'Retention-Deployment'!$I:$I,"*4G*",'Retention-Deployment'!$L:$L,'List Table'!$B$15)</f>
        <v>0</v>
      </c>
      <c r="DA57" s="136"/>
      <c r="DB57" s="146">
        <f>COUNTIFS(Licensing!$G:$G,$G57,Licensing!$J:$J,"*2G*")</f>
        <v>0</v>
      </c>
      <c r="DC57" s="146">
        <f>COUNTIFS(Licensing!$G:$G,$G57,Licensing!$J:$J,"*3G*")</f>
        <v>0</v>
      </c>
      <c r="DD57" s="146">
        <f>COUNTIFS(Licensing!$G:$G,$G57,Licensing!$J:$J,"*4G*")</f>
        <v>0</v>
      </c>
      <c r="DE57" s="136"/>
      <c r="DF57" s="378">
        <f>COUNTIFS(Deactivated!$G:$G,$G57,Deactivated!$J:$J,"*2G*")</f>
        <v>0</v>
      </c>
      <c r="DG57" s="378">
        <f>COUNTIFS(Deactivated!$G:$G,$G57,Deactivated!$J:$J,"*3G*")</f>
        <v>0</v>
      </c>
      <c r="DH57" s="378">
        <f>COUNTIFS(Deactivated!$G:$G,$G57,Deactivated!$J:$J,"*4G*")</f>
        <v>0</v>
      </c>
      <c r="DI57" s="136"/>
      <c r="DJ57" s="147" t="str">
        <f t="shared" si="13"/>
        <v>ALONISOS</v>
      </c>
      <c r="DK57" s="137">
        <f t="shared" si="9"/>
        <v>0</v>
      </c>
      <c r="DL57" s="148">
        <f t="shared" si="7"/>
        <v>0</v>
      </c>
      <c r="DM57" s="148">
        <f t="shared" si="8"/>
        <v>0</v>
      </c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</row>
    <row r="58" spans="1:129" x14ac:dyDescent="0.25">
      <c r="A58" s="186" t="s">
        <v>293</v>
      </c>
      <c r="B58" s="160">
        <v>2</v>
      </c>
      <c r="C58" s="160">
        <v>2</v>
      </c>
      <c r="D58" s="160">
        <v>2</v>
      </c>
      <c r="E58" s="183">
        <v>36.8489</v>
      </c>
      <c r="F58" s="183">
        <v>25.881</v>
      </c>
      <c r="G58" s="165" t="s">
        <v>96</v>
      </c>
      <c r="H58" s="144">
        <f t="shared" si="10"/>
        <v>0</v>
      </c>
      <c r="I58" s="144">
        <f t="shared" si="11"/>
        <v>0</v>
      </c>
      <c r="J58" s="144">
        <f t="shared" si="12"/>
        <v>0</v>
      </c>
      <c r="K58" s="144">
        <f>COUNTIFS(Operational!$F:$F,$G58,Operational!$I:$I,"*2G*",Operational!$L:$L,'List Table'!$D$2)</f>
        <v>0</v>
      </c>
      <c r="L58" s="144">
        <f>COUNTIFS(Operational!$F:$F,$G58,Operational!$I:$I,"*2G*",Operational!$L:$L,'List Table'!$D$3)</f>
        <v>0</v>
      </c>
      <c r="M58" s="144">
        <f>COUNTIFS(Operational!$F:$F,$G58,Operational!$I:$I,"*2G*",Operational!$L:$L,'List Table'!$D$4)</f>
        <v>0</v>
      </c>
      <c r="N58" s="144">
        <f>COUNTIFS(Operational!$F:$F,$G58,Operational!$I:$I,"*2G*",Operational!$L:$L,'List Table'!$D$5)</f>
        <v>0</v>
      </c>
      <c r="O58" s="144">
        <f>COUNTIFS(Operational!$F:$F,$G58,Operational!$I:$I,"*2G*",Operational!$L:$L,'List Table'!$D$6)</f>
        <v>0</v>
      </c>
      <c r="P58" s="144">
        <f>COUNTIFS(Operational!$F:$F,$G58,Operational!$I:$I,"*2G*",Operational!$L:$L,'List Table'!$D$7)</f>
        <v>0</v>
      </c>
      <c r="Q58" s="144">
        <f>COUNTIFS(Operational!$F:$F,$G58,Operational!$I:$I,"*2G*",Operational!$L:$L,'List Table'!$D$8)</f>
        <v>0</v>
      </c>
      <c r="R58" s="144">
        <f>COUNTIFS(Operational!$F:$F,$G58,Operational!$I:$I,"*2G*",Operational!$L:$L,'List Table'!$D$9)</f>
        <v>0</v>
      </c>
      <c r="S58" s="144">
        <f>COUNTIFS(Operational!$F:$F,$G58,Operational!$I:$I,"*2G*",Operational!$L:$L,'List Table'!$D$10)</f>
        <v>0</v>
      </c>
      <c r="T58" s="144">
        <f>COUNTIFS(Operational!$F:$F,$G58,Operational!$I:$I,"*2G*",Operational!$L:$L,'List Table'!$D$11)</f>
        <v>0</v>
      </c>
      <c r="U58" s="144">
        <f>COUNTIFS(Operational!$F:$F,$G58,Operational!$I:$I,"*2G*",Operational!$L:$L,'List Table'!$D$12)</f>
        <v>0</v>
      </c>
      <c r="V58" s="144">
        <f>COUNTIFS(Operational!$F:$F,$G58,Operational!$I:$I,"*2G*",Operational!$L:$L,'List Table'!$D$13)</f>
        <v>0</v>
      </c>
      <c r="W58" s="144">
        <f>COUNTIFS(Operational!$F:$F,$G58,Operational!$I:$I,"*2G*",Operational!$L:$L,'List Table'!$D$14)</f>
        <v>0</v>
      </c>
      <c r="X58" s="144">
        <f>COUNTIFS(Operational!$F:$F,$G58,Operational!$I:$I,"*2G*",Operational!$L:$L,'List Table'!$D$15)</f>
        <v>0</v>
      </c>
      <c r="Y58" s="144">
        <f>COUNTIFS(Operational!$F:$F,$G58,Operational!$I:$I,"*2G*",Operational!$L:$L,'List Table'!$D$16)</f>
        <v>0</v>
      </c>
      <c r="Z58" s="144">
        <f>COUNTIFS(Operational!$F:$F,$G58,Operational!$I:$I,"*2G*",Operational!$L:$L,'List Table'!$D$17)</f>
        <v>0</v>
      </c>
      <c r="AA58" s="144">
        <f>COUNTIFS(Operational!$F:$F,$G58,Operational!$I:$I,"*3G*",Operational!$L:$L,'List Table'!$D$2)</f>
        <v>0</v>
      </c>
      <c r="AB58" s="144">
        <f>COUNTIFS(Operational!$F:$F,$G58,Operational!$I:$I,"*3G*",Operational!$L:$L,'List Table'!$D$3)</f>
        <v>0</v>
      </c>
      <c r="AC58" s="144">
        <f>COUNTIFS(Operational!$F:$F,$G58,Operational!$I:$I,"*3G*",Operational!$L:$L,'List Table'!$D$4)</f>
        <v>0</v>
      </c>
      <c r="AD58" s="144">
        <f>COUNTIFS(Operational!$F:$F,$G58,Operational!$I:$I,"*3G*",Operational!$L:$L,'List Table'!$D$5)</f>
        <v>0</v>
      </c>
      <c r="AE58" s="144">
        <f>COUNTIFS(Operational!$F:$F,$G58,Operational!$I:$I,"*3G*",Operational!$L:$L,'List Table'!$D$6)</f>
        <v>0</v>
      </c>
      <c r="AF58" s="144">
        <f>COUNTIFS(Operational!$F:$F,$G58,Operational!$I:$I,"*3G*",Operational!$L:$L,'List Table'!$D$7)</f>
        <v>0</v>
      </c>
      <c r="AG58" s="144">
        <f>COUNTIFS(Operational!$F:$F,$G58,Operational!$I:$I,"*3G*",Operational!$L:$L,'List Table'!$D$8)</f>
        <v>0</v>
      </c>
      <c r="AH58" s="144">
        <f>COUNTIFS(Operational!$F:$F,$G58,Operational!$I:$I,"*3G*",Operational!$L:$L,'List Table'!$D$9)</f>
        <v>0</v>
      </c>
      <c r="AI58" s="144">
        <f>COUNTIFS(Operational!$F:$F,$G58,Operational!$I:$I,"*3G*",Operational!$L:$L,'List Table'!$D$10)</f>
        <v>0</v>
      </c>
      <c r="AJ58" s="144">
        <f>COUNTIFS(Operational!$F:$F,$G58,Operational!$I:$I,"*3G*",Operational!$L:$L,'List Table'!$D$11)</f>
        <v>0</v>
      </c>
      <c r="AK58" s="144">
        <f>COUNTIFS(Operational!$F:$F,$G58,Operational!$I:$I,"*3G*",Operational!$L:$L,'List Table'!$D$12)</f>
        <v>0</v>
      </c>
      <c r="AL58" s="144">
        <f>COUNTIFS(Operational!$F:$F,$G58,Operational!$I:$I,"*3G*",Operational!$L:$L,'List Table'!$D$13)</f>
        <v>0</v>
      </c>
      <c r="AM58" s="144">
        <f>COUNTIFS(Operational!$F:$F,$G58,Operational!$I:$I,"*3G*",Operational!$L:$L,'List Table'!$D$14)</f>
        <v>0</v>
      </c>
      <c r="AN58" s="144">
        <f>COUNTIFS(Operational!$F:$F,$G58,Operational!$I:$I,"*3G*",Operational!$L:$L,'List Table'!$D$15)</f>
        <v>0</v>
      </c>
      <c r="AO58" s="144">
        <f>COUNTIFS(Operational!$F:$F,$G58,Operational!$I:$I,"*3G*",Operational!$L:$L,'List Table'!$D$16)</f>
        <v>0</v>
      </c>
      <c r="AP58" s="144">
        <f>COUNTIFS(Operational!$F:$F,$G58,Operational!$I:$I,"*3G*",Operational!$L:$L,'List Table'!$D$17)</f>
        <v>0</v>
      </c>
      <c r="AQ58" s="144">
        <f>COUNTIFS(Operational!$F:$F,$G58,Operational!$I:$I,"*4G*",Operational!$L:$L,'List Table'!$D$2)</f>
        <v>0</v>
      </c>
      <c r="AR58" s="144">
        <f>COUNTIFS(Operational!$F:$F,$G58,Operational!$I:$I,"*4G*",Operational!$L:$L,'List Table'!$D$3)</f>
        <v>0</v>
      </c>
      <c r="AS58" s="144">
        <f>COUNTIFS(Operational!$F:$F,$G58,Operational!$I:$I,"*4G*",Operational!$L:$L,'List Table'!$D$4)</f>
        <v>0</v>
      </c>
      <c r="AT58" s="144">
        <f>COUNTIFS(Operational!$F:$F,$G58,Operational!$I:$I,"*4G*",Operational!$L:$L,'List Table'!$D$5)</f>
        <v>0</v>
      </c>
      <c r="AU58" s="144">
        <f>COUNTIFS(Operational!$F:$F,$G58,Operational!$I:$I,"*4G*",Operational!$L:$L,'List Table'!$D$6)</f>
        <v>0</v>
      </c>
      <c r="AV58" s="144">
        <f>COUNTIFS(Operational!$F:$F,$G58,Operational!$I:$I,"*4G*",Operational!$L:$L,'List Table'!$D$7)</f>
        <v>0</v>
      </c>
      <c r="AW58" s="144">
        <f>COUNTIFS(Operational!$F:$F,$G58,Operational!$I:$I,"*4G*",Operational!$L:$L,'List Table'!$D$8)</f>
        <v>0</v>
      </c>
      <c r="AX58" s="144">
        <f>COUNTIFS(Operational!$F:$F,$G58,Operational!$I:$I,"*4G*",Operational!$L:$L,'List Table'!$D$9)</f>
        <v>0</v>
      </c>
      <c r="AY58" s="144">
        <f>COUNTIFS(Operational!$F:$F,$G58,Operational!$I:$I,"*4G*",Operational!$L:$L,'List Table'!$D$10)</f>
        <v>0</v>
      </c>
      <c r="AZ58" s="144">
        <f>COUNTIFS(Operational!$F:$F,$G58,Operational!$I:$I,"*4G*",Operational!$L:$L,'List Table'!$D$11)</f>
        <v>0</v>
      </c>
      <c r="BA58" s="144">
        <f>COUNTIFS(Operational!$F:$F,$G58,Operational!$I:$I,"*4G*",Operational!$L:$L,'List Table'!$D$12)</f>
        <v>0</v>
      </c>
      <c r="BB58" s="144">
        <f>COUNTIFS(Operational!$F:$F,$G58,Operational!$I:$I,"*4G*",Operational!$L:$L,'List Table'!$D$13)</f>
        <v>0</v>
      </c>
      <c r="BC58" s="144">
        <f>COUNTIFS(Operational!$F:$F,$G58,Operational!$I:$I,"*4G*",Operational!$L:$L,'List Table'!$D$14)</f>
        <v>0</v>
      </c>
      <c r="BD58" s="144">
        <f>COUNTIFS(Operational!$F:$F,$G58,Operational!$I:$I,"*4G*",Operational!$L:$L,'List Table'!$D$15)</f>
        <v>0</v>
      </c>
      <c r="BE58" s="144">
        <f>COUNTIFS(Operational!$F:$F,$G58,Operational!$I:$I,"*4G*",Operational!$L:$L,'List Table'!$D$16)</f>
        <v>0</v>
      </c>
      <c r="BF58" s="144">
        <f>COUNTIFS(Operational!$F:$F,$G58,Operational!$I:$I,"*4G*",Operational!$L:$L,'List Table'!$D$17)</f>
        <v>0</v>
      </c>
      <c r="BG58" s="152"/>
      <c r="BH58" s="145">
        <f t="shared" si="3"/>
        <v>0</v>
      </c>
      <c r="BI58" s="145">
        <f t="shared" si="4"/>
        <v>0</v>
      </c>
      <c r="BJ58" s="145">
        <f t="shared" si="5"/>
        <v>0</v>
      </c>
      <c r="BK58" s="145">
        <f>COUNTIFS('Retention-Deployment'!$F:$F,$G58,'Retention-Deployment'!$I:$I,"*2G*",'Retention-Deployment'!$L:$L,'List Table'!$B$2)</f>
        <v>0</v>
      </c>
      <c r="BL58" s="145">
        <f>COUNTIFS('Retention-Deployment'!$F:$F,$G58,'Retention-Deployment'!$I:$I,"*2G*",'Retention-Deployment'!$L:$L,'List Table'!$B$3)</f>
        <v>0</v>
      </c>
      <c r="BM58" s="145">
        <f>COUNTIFS('Retention-Deployment'!$F:$F,$G58,'Retention-Deployment'!$I:$I,"*2G*",'Retention-Deployment'!$L:$L,'List Table'!$B$4)</f>
        <v>0</v>
      </c>
      <c r="BN58" s="145">
        <f>COUNTIFS('Retention-Deployment'!$F:$F,$G58,'Retention-Deployment'!$I:$I,"*2G*",'Retention-Deployment'!$L:$L,'List Table'!$B$5)</f>
        <v>0</v>
      </c>
      <c r="BO58" s="145">
        <f>COUNTIFS('Retention-Deployment'!$F:$F,$G58,'Retention-Deployment'!$I:$I,"*2G*",'Retention-Deployment'!$L:$L,'List Table'!$B$6)</f>
        <v>0</v>
      </c>
      <c r="BP58" s="145">
        <f>COUNTIFS('Retention-Deployment'!$F:$F,$G58,'Retention-Deployment'!$I:$I,"*2G*",'Retention-Deployment'!$L:$L,'List Table'!$B$7)</f>
        <v>0</v>
      </c>
      <c r="BQ58" s="145">
        <f>COUNTIFS('Retention-Deployment'!$F:$F,$G58,'Retention-Deployment'!$I:$I,"*2G*",'Retention-Deployment'!$L:$L,'List Table'!$B$8)</f>
        <v>0</v>
      </c>
      <c r="BR58" s="145">
        <f>COUNTIFS('Retention-Deployment'!$F:$F,$G58,'Retention-Deployment'!$I:$I,"*2G*",'Retention-Deployment'!$L:$L,'List Table'!$B$9)</f>
        <v>0</v>
      </c>
      <c r="BS58" s="145">
        <f>COUNTIFS('Retention-Deployment'!$F:$F,$G58,'Retention-Deployment'!$I:$I,"*2G*",'Retention-Deployment'!$L:$L,'List Table'!$B$10)</f>
        <v>0</v>
      </c>
      <c r="BT58" s="145">
        <f>COUNTIFS('Retention-Deployment'!$F:$F,$G58,'Retention-Deployment'!$I:$I,"*2G*",'Retention-Deployment'!$L:$L,'List Table'!$B$11)</f>
        <v>0</v>
      </c>
      <c r="BU58" s="145">
        <f>COUNTIFS('Retention-Deployment'!$F:$F,$G58,'Retention-Deployment'!$I:$I,"*2G*",'Retention-Deployment'!$L:$L,'List Table'!$B$12)</f>
        <v>0</v>
      </c>
      <c r="BV58" s="145">
        <f>COUNTIFS('Retention-Deployment'!$F:$F,$G58,'Retention-Deployment'!$I:$I,"*2G*",'Retention-Deployment'!$L:$L,'List Table'!$B$13)</f>
        <v>0</v>
      </c>
      <c r="BW58" s="145">
        <f>COUNTIFS('Retention-Deployment'!$F:$F,$G58,'Retention-Deployment'!$I:$I,"*2G*",'Retention-Deployment'!$L:$L,'List Table'!$B$14)</f>
        <v>0</v>
      </c>
      <c r="BX58" s="145">
        <f>COUNTIFS('Retention-Deployment'!$F:$F,$G58,'Retention-Deployment'!$I:$I,"*2G*",'Retention-Deployment'!$L:$L,'List Table'!$B$15)</f>
        <v>0</v>
      </c>
      <c r="BY58" s="145">
        <f>COUNTIFS('Retention-Deployment'!$F:$F,$G58,'Retention-Deployment'!$I:$I,"*3G*",'Retention-Deployment'!$L:$L,'List Table'!$B$2)</f>
        <v>0</v>
      </c>
      <c r="BZ58" s="145">
        <f>COUNTIFS('Retention-Deployment'!$F:$F,$G58,'Retention-Deployment'!$I:$I,"*3G*",'Retention-Deployment'!$L:$L,'List Table'!$B$3)</f>
        <v>0</v>
      </c>
      <c r="CA58" s="145">
        <f>COUNTIFS('Retention-Deployment'!$F:$F,$G58,'Retention-Deployment'!$I:$I,"*3G*",'Retention-Deployment'!$L:$L,'List Table'!$B$4)</f>
        <v>0</v>
      </c>
      <c r="CB58" s="145">
        <f>COUNTIFS('Retention-Deployment'!$F:$F,$G58,'Retention-Deployment'!$I:$I,"*3G*",'Retention-Deployment'!$L:$L,'List Table'!$B$5)</f>
        <v>0</v>
      </c>
      <c r="CC58" s="145">
        <f>COUNTIFS('Retention-Deployment'!$F:$F,$G58,'Retention-Deployment'!$I:$I,"*3G*",'Retention-Deployment'!$L:$L,'List Table'!$B$6)</f>
        <v>0</v>
      </c>
      <c r="CD58" s="145">
        <f>COUNTIFS('Retention-Deployment'!$F:$F,$G58,'Retention-Deployment'!$I:$I,"*3G*",'Retention-Deployment'!$L:$L,'List Table'!$B$7)</f>
        <v>0</v>
      </c>
      <c r="CE58" s="145">
        <f>COUNTIFS('Retention-Deployment'!$F:$F,$G58,'Retention-Deployment'!$I:$I,"*3G*",'Retention-Deployment'!$L:$L,'List Table'!$B$8)</f>
        <v>0</v>
      </c>
      <c r="CF58" s="145">
        <f>COUNTIFS('Retention-Deployment'!$F:$F,$G58,'Retention-Deployment'!$I:$I,"*3G*",'Retention-Deployment'!$L:$L,'List Table'!$B$9)</f>
        <v>0</v>
      </c>
      <c r="CG58" s="145">
        <f>COUNTIFS('Retention-Deployment'!$F:$F,$G58,'Retention-Deployment'!$I:$I,"*3G*",'Retention-Deployment'!$L:$L,'List Table'!$B$10)</f>
        <v>0</v>
      </c>
      <c r="CH58" s="145">
        <f>COUNTIFS('Retention-Deployment'!$F:$F,$G58,'Retention-Deployment'!$I:$I,"*3G*",'Retention-Deployment'!$L:$L,'List Table'!$B$11)</f>
        <v>0</v>
      </c>
      <c r="CI58" s="145">
        <f>COUNTIFS('Retention-Deployment'!$F:$F,$G58,'Retention-Deployment'!$I:$I,"*3G*",'Retention-Deployment'!$L:$L,'List Table'!$B$12)</f>
        <v>0</v>
      </c>
      <c r="CJ58" s="145">
        <f>COUNTIFS('Retention-Deployment'!$F:$F,$G58,'Retention-Deployment'!$I:$I,"*3G*",'Retention-Deployment'!$L:$L,'List Table'!$B$13)</f>
        <v>0</v>
      </c>
      <c r="CK58" s="145">
        <f>COUNTIFS('Retention-Deployment'!$F:$F,$G58,'Retention-Deployment'!$I:$I,"*3G*",'Retention-Deployment'!$L:$L,'List Table'!$B$14)</f>
        <v>0</v>
      </c>
      <c r="CL58" s="145">
        <f>COUNTIFS('Retention-Deployment'!$F:$F,$G58,'Retention-Deployment'!$I:$I,"*3G*",'Retention-Deployment'!$L:$L,'List Table'!$B$15)</f>
        <v>0</v>
      </c>
      <c r="CM58" s="145">
        <f>COUNTIFS('Retention-Deployment'!$F:$F,$G58,'Retention-Deployment'!$I:$I,"*4G*",'Retention-Deployment'!$L:$L,'List Table'!$B$2)</f>
        <v>0</v>
      </c>
      <c r="CN58" s="145">
        <f>COUNTIFS('Retention-Deployment'!$F:$F,$G58,'Retention-Deployment'!$I:$I,"*4G*",'Retention-Deployment'!$L:$L,'List Table'!$B$3)</f>
        <v>0</v>
      </c>
      <c r="CO58" s="145">
        <f>COUNTIFS('Retention-Deployment'!$F:$F,$G58,'Retention-Deployment'!$I:$I,"*4G*",'Retention-Deployment'!$L:$L,'List Table'!$B$4)</f>
        <v>0</v>
      </c>
      <c r="CP58" s="145">
        <f>COUNTIFS('Retention-Deployment'!$F:$F,$G58,'Retention-Deployment'!$I:$I,"*4G*",'Retention-Deployment'!$L:$L,'List Table'!$B$5)</f>
        <v>0</v>
      </c>
      <c r="CQ58" s="145">
        <f>COUNTIFS('Retention-Deployment'!$F:$F,$G58,'Retention-Deployment'!$I:$I,"*4G*",'Retention-Deployment'!$L:$L,'List Table'!$B$6)</f>
        <v>0</v>
      </c>
      <c r="CR58" s="145">
        <f>COUNTIFS('Retention-Deployment'!$F:$F,$G58,'Retention-Deployment'!$I:$I,"*4G*",'Retention-Deployment'!$L:$L,'List Table'!$B$7)</f>
        <v>0</v>
      </c>
      <c r="CS58" s="145">
        <f>COUNTIFS('Retention-Deployment'!$F:$F,$G58,'Retention-Deployment'!$I:$I,"*4G*",'Retention-Deployment'!$L:$L,'List Table'!$B$8)</f>
        <v>0</v>
      </c>
      <c r="CT58" s="145">
        <f>COUNTIFS('Retention-Deployment'!$F:$F,$G58,'Retention-Deployment'!$I:$I,"*4G*",'Retention-Deployment'!$L:$L,'List Table'!$B$9)</f>
        <v>0</v>
      </c>
      <c r="CU58" s="145">
        <f>COUNTIFS('Retention-Deployment'!$F:$F,$G58,'Retention-Deployment'!$I:$I,"*4G*",'Retention-Deployment'!$L:$L,'List Table'!$B$10)</f>
        <v>0</v>
      </c>
      <c r="CV58" s="145">
        <f>COUNTIFS('Retention-Deployment'!$F:$F,$G58,'Retention-Deployment'!$I:$I,"*4G*",'Retention-Deployment'!$L:$L,'List Table'!$B$11)</f>
        <v>0</v>
      </c>
      <c r="CW58" s="145">
        <f>COUNTIFS('Retention-Deployment'!$F:$F,$G58,'Retention-Deployment'!$I:$I,"*4G*",'Retention-Deployment'!$L:$L,'List Table'!$B$12)</f>
        <v>0</v>
      </c>
      <c r="CX58" s="145">
        <f>COUNTIFS('Retention-Deployment'!$F:$F,$G58,'Retention-Deployment'!$I:$I,"*4G*",'Retention-Deployment'!$L:$L,'List Table'!$B$13)</f>
        <v>0</v>
      </c>
      <c r="CY58" s="145">
        <f>COUNTIFS('Retention-Deployment'!$F:$F,$G58,'Retention-Deployment'!$I:$I,"*4G*",'Retention-Deployment'!$L:$L,'List Table'!$B$14)</f>
        <v>0</v>
      </c>
      <c r="CZ58" s="145">
        <f>COUNTIFS('Retention-Deployment'!$F:$F,$G58,'Retention-Deployment'!$I:$I,"*4G*",'Retention-Deployment'!$L:$L,'List Table'!$B$15)</f>
        <v>0</v>
      </c>
      <c r="DA58" s="136"/>
      <c r="DB58" s="146">
        <f>COUNTIFS(Licensing!$G:$G,$G58,Licensing!$J:$J,"*2G*")</f>
        <v>0</v>
      </c>
      <c r="DC58" s="146">
        <f>COUNTIFS(Licensing!$G:$G,$G58,Licensing!$J:$J,"*3G*")</f>
        <v>0</v>
      </c>
      <c r="DD58" s="146">
        <f>COUNTIFS(Licensing!$G:$G,$G58,Licensing!$J:$J,"*4G*")</f>
        <v>0</v>
      </c>
      <c r="DE58" s="136"/>
      <c r="DF58" s="378">
        <f>COUNTIFS(Deactivated!$G:$G,$G58,Deactivated!$J:$J,"*2G*")</f>
        <v>0</v>
      </c>
      <c r="DG58" s="378">
        <f>COUNTIFS(Deactivated!$G:$G,$G58,Deactivated!$J:$J,"*3G*")</f>
        <v>0</v>
      </c>
      <c r="DH58" s="378">
        <f>COUNTIFS(Deactivated!$G:$G,$G58,Deactivated!$J:$J,"*4G*")</f>
        <v>0</v>
      </c>
      <c r="DI58" s="136"/>
      <c r="DJ58" s="147" t="str">
        <f t="shared" si="13"/>
        <v>AMORGOS</v>
      </c>
      <c r="DK58" s="137">
        <f t="shared" si="9"/>
        <v>0</v>
      </c>
      <c r="DL58" s="148">
        <f t="shared" si="7"/>
        <v>0</v>
      </c>
      <c r="DM58" s="148">
        <f t="shared" si="8"/>
        <v>0</v>
      </c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</row>
    <row r="59" spans="1:129" x14ac:dyDescent="0.25">
      <c r="A59" s="186" t="s">
        <v>293</v>
      </c>
      <c r="B59" s="160">
        <v>3</v>
      </c>
      <c r="C59" s="160">
        <v>3</v>
      </c>
      <c r="D59" s="160">
        <v>3</v>
      </c>
      <c r="E59" s="183">
        <v>36.366010258936903</v>
      </c>
      <c r="F59" s="183">
        <v>25.7821655273437</v>
      </c>
      <c r="G59" s="165" t="s">
        <v>97</v>
      </c>
      <c r="H59" s="144">
        <f t="shared" si="10"/>
        <v>0</v>
      </c>
      <c r="I59" s="144">
        <f t="shared" si="11"/>
        <v>0</v>
      </c>
      <c r="J59" s="144">
        <f t="shared" si="12"/>
        <v>0</v>
      </c>
      <c r="K59" s="144">
        <f>COUNTIFS(Operational!$F:$F,$G59,Operational!$I:$I,"*2G*",Operational!$L:$L,'List Table'!$D$2)</f>
        <v>0</v>
      </c>
      <c r="L59" s="144">
        <f>COUNTIFS(Operational!$F:$F,$G59,Operational!$I:$I,"*2G*",Operational!$L:$L,'List Table'!$D$3)</f>
        <v>0</v>
      </c>
      <c r="M59" s="144">
        <f>COUNTIFS(Operational!$F:$F,$G59,Operational!$I:$I,"*2G*",Operational!$L:$L,'List Table'!$D$4)</f>
        <v>0</v>
      </c>
      <c r="N59" s="144">
        <f>COUNTIFS(Operational!$F:$F,$G59,Operational!$I:$I,"*2G*",Operational!$L:$L,'List Table'!$D$5)</f>
        <v>0</v>
      </c>
      <c r="O59" s="144">
        <f>COUNTIFS(Operational!$F:$F,$G59,Operational!$I:$I,"*2G*",Operational!$L:$L,'List Table'!$D$6)</f>
        <v>0</v>
      </c>
      <c r="P59" s="144">
        <f>COUNTIFS(Operational!$F:$F,$G59,Operational!$I:$I,"*2G*",Operational!$L:$L,'List Table'!$D$7)</f>
        <v>0</v>
      </c>
      <c r="Q59" s="144">
        <f>COUNTIFS(Operational!$F:$F,$G59,Operational!$I:$I,"*2G*",Operational!$L:$L,'List Table'!$D$8)</f>
        <v>0</v>
      </c>
      <c r="R59" s="144">
        <f>COUNTIFS(Operational!$F:$F,$G59,Operational!$I:$I,"*2G*",Operational!$L:$L,'List Table'!$D$9)</f>
        <v>0</v>
      </c>
      <c r="S59" s="144">
        <f>COUNTIFS(Operational!$F:$F,$G59,Operational!$I:$I,"*2G*",Operational!$L:$L,'List Table'!$D$10)</f>
        <v>0</v>
      </c>
      <c r="T59" s="144">
        <f>COUNTIFS(Operational!$F:$F,$G59,Operational!$I:$I,"*2G*",Operational!$L:$L,'List Table'!$D$11)</f>
        <v>0</v>
      </c>
      <c r="U59" s="144">
        <f>COUNTIFS(Operational!$F:$F,$G59,Operational!$I:$I,"*2G*",Operational!$L:$L,'List Table'!$D$12)</f>
        <v>0</v>
      </c>
      <c r="V59" s="144">
        <f>COUNTIFS(Operational!$F:$F,$G59,Operational!$I:$I,"*2G*",Operational!$L:$L,'List Table'!$D$13)</f>
        <v>0</v>
      </c>
      <c r="W59" s="144">
        <f>COUNTIFS(Operational!$F:$F,$G59,Operational!$I:$I,"*2G*",Operational!$L:$L,'List Table'!$D$14)</f>
        <v>0</v>
      </c>
      <c r="X59" s="144">
        <f>COUNTIFS(Operational!$F:$F,$G59,Operational!$I:$I,"*2G*",Operational!$L:$L,'List Table'!$D$15)</f>
        <v>0</v>
      </c>
      <c r="Y59" s="144">
        <f>COUNTIFS(Operational!$F:$F,$G59,Operational!$I:$I,"*2G*",Operational!$L:$L,'List Table'!$D$16)</f>
        <v>0</v>
      </c>
      <c r="Z59" s="144">
        <f>COUNTIFS(Operational!$F:$F,$G59,Operational!$I:$I,"*2G*",Operational!$L:$L,'List Table'!$D$17)</f>
        <v>0</v>
      </c>
      <c r="AA59" s="144">
        <f>COUNTIFS(Operational!$F:$F,$G59,Operational!$I:$I,"*3G*",Operational!$L:$L,'List Table'!$D$2)</f>
        <v>0</v>
      </c>
      <c r="AB59" s="144">
        <f>COUNTIFS(Operational!$F:$F,$G59,Operational!$I:$I,"*3G*",Operational!$L:$L,'List Table'!$D$3)</f>
        <v>0</v>
      </c>
      <c r="AC59" s="144">
        <f>COUNTIFS(Operational!$F:$F,$G59,Operational!$I:$I,"*3G*",Operational!$L:$L,'List Table'!$D$4)</f>
        <v>0</v>
      </c>
      <c r="AD59" s="144">
        <f>COUNTIFS(Operational!$F:$F,$G59,Operational!$I:$I,"*3G*",Operational!$L:$L,'List Table'!$D$5)</f>
        <v>0</v>
      </c>
      <c r="AE59" s="144">
        <f>COUNTIFS(Operational!$F:$F,$G59,Operational!$I:$I,"*3G*",Operational!$L:$L,'List Table'!$D$6)</f>
        <v>0</v>
      </c>
      <c r="AF59" s="144">
        <f>COUNTIFS(Operational!$F:$F,$G59,Operational!$I:$I,"*3G*",Operational!$L:$L,'List Table'!$D$7)</f>
        <v>0</v>
      </c>
      <c r="AG59" s="144">
        <f>COUNTIFS(Operational!$F:$F,$G59,Operational!$I:$I,"*3G*",Operational!$L:$L,'List Table'!$D$8)</f>
        <v>0</v>
      </c>
      <c r="AH59" s="144">
        <f>COUNTIFS(Operational!$F:$F,$G59,Operational!$I:$I,"*3G*",Operational!$L:$L,'List Table'!$D$9)</f>
        <v>0</v>
      </c>
      <c r="AI59" s="144">
        <f>COUNTIFS(Operational!$F:$F,$G59,Operational!$I:$I,"*3G*",Operational!$L:$L,'List Table'!$D$10)</f>
        <v>0</v>
      </c>
      <c r="AJ59" s="144">
        <f>COUNTIFS(Operational!$F:$F,$G59,Operational!$I:$I,"*3G*",Operational!$L:$L,'List Table'!$D$11)</f>
        <v>0</v>
      </c>
      <c r="AK59" s="144">
        <f>COUNTIFS(Operational!$F:$F,$G59,Operational!$I:$I,"*3G*",Operational!$L:$L,'List Table'!$D$12)</f>
        <v>0</v>
      </c>
      <c r="AL59" s="144">
        <f>COUNTIFS(Operational!$F:$F,$G59,Operational!$I:$I,"*3G*",Operational!$L:$L,'List Table'!$D$13)</f>
        <v>0</v>
      </c>
      <c r="AM59" s="144">
        <f>COUNTIFS(Operational!$F:$F,$G59,Operational!$I:$I,"*3G*",Operational!$L:$L,'List Table'!$D$14)</f>
        <v>0</v>
      </c>
      <c r="AN59" s="144">
        <f>COUNTIFS(Operational!$F:$F,$G59,Operational!$I:$I,"*3G*",Operational!$L:$L,'List Table'!$D$15)</f>
        <v>0</v>
      </c>
      <c r="AO59" s="144">
        <f>COUNTIFS(Operational!$F:$F,$G59,Operational!$I:$I,"*3G*",Operational!$L:$L,'List Table'!$D$16)</f>
        <v>0</v>
      </c>
      <c r="AP59" s="144">
        <f>COUNTIFS(Operational!$F:$F,$G59,Operational!$I:$I,"*3G*",Operational!$L:$L,'List Table'!$D$17)</f>
        <v>0</v>
      </c>
      <c r="AQ59" s="144">
        <f>COUNTIFS(Operational!$F:$F,$G59,Operational!$I:$I,"*4G*",Operational!$L:$L,'List Table'!$D$2)</f>
        <v>0</v>
      </c>
      <c r="AR59" s="144">
        <f>COUNTIFS(Operational!$F:$F,$G59,Operational!$I:$I,"*4G*",Operational!$L:$L,'List Table'!$D$3)</f>
        <v>0</v>
      </c>
      <c r="AS59" s="144">
        <f>COUNTIFS(Operational!$F:$F,$G59,Operational!$I:$I,"*4G*",Operational!$L:$L,'List Table'!$D$4)</f>
        <v>0</v>
      </c>
      <c r="AT59" s="144">
        <f>COUNTIFS(Operational!$F:$F,$G59,Operational!$I:$I,"*4G*",Operational!$L:$L,'List Table'!$D$5)</f>
        <v>0</v>
      </c>
      <c r="AU59" s="144">
        <f>COUNTIFS(Operational!$F:$F,$G59,Operational!$I:$I,"*4G*",Operational!$L:$L,'List Table'!$D$6)</f>
        <v>0</v>
      </c>
      <c r="AV59" s="144">
        <f>COUNTIFS(Operational!$F:$F,$G59,Operational!$I:$I,"*4G*",Operational!$L:$L,'List Table'!$D$7)</f>
        <v>0</v>
      </c>
      <c r="AW59" s="144">
        <f>COUNTIFS(Operational!$F:$F,$G59,Operational!$I:$I,"*4G*",Operational!$L:$L,'List Table'!$D$8)</f>
        <v>0</v>
      </c>
      <c r="AX59" s="144">
        <f>COUNTIFS(Operational!$F:$F,$G59,Operational!$I:$I,"*4G*",Operational!$L:$L,'List Table'!$D$9)</f>
        <v>0</v>
      </c>
      <c r="AY59" s="144">
        <f>COUNTIFS(Operational!$F:$F,$G59,Operational!$I:$I,"*4G*",Operational!$L:$L,'List Table'!$D$10)</f>
        <v>0</v>
      </c>
      <c r="AZ59" s="144">
        <f>COUNTIFS(Operational!$F:$F,$G59,Operational!$I:$I,"*4G*",Operational!$L:$L,'List Table'!$D$11)</f>
        <v>0</v>
      </c>
      <c r="BA59" s="144">
        <f>COUNTIFS(Operational!$F:$F,$G59,Operational!$I:$I,"*4G*",Operational!$L:$L,'List Table'!$D$12)</f>
        <v>0</v>
      </c>
      <c r="BB59" s="144">
        <f>COUNTIFS(Operational!$F:$F,$G59,Operational!$I:$I,"*4G*",Operational!$L:$L,'List Table'!$D$13)</f>
        <v>0</v>
      </c>
      <c r="BC59" s="144">
        <f>COUNTIFS(Operational!$F:$F,$G59,Operational!$I:$I,"*4G*",Operational!$L:$L,'List Table'!$D$14)</f>
        <v>0</v>
      </c>
      <c r="BD59" s="144">
        <f>COUNTIFS(Operational!$F:$F,$G59,Operational!$I:$I,"*4G*",Operational!$L:$L,'List Table'!$D$15)</f>
        <v>0</v>
      </c>
      <c r="BE59" s="144">
        <f>COUNTIFS(Operational!$F:$F,$G59,Operational!$I:$I,"*4G*",Operational!$L:$L,'List Table'!$D$16)</f>
        <v>0</v>
      </c>
      <c r="BF59" s="144">
        <f>COUNTIFS(Operational!$F:$F,$G59,Operational!$I:$I,"*4G*",Operational!$L:$L,'List Table'!$D$17)</f>
        <v>0</v>
      </c>
      <c r="BG59" s="152"/>
      <c r="BH59" s="145">
        <f t="shared" si="3"/>
        <v>0</v>
      </c>
      <c r="BI59" s="145">
        <f t="shared" si="4"/>
        <v>0</v>
      </c>
      <c r="BJ59" s="145">
        <f t="shared" si="5"/>
        <v>0</v>
      </c>
      <c r="BK59" s="145">
        <f>COUNTIFS('Retention-Deployment'!$F:$F,$G59,'Retention-Deployment'!$I:$I,"*2G*",'Retention-Deployment'!$L:$L,'List Table'!$B$2)</f>
        <v>0</v>
      </c>
      <c r="BL59" s="145">
        <f>COUNTIFS('Retention-Deployment'!$F:$F,$G59,'Retention-Deployment'!$I:$I,"*2G*",'Retention-Deployment'!$L:$L,'List Table'!$B$3)</f>
        <v>0</v>
      </c>
      <c r="BM59" s="145">
        <f>COUNTIFS('Retention-Deployment'!$F:$F,$G59,'Retention-Deployment'!$I:$I,"*2G*",'Retention-Deployment'!$L:$L,'List Table'!$B$4)</f>
        <v>0</v>
      </c>
      <c r="BN59" s="145">
        <f>COUNTIFS('Retention-Deployment'!$F:$F,$G59,'Retention-Deployment'!$I:$I,"*2G*",'Retention-Deployment'!$L:$L,'List Table'!$B$5)</f>
        <v>0</v>
      </c>
      <c r="BO59" s="145">
        <f>COUNTIFS('Retention-Deployment'!$F:$F,$G59,'Retention-Deployment'!$I:$I,"*2G*",'Retention-Deployment'!$L:$L,'List Table'!$B$6)</f>
        <v>0</v>
      </c>
      <c r="BP59" s="145">
        <f>COUNTIFS('Retention-Deployment'!$F:$F,$G59,'Retention-Deployment'!$I:$I,"*2G*",'Retention-Deployment'!$L:$L,'List Table'!$B$7)</f>
        <v>0</v>
      </c>
      <c r="BQ59" s="145">
        <f>COUNTIFS('Retention-Deployment'!$F:$F,$G59,'Retention-Deployment'!$I:$I,"*2G*",'Retention-Deployment'!$L:$L,'List Table'!$B$8)</f>
        <v>0</v>
      </c>
      <c r="BR59" s="145">
        <f>COUNTIFS('Retention-Deployment'!$F:$F,$G59,'Retention-Deployment'!$I:$I,"*2G*",'Retention-Deployment'!$L:$L,'List Table'!$B$9)</f>
        <v>0</v>
      </c>
      <c r="BS59" s="145">
        <f>COUNTIFS('Retention-Deployment'!$F:$F,$G59,'Retention-Deployment'!$I:$I,"*2G*",'Retention-Deployment'!$L:$L,'List Table'!$B$10)</f>
        <v>0</v>
      </c>
      <c r="BT59" s="145">
        <f>COUNTIFS('Retention-Deployment'!$F:$F,$G59,'Retention-Deployment'!$I:$I,"*2G*",'Retention-Deployment'!$L:$L,'List Table'!$B$11)</f>
        <v>0</v>
      </c>
      <c r="BU59" s="145">
        <f>COUNTIFS('Retention-Deployment'!$F:$F,$G59,'Retention-Deployment'!$I:$I,"*2G*",'Retention-Deployment'!$L:$L,'List Table'!$B$12)</f>
        <v>0</v>
      </c>
      <c r="BV59" s="145">
        <f>COUNTIFS('Retention-Deployment'!$F:$F,$G59,'Retention-Deployment'!$I:$I,"*2G*",'Retention-Deployment'!$L:$L,'List Table'!$B$13)</f>
        <v>0</v>
      </c>
      <c r="BW59" s="145">
        <f>COUNTIFS('Retention-Deployment'!$F:$F,$G59,'Retention-Deployment'!$I:$I,"*2G*",'Retention-Deployment'!$L:$L,'List Table'!$B$14)</f>
        <v>0</v>
      </c>
      <c r="BX59" s="145">
        <f>COUNTIFS('Retention-Deployment'!$F:$F,$G59,'Retention-Deployment'!$I:$I,"*2G*",'Retention-Deployment'!$L:$L,'List Table'!$B$15)</f>
        <v>0</v>
      </c>
      <c r="BY59" s="145">
        <f>COUNTIFS('Retention-Deployment'!$F:$F,$G59,'Retention-Deployment'!$I:$I,"*3G*",'Retention-Deployment'!$L:$L,'List Table'!$B$2)</f>
        <v>0</v>
      </c>
      <c r="BZ59" s="145">
        <f>COUNTIFS('Retention-Deployment'!$F:$F,$G59,'Retention-Deployment'!$I:$I,"*3G*",'Retention-Deployment'!$L:$L,'List Table'!$B$3)</f>
        <v>0</v>
      </c>
      <c r="CA59" s="145">
        <f>COUNTIFS('Retention-Deployment'!$F:$F,$G59,'Retention-Deployment'!$I:$I,"*3G*",'Retention-Deployment'!$L:$L,'List Table'!$B$4)</f>
        <v>0</v>
      </c>
      <c r="CB59" s="145">
        <f>COUNTIFS('Retention-Deployment'!$F:$F,$G59,'Retention-Deployment'!$I:$I,"*3G*",'Retention-Deployment'!$L:$L,'List Table'!$B$5)</f>
        <v>0</v>
      </c>
      <c r="CC59" s="145">
        <f>COUNTIFS('Retention-Deployment'!$F:$F,$G59,'Retention-Deployment'!$I:$I,"*3G*",'Retention-Deployment'!$L:$L,'List Table'!$B$6)</f>
        <v>0</v>
      </c>
      <c r="CD59" s="145">
        <f>COUNTIFS('Retention-Deployment'!$F:$F,$G59,'Retention-Deployment'!$I:$I,"*3G*",'Retention-Deployment'!$L:$L,'List Table'!$B$7)</f>
        <v>0</v>
      </c>
      <c r="CE59" s="145">
        <f>COUNTIFS('Retention-Deployment'!$F:$F,$G59,'Retention-Deployment'!$I:$I,"*3G*",'Retention-Deployment'!$L:$L,'List Table'!$B$8)</f>
        <v>0</v>
      </c>
      <c r="CF59" s="145">
        <f>COUNTIFS('Retention-Deployment'!$F:$F,$G59,'Retention-Deployment'!$I:$I,"*3G*",'Retention-Deployment'!$L:$L,'List Table'!$B$9)</f>
        <v>0</v>
      </c>
      <c r="CG59" s="145">
        <f>COUNTIFS('Retention-Deployment'!$F:$F,$G59,'Retention-Deployment'!$I:$I,"*3G*",'Retention-Deployment'!$L:$L,'List Table'!$B$10)</f>
        <v>0</v>
      </c>
      <c r="CH59" s="145">
        <f>COUNTIFS('Retention-Deployment'!$F:$F,$G59,'Retention-Deployment'!$I:$I,"*3G*",'Retention-Deployment'!$L:$L,'List Table'!$B$11)</f>
        <v>0</v>
      </c>
      <c r="CI59" s="145">
        <f>COUNTIFS('Retention-Deployment'!$F:$F,$G59,'Retention-Deployment'!$I:$I,"*3G*",'Retention-Deployment'!$L:$L,'List Table'!$B$12)</f>
        <v>0</v>
      </c>
      <c r="CJ59" s="145">
        <f>COUNTIFS('Retention-Deployment'!$F:$F,$G59,'Retention-Deployment'!$I:$I,"*3G*",'Retention-Deployment'!$L:$L,'List Table'!$B$13)</f>
        <v>0</v>
      </c>
      <c r="CK59" s="145">
        <f>COUNTIFS('Retention-Deployment'!$F:$F,$G59,'Retention-Deployment'!$I:$I,"*3G*",'Retention-Deployment'!$L:$L,'List Table'!$B$14)</f>
        <v>0</v>
      </c>
      <c r="CL59" s="145">
        <f>COUNTIFS('Retention-Deployment'!$F:$F,$G59,'Retention-Deployment'!$I:$I,"*3G*",'Retention-Deployment'!$L:$L,'List Table'!$B$15)</f>
        <v>0</v>
      </c>
      <c r="CM59" s="145">
        <f>COUNTIFS('Retention-Deployment'!$F:$F,$G59,'Retention-Deployment'!$I:$I,"*4G*",'Retention-Deployment'!$L:$L,'List Table'!$B$2)</f>
        <v>0</v>
      </c>
      <c r="CN59" s="145">
        <f>COUNTIFS('Retention-Deployment'!$F:$F,$G59,'Retention-Deployment'!$I:$I,"*4G*",'Retention-Deployment'!$L:$L,'List Table'!$B$3)</f>
        <v>0</v>
      </c>
      <c r="CO59" s="145">
        <f>COUNTIFS('Retention-Deployment'!$F:$F,$G59,'Retention-Deployment'!$I:$I,"*4G*",'Retention-Deployment'!$L:$L,'List Table'!$B$4)</f>
        <v>0</v>
      </c>
      <c r="CP59" s="145">
        <f>COUNTIFS('Retention-Deployment'!$F:$F,$G59,'Retention-Deployment'!$I:$I,"*4G*",'Retention-Deployment'!$L:$L,'List Table'!$B$5)</f>
        <v>0</v>
      </c>
      <c r="CQ59" s="145">
        <f>COUNTIFS('Retention-Deployment'!$F:$F,$G59,'Retention-Deployment'!$I:$I,"*4G*",'Retention-Deployment'!$L:$L,'List Table'!$B$6)</f>
        <v>0</v>
      </c>
      <c r="CR59" s="145">
        <f>COUNTIFS('Retention-Deployment'!$F:$F,$G59,'Retention-Deployment'!$I:$I,"*4G*",'Retention-Deployment'!$L:$L,'List Table'!$B$7)</f>
        <v>0</v>
      </c>
      <c r="CS59" s="145">
        <f>COUNTIFS('Retention-Deployment'!$F:$F,$G59,'Retention-Deployment'!$I:$I,"*4G*",'Retention-Deployment'!$L:$L,'List Table'!$B$8)</f>
        <v>0</v>
      </c>
      <c r="CT59" s="145">
        <f>COUNTIFS('Retention-Deployment'!$F:$F,$G59,'Retention-Deployment'!$I:$I,"*4G*",'Retention-Deployment'!$L:$L,'List Table'!$B$9)</f>
        <v>0</v>
      </c>
      <c r="CU59" s="145">
        <f>COUNTIFS('Retention-Deployment'!$F:$F,$G59,'Retention-Deployment'!$I:$I,"*4G*",'Retention-Deployment'!$L:$L,'List Table'!$B$10)</f>
        <v>0</v>
      </c>
      <c r="CV59" s="145">
        <f>COUNTIFS('Retention-Deployment'!$F:$F,$G59,'Retention-Deployment'!$I:$I,"*4G*",'Retention-Deployment'!$L:$L,'List Table'!$B$11)</f>
        <v>0</v>
      </c>
      <c r="CW59" s="145">
        <f>COUNTIFS('Retention-Deployment'!$F:$F,$G59,'Retention-Deployment'!$I:$I,"*4G*",'Retention-Deployment'!$L:$L,'List Table'!$B$12)</f>
        <v>0</v>
      </c>
      <c r="CX59" s="145">
        <f>COUNTIFS('Retention-Deployment'!$F:$F,$G59,'Retention-Deployment'!$I:$I,"*4G*",'Retention-Deployment'!$L:$L,'List Table'!$B$13)</f>
        <v>0</v>
      </c>
      <c r="CY59" s="145">
        <f>COUNTIFS('Retention-Deployment'!$F:$F,$G59,'Retention-Deployment'!$I:$I,"*4G*",'Retention-Deployment'!$L:$L,'List Table'!$B$14)</f>
        <v>0</v>
      </c>
      <c r="CZ59" s="145">
        <f>COUNTIFS('Retention-Deployment'!$F:$F,$G59,'Retention-Deployment'!$I:$I,"*4G*",'Retention-Deployment'!$L:$L,'List Table'!$B$15)</f>
        <v>0</v>
      </c>
      <c r="DA59" s="136"/>
      <c r="DB59" s="146">
        <f>COUNTIFS(Licensing!$G:$G,$G59,Licensing!$J:$J,"*2G*")</f>
        <v>0</v>
      </c>
      <c r="DC59" s="146">
        <f>COUNTIFS(Licensing!$G:$G,$G59,Licensing!$J:$J,"*3G*")</f>
        <v>0</v>
      </c>
      <c r="DD59" s="146">
        <f>COUNTIFS(Licensing!$G:$G,$G59,Licensing!$J:$J,"*4G*")</f>
        <v>0</v>
      </c>
      <c r="DE59" s="136"/>
      <c r="DF59" s="378">
        <f>COUNTIFS(Deactivated!$G:$G,$G59,Deactivated!$J:$J,"*2G*")</f>
        <v>0</v>
      </c>
      <c r="DG59" s="378">
        <f>COUNTIFS(Deactivated!$G:$G,$G59,Deactivated!$J:$J,"*3G*")</f>
        <v>0</v>
      </c>
      <c r="DH59" s="378">
        <f>COUNTIFS(Deactivated!$G:$G,$G59,Deactivated!$J:$J,"*4G*")</f>
        <v>0</v>
      </c>
      <c r="DI59" s="136"/>
      <c r="DJ59" s="147" t="str">
        <f t="shared" si="13"/>
        <v>ANAFI</v>
      </c>
      <c r="DK59" s="137">
        <f t="shared" si="9"/>
        <v>0</v>
      </c>
      <c r="DL59" s="148">
        <f t="shared" si="7"/>
        <v>0</v>
      </c>
      <c r="DM59" s="148">
        <f t="shared" si="8"/>
        <v>0</v>
      </c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</row>
    <row r="60" spans="1:129" x14ac:dyDescent="0.25">
      <c r="A60" s="186" t="s">
        <v>293</v>
      </c>
      <c r="B60" s="160">
        <v>11</v>
      </c>
      <c r="C60" s="160">
        <v>11</v>
      </c>
      <c r="D60" s="160">
        <v>10</v>
      </c>
      <c r="E60" s="183">
        <v>37.829310812825</v>
      </c>
      <c r="F60" s="183">
        <v>24.8675537109375</v>
      </c>
      <c r="G60" s="165" t="s">
        <v>98</v>
      </c>
      <c r="H60" s="144">
        <f t="shared" si="10"/>
        <v>0</v>
      </c>
      <c r="I60" s="144">
        <f t="shared" si="11"/>
        <v>0</v>
      </c>
      <c r="J60" s="144">
        <f t="shared" si="12"/>
        <v>0</v>
      </c>
      <c r="K60" s="144">
        <f>COUNTIFS(Operational!$F:$F,$G60,Operational!$I:$I,"*2G*",Operational!$L:$L,'List Table'!$D$2)</f>
        <v>0</v>
      </c>
      <c r="L60" s="144">
        <f>COUNTIFS(Operational!$F:$F,$G60,Operational!$I:$I,"*2G*",Operational!$L:$L,'List Table'!$D$3)</f>
        <v>0</v>
      </c>
      <c r="M60" s="144">
        <f>COUNTIFS(Operational!$F:$F,$G60,Operational!$I:$I,"*2G*",Operational!$L:$L,'List Table'!$D$4)</f>
        <v>0</v>
      </c>
      <c r="N60" s="144">
        <f>COUNTIFS(Operational!$F:$F,$G60,Operational!$I:$I,"*2G*",Operational!$L:$L,'List Table'!$D$5)</f>
        <v>0</v>
      </c>
      <c r="O60" s="144">
        <f>COUNTIFS(Operational!$F:$F,$G60,Operational!$I:$I,"*2G*",Operational!$L:$L,'List Table'!$D$6)</f>
        <v>0</v>
      </c>
      <c r="P60" s="144">
        <f>COUNTIFS(Operational!$F:$F,$G60,Operational!$I:$I,"*2G*",Operational!$L:$L,'List Table'!$D$7)</f>
        <v>0</v>
      </c>
      <c r="Q60" s="144">
        <f>COUNTIFS(Operational!$F:$F,$G60,Operational!$I:$I,"*2G*",Operational!$L:$L,'List Table'!$D$8)</f>
        <v>0</v>
      </c>
      <c r="R60" s="144">
        <f>COUNTIFS(Operational!$F:$F,$G60,Operational!$I:$I,"*2G*",Operational!$L:$L,'List Table'!$D$9)</f>
        <v>0</v>
      </c>
      <c r="S60" s="144">
        <f>COUNTIFS(Operational!$F:$F,$G60,Operational!$I:$I,"*2G*",Operational!$L:$L,'List Table'!$D$10)</f>
        <v>0</v>
      </c>
      <c r="T60" s="144">
        <f>COUNTIFS(Operational!$F:$F,$G60,Operational!$I:$I,"*2G*",Operational!$L:$L,'List Table'!$D$11)</f>
        <v>0</v>
      </c>
      <c r="U60" s="144">
        <f>COUNTIFS(Operational!$F:$F,$G60,Operational!$I:$I,"*2G*",Operational!$L:$L,'List Table'!$D$12)</f>
        <v>0</v>
      </c>
      <c r="V60" s="144">
        <f>COUNTIFS(Operational!$F:$F,$G60,Operational!$I:$I,"*2G*",Operational!$L:$L,'List Table'!$D$13)</f>
        <v>0</v>
      </c>
      <c r="W60" s="144">
        <f>COUNTIFS(Operational!$F:$F,$G60,Operational!$I:$I,"*2G*",Operational!$L:$L,'List Table'!$D$14)</f>
        <v>0</v>
      </c>
      <c r="X60" s="144">
        <f>COUNTIFS(Operational!$F:$F,$G60,Operational!$I:$I,"*2G*",Operational!$L:$L,'List Table'!$D$15)</f>
        <v>0</v>
      </c>
      <c r="Y60" s="144">
        <f>COUNTIFS(Operational!$F:$F,$G60,Operational!$I:$I,"*2G*",Operational!$L:$L,'List Table'!$D$16)</f>
        <v>0</v>
      </c>
      <c r="Z60" s="144">
        <f>COUNTIFS(Operational!$F:$F,$G60,Operational!$I:$I,"*2G*",Operational!$L:$L,'List Table'!$D$17)</f>
        <v>0</v>
      </c>
      <c r="AA60" s="144">
        <f>COUNTIFS(Operational!$F:$F,$G60,Operational!$I:$I,"*3G*",Operational!$L:$L,'List Table'!$D$2)</f>
        <v>0</v>
      </c>
      <c r="AB60" s="144">
        <f>COUNTIFS(Operational!$F:$F,$G60,Operational!$I:$I,"*3G*",Operational!$L:$L,'List Table'!$D$3)</f>
        <v>0</v>
      </c>
      <c r="AC60" s="144">
        <f>COUNTIFS(Operational!$F:$F,$G60,Operational!$I:$I,"*3G*",Operational!$L:$L,'List Table'!$D$4)</f>
        <v>0</v>
      </c>
      <c r="AD60" s="144">
        <f>COUNTIFS(Operational!$F:$F,$G60,Operational!$I:$I,"*3G*",Operational!$L:$L,'List Table'!$D$5)</f>
        <v>0</v>
      </c>
      <c r="AE60" s="144">
        <f>COUNTIFS(Operational!$F:$F,$G60,Operational!$I:$I,"*3G*",Operational!$L:$L,'List Table'!$D$6)</f>
        <v>0</v>
      </c>
      <c r="AF60" s="144">
        <f>COUNTIFS(Operational!$F:$F,$G60,Operational!$I:$I,"*3G*",Operational!$L:$L,'List Table'!$D$7)</f>
        <v>0</v>
      </c>
      <c r="AG60" s="144">
        <f>COUNTIFS(Operational!$F:$F,$G60,Operational!$I:$I,"*3G*",Operational!$L:$L,'List Table'!$D$8)</f>
        <v>0</v>
      </c>
      <c r="AH60" s="144">
        <f>COUNTIFS(Operational!$F:$F,$G60,Operational!$I:$I,"*3G*",Operational!$L:$L,'List Table'!$D$9)</f>
        <v>0</v>
      </c>
      <c r="AI60" s="144">
        <f>COUNTIFS(Operational!$F:$F,$G60,Operational!$I:$I,"*3G*",Operational!$L:$L,'List Table'!$D$10)</f>
        <v>0</v>
      </c>
      <c r="AJ60" s="144">
        <f>COUNTIFS(Operational!$F:$F,$G60,Operational!$I:$I,"*3G*",Operational!$L:$L,'List Table'!$D$11)</f>
        <v>0</v>
      </c>
      <c r="AK60" s="144">
        <f>COUNTIFS(Operational!$F:$F,$G60,Operational!$I:$I,"*3G*",Operational!$L:$L,'List Table'!$D$12)</f>
        <v>0</v>
      </c>
      <c r="AL60" s="144">
        <f>COUNTIFS(Operational!$F:$F,$G60,Operational!$I:$I,"*3G*",Operational!$L:$L,'List Table'!$D$13)</f>
        <v>0</v>
      </c>
      <c r="AM60" s="144">
        <f>COUNTIFS(Operational!$F:$F,$G60,Operational!$I:$I,"*3G*",Operational!$L:$L,'List Table'!$D$14)</f>
        <v>0</v>
      </c>
      <c r="AN60" s="144">
        <f>COUNTIFS(Operational!$F:$F,$G60,Operational!$I:$I,"*3G*",Operational!$L:$L,'List Table'!$D$15)</f>
        <v>0</v>
      </c>
      <c r="AO60" s="144">
        <f>COUNTIFS(Operational!$F:$F,$G60,Operational!$I:$I,"*3G*",Operational!$L:$L,'List Table'!$D$16)</f>
        <v>0</v>
      </c>
      <c r="AP60" s="144">
        <f>COUNTIFS(Operational!$F:$F,$G60,Operational!$I:$I,"*3G*",Operational!$L:$L,'List Table'!$D$17)</f>
        <v>0</v>
      </c>
      <c r="AQ60" s="144">
        <f>COUNTIFS(Operational!$F:$F,$G60,Operational!$I:$I,"*4G*",Operational!$L:$L,'List Table'!$D$2)</f>
        <v>0</v>
      </c>
      <c r="AR60" s="144">
        <f>COUNTIFS(Operational!$F:$F,$G60,Operational!$I:$I,"*4G*",Operational!$L:$L,'List Table'!$D$3)</f>
        <v>0</v>
      </c>
      <c r="AS60" s="144">
        <f>COUNTIFS(Operational!$F:$F,$G60,Operational!$I:$I,"*4G*",Operational!$L:$L,'List Table'!$D$4)</f>
        <v>0</v>
      </c>
      <c r="AT60" s="144">
        <f>COUNTIFS(Operational!$F:$F,$G60,Operational!$I:$I,"*4G*",Operational!$L:$L,'List Table'!$D$5)</f>
        <v>0</v>
      </c>
      <c r="AU60" s="144">
        <f>COUNTIFS(Operational!$F:$F,$G60,Operational!$I:$I,"*4G*",Operational!$L:$L,'List Table'!$D$6)</f>
        <v>0</v>
      </c>
      <c r="AV60" s="144">
        <f>COUNTIFS(Operational!$F:$F,$G60,Operational!$I:$I,"*4G*",Operational!$L:$L,'List Table'!$D$7)</f>
        <v>0</v>
      </c>
      <c r="AW60" s="144">
        <f>COUNTIFS(Operational!$F:$F,$G60,Operational!$I:$I,"*4G*",Operational!$L:$L,'List Table'!$D$8)</f>
        <v>0</v>
      </c>
      <c r="AX60" s="144">
        <f>COUNTIFS(Operational!$F:$F,$G60,Operational!$I:$I,"*4G*",Operational!$L:$L,'List Table'!$D$9)</f>
        <v>0</v>
      </c>
      <c r="AY60" s="144">
        <f>COUNTIFS(Operational!$F:$F,$G60,Operational!$I:$I,"*4G*",Operational!$L:$L,'List Table'!$D$10)</f>
        <v>0</v>
      </c>
      <c r="AZ60" s="144">
        <f>COUNTIFS(Operational!$F:$F,$G60,Operational!$I:$I,"*4G*",Operational!$L:$L,'List Table'!$D$11)</f>
        <v>0</v>
      </c>
      <c r="BA60" s="144">
        <f>COUNTIFS(Operational!$F:$F,$G60,Operational!$I:$I,"*4G*",Operational!$L:$L,'List Table'!$D$12)</f>
        <v>0</v>
      </c>
      <c r="BB60" s="144">
        <f>COUNTIFS(Operational!$F:$F,$G60,Operational!$I:$I,"*4G*",Operational!$L:$L,'List Table'!$D$13)</f>
        <v>0</v>
      </c>
      <c r="BC60" s="144">
        <f>COUNTIFS(Operational!$F:$F,$G60,Operational!$I:$I,"*4G*",Operational!$L:$L,'List Table'!$D$14)</f>
        <v>0</v>
      </c>
      <c r="BD60" s="144">
        <f>COUNTIFS(Operational!$F:$F,$G60,Operational!$I:$I,"*4G*",Operational!$L:$L,'List Table'!$D$15)</f>
        <v>0</v>
      </c>
      <c r="BE60" s="144">
        <f>COUNTIFS(Operational!$F:$F,$G60,Operational!$I:$I,"*4G*",Operational!$L:$L,'List Table'!$D$16)</f>
        <v>0</v>
      </c>
      <c r="BF60" s="144">
        <f>COUNTIFS(Operational!$F:$F,$G60,Operational!$I:$I,"*4G*",Operational!$L:$L,'List Table'!$D$17)</f>
        <v>0</v>
      </c>
      <c r="BG60" s="152"/>
      <c r="BH60" s="145">
        <f t="shared" si="3"/>
        <v>0</v>
      </c>
      <c r="BI60" s="145">
        <f t="shared" si="4"/>
        <v>0</v>
      </c>
      <c r="BJ60" s="145">
        <f t="shared" si="5"/>
        <v>0</v>
      </c>
      <c r="BK60" s="145">
        <f>COUNTIFS('Retention-Deployment'!$F:$F,$G60,'Retention-Deployment'!$I:$I,"*2G*",'Retention-Deployment'!$L:$L,'List Table'!$B$2)</f>
        <v>0</v>
      </c>
      <c r="BL60" s="145">
        <f>COUNTIFS('Retention-Deployment'!$F:$F,$G60,'Retention-Deployment'!$I:$I,"*2G*",'Retention-Deployment'!$L:$L,'List Table'!$B$3)</f>
        <v>0</v>
      </c>
      <c r="BM60" s="145">
        <f>COUNTIFS('Retention-Deployment'!$F:$F,$G60,'Retention-Deployment'!$I:$I,"*2G*",'Retention-Deployment'!$L:$L,'List Table'!$B$4)</f>
        <v>0</v>
      </c>
      <c r="BN60" s="145">
        <f>COUNTIFS('Retention-Deployment'!$F:$F,$G60,'Retention-Deployment'!$I:$I,"*2G*",'Retention-Deployment'!$L:$L,'List Table'!$B$5)</f>
        <v>0</v>
      </c>
      <c r="BO60" s="145">
        <f>COUNTIFS('Retention-Deployment'!$F:$F,$G60,'Retention-Deployment'!$I:$I,"*2G*",'Retention-Deployment'!$L:$L,'List Table'!$B$6)</f>
        <v>0</v>
      </c>
      <c r="BP60" s="145">
        <f>COUNTIFS('Retention-Deployment'!$F:$F,$G60,'Retention-Deployment'!$I:$I,"*2G*",'Retention-Deployment'!$L:$L,'List Table'!$B$7)</f>
        <v>0</v>
      </c>
      <c r="BQ60" s="145">
        <f>COUNTIFS('Retention-Deployment'!$F:$F,$G60,'Retention-Deployment'!$I:$I,"*2G*",'Retention-Deployment'!$L:$L,'List Table'!$B$8)</f>
        <v>0</v>
      </c>
      <c r="BR60" s="145">
        <f>COUNTIFS('Retention-Deployment'!$F:$F,$G60,'Retention-Deployment'!$I:$I,"*2G*",'Retention-Deployment'!$L:$L,'List Table'!$B$9)</f>
        <v>0</v>
      </c>
      <c r="BS60" s="145">
        <f>COUNTIFS('Retention-Deployment'!$F:$F,$G60,'Retention-Deployment'!$I:$I,"*2G*",'Retention-Deployment'!$L:$L,'List Table'!$B$10)</f>
        <v>0</v>
      </c>
      <c r="BT60" s="145">
        <f>COUNTIFS('Retention-Deployment'!$F:$F,$G60,'Retention-Deployment'!$I:$I,"*2G*",'Retention-Deployment'!$L:$L,'List Table'!$B$11)</f>
        <v>0</v>
      </c>
      <c r="BU60" s="145">
        <f>COUNTIFS('Retention-Deployment'!$F:$F,$G60,'Retention-Deployment'!$I:$I,"*2G*",'Retention-Deployment'!$L:$L,'List Table'!$B$12)</f>
        <v>0</v>
      </c>
      <c r="BV60" s="145">
        <f>COUNTIFS('Retention-Deployment'!$F:$F,$G60,'Retention-Deployment'!$I:$I,"*2G*",'Retention-Deployment'!$L:$L,'List Table'!$B$13)</f>
        <v>0</v>
      </c>
      <c r="BW60" s="145">
        <f>COUNTIFS('Retention-Deployment'!$F:$F,$G60,'Retention-Deployment'!$I:$I,"*2G*",'Retention-Deployment'!$L:$L,'List Table'!$B$14)</f>
        <v>0</v>
      </c>
      <c r="BX60" s="145">
        <f>COUNTIFS('Retention-Deployment'!$F:$F,$G60,'Retention-Deployment'!$I:$I,"*2G*",'Retention-Deployment'!$L:$L,'List Table'!$B$15)</f>
        <v>0</v>
      </c>
      <c r="BY60" s="145">
        <f>COUNTIFS('Retention-Deployment'!$F:$F,$G60,'Retention-Deployment'!$I:$I,"*3G*",'Retention-Deployment'!$L:$L,'List Table'!$B$2)</f>
        <v>0</v>
      </c>
      <c r="BZ60" s="145">
        <f>COUNTIFS('Retention-Deployment'!$F:$F,$G60,'Retention-Deployment'!$I:$I,"*3G*",'Retention-Deployment'!$L:$L,'List Table'!$B$3)</f>
        <v>0</v>
      </c>
      <c r="CA60" s="145">
        <f>COUNTIFS('Retention-Deployment'!$F:$F,$G60,'Retention-Deployment'!$I:$I,"*3G*",'Retention-Deployment'!$L:$L,'List Table'!$B$4)</f>
        <v>0</v>
      </c>
      <c r="CB60" s="145">
        <f>COUNTIFS('Retention-Deployment'!$F:$F,$G60,'Retention-Deployment'!$I:$I,"*3G*",'Retention-Deployment'!$L:$L,'List Table'!$B$5)</f>
        <v>0</v>
      </c>
      <c r="CC60" s="145">
        <f>COUNTIFS('Retention-Deployment'!$F:$F,$G60,'Retention-Deployment'!$I:$I,"*3G*",'Retention-Deployment'!$L:$L,'List Table'!$B$6)</f>
        <v>0</v>
      </c>
      <c r="CD60" s="145">
        <f>COUNTIFS('Retention-Deployment'!$F:$F,$G60,'Retention-Deployment'!$I:$I,"*3G*",'Retention-Deployment'!$L:$L,'List Table'!$B$7)</f>
        <v>0</v>
      </c>
      <c r="CE60" s="145">
        <f>COUNTIFS('Retention-Deployment'!$F:$F,$G60,'Retention-Deployment'!$I:$I,"*3G*",'Retention-Deployment'!$L:$L,'List Table'!$B$8)</f>
        <v>0</v>
      </c>
      <c r="CF60" s="145">
        <f>COUNTIFS('Retention-Deployment'!$F:$F,$G60,'Retention-Deployment'!$I:$I,"*3G*",'Retention-Deployment'!$L:$L,'List Table'!$B$9)</f>
        <v>0</v>
      </c>
      <c r="CG60" s="145">
        <f>COUNTIFS('Retention-Deployment'!$F:$F,$G60,'Retention-Deployment'!$I:$I,"*3G*",'Retention-Deployment'!$L:$L,'List Table'!$B$10)</f>
        <v>0</v>
      </c>
      <c r="CH60" s="145">
        <f>COUNTIFS('Retention-Deployment'!$F:$F,$G60,'Retention-Deployment'!$I:$I,"*3G*",'Retention-Deployment'!$L:$L,'List Table'!$B$11)</f>
        <v>0</v>
      </c>
      <c r="CI60" s="145">
        <f>COUNTIFS('Retention-Deployment'!$F:$F,$G60,'Retention-Deployment'!$I:$I,"*3G*",'Retention-Deployment'!$L:$L,'List Table'!$B$12)</f>
        <v>0</v>
      </c>
      <c r="CJ60" s="145">
        <f>COUNTIFS('Retention-Deployment'!$F:$F,$G60,'Retention-Deployment'!$I:$I,"*3G*",'Retention-Deployment'!$L:$L,'List Table'!$B$13)</f>
        <v>0</v>
      </c>
      <c r="CK60" s="145">
        <f>COUNTIFS('Retention-Deployment'!$F:$F,$G60,'Retention-Deployment'!$I:$I,"*3G*",'Retention-Deployment'!$L:$L,'List Table'!$B$14)</f>
        <v>0</v>
      </c>
      <c r="CL60" s="145">
        <f>COUNTIFS('Retention-Deployment'!$F:$F,$G60,'Retention-Deployment'!$I:$I,"*3G*",'Retention-Deployment'!$L:$L,'List Table'!$B$15)</f>
        <v>0</v>
      </c>
      <c r="CM60" s="145">
        <f>COUNTIFS('Retention-Deployment'!$F:$F,$G60,'Retention-Deployment'!$I:$I,"*4G*",'Retention-Deployment'!$L:$L,'List Table'!$B$2)</f>
        <v>0</v>
      </c>
      <c r="CN60" s="145">
        <f>COUNTIFS('Retention-Deployment'!$F:$F,$G60,'Retention-Deployment'!$I:$I,"*4G*",'Retention-Deployment'!$L:$L,'List Table'!$B$3)</f>
        <v>0</v>
      </c>
      <c r="CO60" s="145">
        <f>COUNTIFS('Retention-Deployment'!$F:$F,$G60,'Retention-Deployment'!$I:$I,"*4G*",'Retention-Deployment'!$L:$L,'List Table'!$B$4)</f>
        <v>0</v>
      </c>
      <c r="CP60" s="145">
        <f>COUNTIFS('Retention-Deployment'!$F:$F,$G60,'Retention-Deployment'!$I:$I,"*4G*",'Retention-Deployment'!$L:$L,'List Table'!$B$5)</f>
        <v>0</v>
      </c>
      <c r="CQ60" s="145">
        <f>COUNTIFS('Retention-Deployment'!$F:$F,$G60,'Retention-Deployment'!$I:$I,"*4G*",'Retention-Deployment'!$L:$L,'List Table'!$B$6)</f>
        <v>0</v>
      </c>
      <c r="CR60" s="145">
        <f>COUNTIFS('Retention-Deployment'!$F:$F,$G60,'Retention-Deployment'!$I:$I,"*4G*",'Retention-Deployment'!$L:$L,'List Table'!$B$7)</f>
        <v>0</v>
      </c>
      <c r="CS60" s="145">
        <f>COUNTIFS('Retention-Deployment'!$F:$F,$G60,'Retention-Deployment'!$I:$I,"*4G*",'Retention-Deployment'!$L:$L,'List Table'!$B$8)</f>
        <v>0</v>
      </c>
      <c r="CT60" s="145">
        <f>COUNTIFS('Retention-Deployment'!$F:$F,$G60,'Retention-Deployment'!$I:$I,"*4G*",'Retention-Deployment'!$L:$L,'List Table'!$B$9)</f>
        <v>0</v>
      </c>
      <c r="CU60" s="145">
        <f>COUNTIFS('Retention-Deployment'!$F:$F,$G60,'Retention-Deployment'!$I:$I,"*4G*",'Retention-Deployment'!$L:$L,'List Table'!$B$10)</f>
        <v>0</v>
      </c>
      <c r="CV60" s="145">
        <f>COUNTIFS('Retention-Deployment'!$F:$F,$G60,'Retention-Deployment'!$I:$I,"*4G*",'Retention-Deployment'!$L:$L,'List Table'!$B$11)</f>
        <v>0</v>
      </c>
      <c r="CW60" s="145">
        <f>COUNTIFS('Retention-Deployment'!$F:$F,$G60,'Retention-Deployment'!$I:$I,"*4G*",'Retention-Deployment'!$L:$L,'List Table'!$B$12)</f>
        <v>0</v>
      </c>
      <c r="CX60" s="145">
        <f>COUNTIFS('Retention-Deployment'!$F:$F,$G60,'Retention-Deployment'!$I:$I,"*4G*",'Retention-Deployment'!$L:$L,'List Table'!$B$13)</f>
        <v>0</v>
      </c>
      <c r="CY60" s="145">
        <f>COUNTIFS('Retention-Deployment'!$F:$F,$G60,'Retention-Deployment'!$I:$I,"*4G*",'Retention-Deployment'!$L:$L,'List Table'!$B$14)</f>
        <v>0</v>
      </c>
      <c r="CZ60" s="145">
        <f>COUNTIFS('Retention-Deployment'!$F:$F,$G60,'Retention-Deployment'!$I:$I,"*4G*",'Retention-Deployment'!$L:$L,'List Table'!$B$15)</f>
        <v>0</v>
      </c>
      <c r="DA60" s="136"/>
      <c r="DB60" s="146">
        <f>COUNTIFS(Licensing!$G:$G,$G60,Licensing!$J:$J,"*2G*")</f>
        <v>0</v>
      </c>
      <c r="DC60" s="146">
        <f>COUNTIFS(Licensing!$G:$G,$G60,Licensing!$J:$J,"*3G*")</f>
        <v>0</v>
      </c>
      <c r="DD60" s="146">
        <f>COUNTIFS(Licensing!$G:$G,$G60,Licensing!$J:$J,"*4G*")</f>
        <v>0</v>
      </c>
      <c r="DE60" s="136"/>
      <c r="DF60" s="378">
        <f>COUNTIFS(Deactivated!$G:$G,$G60,Deactivated!$J:$J,"*2G*")</f>
        <v>0</v>
      </c>
      <c r="DG60" s="378">
        <f>COUNTIFS(Deactivated!$G:$G,$G60,Deactivated!$J:$J,"*3G*")</f>
        <v>0</v>
      </c>
      <c r="DH60" s="378">
        <f>COUNTIFS(Deactivated!$G:$G,$G60,Deactivated!$J:$J,"*4G*")</f>
        <v>0</v>
      </c>
      <c r="DI60" s="136"/>
      <c r="DJ60" s="147" t="str">
        <f t="shared" si="13"/>
        <v>ANDROS</v>
      </c>
      <c r="DK60" s="137">
        <f t="shared" si="9"/>
        <v>0</v>
      </c>
      <c r="DL60" s="148">
        <f t="shared" si="7"/>
        <v>0</v>
      </c>
      <c r="DM60" s="148">
        <f t="shared" si="8"/>
        <v>0</v>
      </c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</row>
    <row r="61" spans="1:129" x14ac:dyDescent="0.25">
      <c r="A61" s="186" t="s">
        <v>293</v>
      </c>
      <c r="B61" s="160">
        <v>1</v>
      </c>
      <c r="C61" s="160">
        <v>1</v>
      </c>
      <c r="D61" s="160">
        <v>1</v>
      </c>
      <c r="E61" s="183">
        <v>36.936720872287196</v>
      </c>
      <c r="F61" s="183">
        <v>25.6063842773437</v>
      </c>
      <c r="G61" s="165" t="s">
        <v>304</v>
      </c>
      <c r="H61" s="144">
        <f t="shared" si="10"/>
        <v>1</v>
      </c>
      <c r="I61" s="144">
        <f t="shared" si="11"/>
        <v>1</v>
      </c>
      <c r="J61" s="144">
        <f t="shared" si="12"/>
        <v>1</v>
      </c>
      <c r="K61" s="144">
        <f>COUNTIFS(Operational!$F:$F,$G61,Operational!$I:$I,"*2G*",Operational!$L:$L,'List Table'!$D$2)</f>
        <v>0</v>
      </c>
      <c r="L61" s="144">
        <f>COUNTIFS(Operational!$F:$F,$G61,Operational!$I:$I,"*2G*",Operational!$L:$L,'List Table'!$D$3)</f>
        <v>0</v>
      </c>
      <c r="M61" s="144">
        <f>COUNTIFS(Operational!$F:$F,$G61,Operational!$I:$I,"*2G*",Operational!$L:$L,'List Table'!$D$4)</f>
        <v>0</v>
      </c>
      <c r="N61" s="144">
        <f>COUNTIFS(Operational!$F:$F,$G61,Operational!$I:$I,"*2G*",Operational!$L:$L,'List Table'!$D$5)</f>
        <v>0</v>
      </c>
      <c r="O61" s="144">
        <f>COUNTIFS(Operational!$F:$F,$G61,Operational!$I:$I,"*2G*",Operational!$L:$L,'List Table'!$D$6)</f>
        <v>0</v>
      </c>
      <c r="P61" s="144">
        <f>COUNTIFS(Operational!$F:$F,$G61,Operational!$I:$I,"*2G*",Operational!$L:$L,'List Table'!$D$7)</f>
        <v>0</v>
      </c>
      <c r="Q61" s="144">
        <f>COUNTIFS(Operational!$F:$F,$G61,Operational!$I:$I,"*2G*",Operational!$L:$L,'List Table'!$D$8)</f>
        <v>0</v>
      </c>
      <c r="R61" s="144">
        <f>COUNTIFS(Operational!$F:$F,$G61,Operational!$I:$I,"*2G*",Operational!$L:$L,'List Table'!$D$9)</f>
        <v>0</v>
      </c>
      <c r="S61" s="144">
        <f>COUNTIFS(Operational!$F:$F,$G61,Operational!$I:$I,"*2G*",Operational!$L:$L,'List Table'!$D$10)</f>
        <v>0</v>
      </c>
      <c r="T61" s="144">
        <f>COUNTIFS(Operational!$F:$F,$G61,Operational!$I:$I,"*2G*",Operational!$L:$L,'List Table'!$D$11)</f>
        <v>1</v>
      </c>
      <c r="U61" s="144">
        <f>COUNTIFS(Operational!$F:$F,$G61,Operational!$I:$I,"*2G*",Operational!$L:$L,'List Table'!$D$12)</f>
        <v>0</v>
      </c>
      <c r="V61" s="144">
        <f>COUNTIFS(Operational!$F:$F,$G61,Operational!$I:$I,"*2G*",Operational!$L:$L,'List Table'!$D$13)</f>
        <v>0</v>
      </c>
      <c r="W61" s="144">
        <f>COUNTIFS(Operational!$F:$F,$G61,Operational!$I:$I,"*2G*",Operational!$L:$L,'List Table'!$D$14)</f>
        <v>0</v>
      </c>
      <c r="X61" s="144">
        <f>COUNTIFS(Operational!$F:$F,$G61,Operational!$I:$I,"*2G*",Operational!$L:$L,'List Table'!$D$15)</f>
        <v>0</v>
      </c>
      <c r="Y61" s="144">
        <f>COUNTIFS(Operational!$F:$F,$G61,Operational!$I:$I,"*2G*",Operational!$L:$L,'List Table'!$D$16)</f>
        <v>0</v>
      </c>
      <c r="Z61" s="144">
        <f>COUNTIFS(Operational!$F:$F,$G61,Operational!$I:$I,"*2G*",Operational!$L:$L,'List Table'!$D$17)</f>
        <v>0</v>
      </c>
      <c r="AA61" s="144">
        <f>COUNTIFS(Operational!$F:$F,$G61,Operational!$I:$I,"*3G*",Operational!$L:$L,'List Table'!$D$2)</f>
        <v>0</v>
      </c>
      <c r="AB61" s="144">
        <f>COUNTIFS(Operational!$F:$F,$G61,Operational!$I:$I,"*3G*",Operational!$L:$L,'List Table'!$D$3)</f>
        <v>0</v>
      </c>
      <c r="AC61" s="144">
        <f>COUNTIFS(Operational!$F:$F,$G61,Operational!$I:$I,"*3G*",Operational!$L:$L,'List Table'!$D$4)</f>
        <v>0</v>
      </c>
      <c r="AD61" s="144">
        <f>COUNTIFS(Operational!$F:$F,$G61,Operational!$I:$I,"*3G*",Operational!$L:$L,'List Table'!$D$5)</f>
        <v>0</v>
      </c>
      <c r="AE61" s="144">
        <f>COUNTIFS(Operational!$F:$F,$G61,Operational!$I:$I,"*3G*",Operational!$L:$L,'List Table'!$D$6)</f>
        <v>0</v>
      </c>
      <c r="AF61" s="144">
        <f>COUNTIFS(Operational!$F:$F,$G61,Operational!$I:$I,"*3G*",Operational!$L:$L,'List Table'!$D$7)</f>
        <v>0</v>
      </c>
      <c r="AG61" s="144">
        <f>COUNTIFS(Operational!$F:$F,$G61,Operational!$I:$I,"*3G*",Operational!$L:$L,'List Table'!$D$8)</f>
        <v>0</v>
      </c>
      <c r="AH61" s="144">
        <f>COUNTIFS(Operational!$F:$F,$G61,Operational!$I:$I,"*3G*",Operational!$L:$L,'List Table'!$D$9)</f>
        <v>0</v>
      </c>
      <c r="AI61" s="144">
        <f>COUNTIFS(Operational!$F:$F,$G61,Operational!$I:$I,"*3G*",Operational!$L:$L,'List Table'!$D$10)</f>
        <v>0</v>
      </c>
      <c r="AJ61" s="144">
        <f>COUNTIFS(Operational!$F:$F,$G61,Operational!$I:$I,"*3G*",Operational!$L:$L,'List Table'!$D$11)</f>
        <v>1</v>
      </c>
      <c r="AK61" s="144">
        <f>COUNTIFS(Operational!$F:$F,$G61,Operational!$I:$I,"*3G*",Operational!$L:$L,'List Table'!$D$12)</f>
        <v>0</v>
      </c>
      <c r="AL61" s="144">
        <f>COUNTIFS(Operational!$F:$F,$G61,Operational!$I:$I,"*3G*",Operational!$L:$L,'List Table'!$D$13)</f>
        <v>0</v>
      </c>
      <c r="AM61" s="144">
        <f>COUNTIFS(Operational!$F:$F,$G61,Operational!$I:$I,"*3G*",Operational!$L:$L,'List Table'!$D$14)</f>
        <v>0</v>
      </c>
      <c r="AN61" s="144">
        <f>COUNTIFS(Operational!$F:$F,$G61,Operational!$I:$I,"*3G*",Operational!$L:$L,'List Table'!$D$15)</f>
        <v>0</v>
      </c>
      <c r="AO61" s="144">
        <f>COUNTIFS(Operational!$F:$F,$G61,Operational!$I:$I,"*3G*",Operational!$L:$L,'List Table'!$D$16)</f>
        <v>0</v>
      </c>
      <c r="AP61" s="144">
        <f>COUNTIFS(Operational!$F:$F,$G61,Operational!$I:$I,"*3G*",Operational!$L:$L,'List Table'!$D$17)</f>
        <v>0</v>
      </c>
      <c r="AQ61" s="144">
        <f>COUNTIFS(Operational!$F:$F,$G61,Operational!$I:$I,"*4G*",Operational!$L:$L,'List Table'!$D$2)</f>
        <v>0</v>
      </c>
      <c r="AR61" s="144">
        <f>COUNTIFS(Operational!$F:$F,$G61,Operational!$I:$I,"*4G*",Operational!$L:$L,'List Table'!$D$3)</f>
        <v>0</v>
      </c>
      <c r="AS61" s="144">
        <f>COUNTIFS(Operational!$F:$F,$G61,Operational!$I:$I,"*4G*",Operational!$L:$L,'List Table'!$D$4)</f>
        <v>0</v>
      </c>
      <c r="AT61" s="144">
        <f>COUNTIFS(Operational!$F:$F,$G61,Operational!$I:$I,"*4G*",Operational!$L:$L,'List Table'!$D$5)</f>
        <v>0</v>
      </c>
      <c r="AU61" s="144">
        <f>COUNTIFS(Operational!$F:$F,$G61,Operational!$I:$I,"*4G*",Operational!$L:$L,'List Table'!$D$6)</f>
        <v>0</v>
      </c>
      <c r="AV61" s="144">
        <f>COUNTIFS(Operational!$F:$F,$G61,Operational!$I:$I,"*4G*",Operational!$L:$L,'List Table'!$D$7)</f>
        <v>0</v>
      </c>
      <c r="AW61" s="144">
        <f>COUNTIFS(Operational!$F:$F,$G61,Operational!$I:$I,"*4G*",Operational!$L:$L,'List Table'!$D$8)</f>
        <v>0</v>
      </c>
      <c r="AX61" s="144">
        <f>COUNTIFS(Operational!$F:$F,$G61,Operational!$I:$I,"*4G*",Operational!$L:$L,'List Table'!$D$9)</f>
        <v>0</v>
      </c>
      <c r="AY61" s="144">
        <f>COUNTIFS(Operational!$F:$F,$G61,Operational!$I:$I,"*4G*",Operational!$L:$L,'List Table'!$D$10)</f>
        <v>0</v>
      </c>
      <c r="AZ61" s="144">
        <f>COUNTIFS(Operational!$F:$F,$G61,Operational!$I:$I,"*4G*",Operational!$L:$L,'List Table'!$D$11)</f>
        <v>1</v>
      </c>
      <c r="BA61" s="144">
        <f>COUNTIFS(Operational!$F:$F,$G61,Operational!$I:$I,"*4G*",Operational!$L:$L,'List Table'!$D$12)</f>
        <v>0</v>
      </c>
      <c r="BB61" s="144">
        <f>COUNTIFS(Operational!$F:$F,$G61,Operational!$I:$I,"*4G*",Operational!$L:$L,'List Table'!$D$13)</f>
        <v>0</v>
      </c>
      <c r="BC61" s="144">
        <f>COUNTIFS(Operational!$F:$F,$G61,Operational!$I:$I,"*4G*",Operational!$L:$L,'List Table'!$D$14)</f>
        <v>0</v>
      </c>
      <c r="BD61" s="144">
        <f>COUNTIFS(Operational!$F:$F,$G61,Operational!$I:$I,"*4G*",Operational!$L:$L,'List Table'!$D$15)</f>
        <v>0</v>
      </c>
      <c r="BE61" s="144">
        <f>COUNTIFS(Operational!$F:$F,$G61,Operational!$I:$I,"*4G*",Operational!$L:$L,'List Table'!$D$16)</f>
        <v>0</v>
      </c>
      <c r="BF61" s="144">
        <f>COUNTIFS(Operational!$F:$F,$G61,Operational!$I:$I,"*4G*",Operational!$L:$L,'List Table'!$D$17)</f>
        <v>0</v>
      </c>
      <c r="BG61" s="152"/>
      <c r="BH61" s="145">
        <f t="shared" si="3"/>
        <v>0</v>
      </c>
      <c r="BI61" s="145">
        <f t="shared" si="4"/>
        <v>0</v>
      </c>
      <c r="BJ61" s="145">
        <f t="shared" si="5"/>
        <v>0</v>
      </c>
      <c r="BK61" s="145">
        <f>COUNTIFS('Retention-Deployment'!$F:$F,$G61,'Retention-Deployment'!$I:$I,"*2G*",'Retention-Deployment'!$L:$L,'List Table'!$B$2)</f>
        <v>0</v>
      </c>
      <c r="BL61" s="145">
        <f>COUNTIFS('Retention-Deployment'!$F:$F,$G61,'Retention-Deployment'!$I:$I,"*2G*",'Retention-Deployment'!$L:$L,'List Table'!$B$3)</f>
        <v>0</v>
      </c>
      <c r="BM61" s="145">
        <f>COUNTIFS('Retention-Deployment'!$F:$F,$G61,'Retention-Deployment'!$I:$I,"*2G*",'Retention-Deployment'!$L:$L,'List Table'!$B$4)</f>
        <v>0</v>
      </c>
      <c r="BN61" s="145">
        <f>COUNTIFS('Retention-Deployment'!$F:$F,$G61,'Retention-Deployment'!$I:$I,"*2G*",'Retention-Deployment'!$L:$L,'List Table'!$B$5)</f>
        <v>0</v>
      </c>
      <c r="BO61" s="145">
        <f>COUNTIFS('Retention-Deployment'!$F:$F,$G61,'Retention-Deployment'!$I:$I,"*2G*",'Retention-Deployment'!$L:$L,'List Table'!$B$6)</f>
        <v>0</v>
      </c>
      <c r="BP61" s="145">
        <f>COUNTIFS('Retention-Deployment'!$F:$F,$G61,'Retention-Deployment'!$I:$I,"*2G*",'Retention-Deployment'!$L:$L,'List Table'!$B$7)</f>
        <v>0</v>
      </c>
      <c r="BQ61" s="145">
        <f>COUNTIFS('Retention-Deployment'!$F:$F,$G61,'Retention-Deployment'!$I:$I,"*2G*",'Retention-Deployment'!$L:$L,'List Table'!$B$8)</f>
        <v>0</v>
      </c>
      <c r="BR61" s="145">
        <f>COUNTIFS('Retention-Deployment'!$F:$F,$G61,'Retention-Deployment'!$I:$I,"*2G*",'Retention-Deployment'!$L:$L,'List Table'!$B$9)</f>
        <v>0</v>
      </c>
      <c r="BS61" s="145">
        <f>COUNTIFS('Retention-Deployment'!$F:$F,$G61,'Retention-Deployment'!$I:$I,"*2G*",'Retention-Deployment'!$L:$L,'List Table'!$B$10)</f>
        <v>0</v>
      </c>
      <c r="BT61" s="145">
        <f>COUNTIFS('Retention-Deployment'!$F:$F,$G61,'Retention-Deployment'!$I:$I,"*2G*",'Retention-Deployment'!$L:$L,'List Table'!$B$11)</f>
        <v>0</v>
      </c>
      <c r="BU61" s="145">
        <f>COUNTIFS('Retention-Deployment'!$F:$F,$G61,'Retention-Deployment'!$I:$I,"*2G*",'Retention-Deployment'!$L:$L,'List Table'!$B$12)</f>
        <v>0</v>
      </c>
      <c r="BV61" s="145">
        <f>COUNTIFS('Retention-Deployment'!$F:$F,$G61,'Retention-Deployment'!$I:$I,"*2G*",'Retention-Deployment'!$L:$L,'List Table'!$B$13)</f>
        <v>0</v>
      </c>
      <c r="BW61" s="145">
        <f>COUNTIFS('Retention-Deployment'!$F:$F,$G61,'Retention-Deployment'!$I:$I,"*2G*",'Retention-Deployment'!$L:$L,'List Table'!$B$14)</f>
        <v>0</v>
      </c>
      <c r="BX61" s="145">
        <f>COUNTIFS('Retention-Deployment'!$F:$F,$G61,'Retention-Deployment'!$I:$I,"*2G*",'Retention-Deployment'!$L:$L,'List Table'!$B$15)</f>
        <v>0</v>
      </c>
      <c r="BY61" s="145">
        <f>COUNTIFS('Retention-Deployment'!$F:$F,$G61,'Retention-Deployment'!$I:$I,"*3G*",'Retention-Deployment'!$L:$L,'List Table'!$B$2)</f>
        <v>0</v>
      </c>
      <c r="BZ61" s="145">
        <f>COUNTIFS('Retention-Deployment'!$F:$F,$G61,'Retention-Deployment'!$I:$I,"*3G*",'Retention-Deployment'!$L:$L,'List Table'!$B$3)</f>
        <v>0</v>
      </c>
      <c r="CA61" s="145">
        <f>COUNTIFS('Retention-Deployment'!$F:$F,$G61,'Retention-Deployment'!$I:$I,"*3G*",'Retention-Deployment'!$L:$L,'List Table'!$B$4)</f>
        <v>0</v>
      </c>
      <c r="CB61" s="145">
        <f>COUNTIFS('Retention-Deployment'!$F:$F,$G61,'Retention-Deployment'!$I:$I,"*3G*",'Retention-Deployment'!$L:$L,'List Table'!$B$5)</f>
        <v>0</v>
      </c>
      <c r="CC61" s="145">
        <f>COUNTIFS('Retention-Deployment'!$F:$F,$G61,'Retention-Deployment'!$I:$I,"*3G*",'Retention-Deployment'!$L:$L,'List Table'!$B$6)</f>
        <v>0</v>
      </c>
      <c r="CD61" s="145">
        <f>COUNTIFS('Retention-Deployment'!$F:$F,$G61,'Retention-Deployment'!$I:$I,"*3G*",'Retention-Deployment'!$L:$L,'List Table'!$B$7)</f>
        <v>0</v>
      </c>
      <c r="CE61" s="145">
        <f>COUNTIFS('Retention-Deployment'!$F:$F,$G61,'Retention-Deployment'!$I:$I,"*3G*",'Retention-Deployment'!$L:$L,'List Table'!$B$8)</f>
        <v>0</v>
      </c>
      <c r="CF61" s="145">
        <f>COUNTIFS('Retention-Deployment'!$F:$F,$G61,'Retention-Deployment'!$I:$I,"*3G*",'Retention-Deployment'!$L:$L,'List Table'!$B$9)</f>
        <v>0</v>
      </c>
      <c r="CG61" s="145">
        <f>COUNTIFS('Retention-Deployment'!$F:$F,$G61,'Retention-Deployment'!$I:$I,"*3G*",'Retention-Deployment'!$L:$L,'List Table'!$B$10)</f>
        <v>0</v>
      </c>
      <c r="CH61" s="145">
        <f>COUNTIFS('Retention-Deployment'!$F:$F,$G61,'Retention-Deployment'!$I:$I,"*3G*",'Retention-Deployment'!$L:$L,'List Table'!$B$11)</f>
        <v>0</v>
      </c>
      <c r="CI61" s="145">
        <f>COUNTIFS('Retention-Deployment'!$F:$F,$G61,'Retention-Deployment'!$I:$I,"*3G*",'Retention-Deployment'!$L:$L,'List Table'!$B$12)</f>
        <v>0</v>
      </c>
      <c r="CJ61" s="145">
        <f>COUNTIFS('Retention-Deployment'!$F:$F,$G61,'Retention-Deployment'!$I:$I,"*3G*",'Retention-Deployment'!$L:$L,'List Table'!$B$13)</f>
        <v>0</v>
      </c>
      <c r="CK61" s="145">
        <f>COUNTIFS('Retention-Deployment'!$F:$F,$G61,'Retention-Deployment'!$I:$I,"*3G*",'Retention-Deployment'!$L:$L,'List Table'!$B$14)</f>
        <v>0</v>
      </c>
      <c r="CL61" s="145">
        <f>COUNTIFS('Retention-Deployment'!$F:$F,$G61,'Retention-Deployment'!$I:$I,"*3G*",'Retention-Deployment'!$L:$L,'List Table'!$B$15)</f>
        <v>0</v>
      </c>
      <c r="CM61" s="145">
        <f>COUNTIFS('Retention-Deployment'!$F:$F,$G61,'Retention-Deployment'!$I:$I,"*4G*",'Retention-Deployment'!$L:$L,'List Table'!$B$2)</f>
        <v>0</v>
      </c>
      <c r="CN61" s="145">
        <f>COUNTIFS('Retention-Deployment'!$F:$F,$G61,'Retention-Deployment'!$I:$I,"*4G*",'Retention-Deployment'!$L:$L,'List Table'!$B$3)</f>
        <v>0</v>
      </c>
      <c r="CO61" s="145">
        <f>COUNTIFS('Retention-Deployment'!$F:$F,$G61,'Retention-Deployment'!$I:$I,"*4G*",'Retention-Deployment'!$L:$L,'List Table'!$B$4)</f>
        <v>0</v>
      </c>
      <c r="CP61" s="145">
        <f>COUNTIFS('Retention-Deployment'!$F:$F,$G61,'Retention-Deployment'!$I:$I,"*4G*",'Retention-Deployment'!$L:$L,'List Table'!$B$5)</f>
        <v>0</v>
      </c>
      <c r="CQ61" s="145">
        <f>COUNTIFS('Retention-Deployment'!$F:$F,$G61,'Retention-Deployment'!$I:$I,"*4G*",'Retention-Deployment'!$L:$L,'List Table'!$B$6)</f>
        <v>0</v>
      </c>
      <c r="CR61" s="145">
        <f>COUNTIFS('Retention-Deployment'!$F:$F,$G61,'Retention-Deployment'!$I:$I,"*4G*",'Retention-Deployment'!$L:$L,'List Table'!$B$7)</f>
        <v>0</v>
      </c>
      <c r="CS61" s="145">
        <f>COUNTIFS('Retention-Deployment'!$F:$F,$G61,'Retention-Deployment'!$I:$I,"*4G*",'Retention-Deployment'!$L:$L,'List Table'!$B$8)</f>
        <v>0</v>
      </c>
      <c r="CT61" s="145">
        <f>COUNTIFS('Retention-Deployment'!$F:$F,$G61,'Retention-Deployment'!$I:$I,"*4G*",'Retention-Deployment'!$L:$L,'List Table'!$B$9)</f>
        <v>0</v>
      </c>
      <c r="CU61" s="145">
        <f>COUNTIFS('Retention-Deployment'!$F:$F,$G61,'Retention-Deployment'!$I:$I,"*4G*",'Retention-Deployment'!$L:$L,'List Table'!$B$10)</f>
        <v>0</v>
      </c>
      <c r="CV61" s="145">
        <f>COUNTIFS('Retention-Deployment'!$F:$F,$G61,'Retention-Deployment'!$I:$I,"*4G*",'Retention-Deployment'!$L:$L,'List Table'!$B$11)</f>
        <v>0</v>
      </c>
      <c r="CW61" s="145">
        <f>COUNTIFS('Retention-Deployment'!$F:$F,$G61,'Retention-Deployment'!$I:$I,"*4G*",'Retention-Deployment'!$L:$L,'List Table'!$B$12)</f>
        <v>0</v>
      </c>
      <c r="CX61" s="145">
        <f>COUNTIFS('Retention-Deployment'!$F:$F,$G61,'Retention-Deployment'!$I:$I,"*4G*",'Retention-Deployment'!$L:$L,'List Table'!$B$13)</f>
        <v>0</v>
      </c>
      <c r="CY61" s="145">
        <f>COUNTIFS('Retention-Deployment'!$F:$F,$G61,'Retention-Deployment'!$I:$I,"*4G*",'Retention-Deployment'!$L:$L,'List Table'!$B$14)</f>
        <v>0</v>
      </c>
      <c r="CZ61" s="145">
        <f>COUNTIFS('Retention-Deployment'!$F:$F,$G61,'Retention-Deployment'!$I:$I,"*4G*",'Retention-Deployment'!$L:$L,'List Table'!$B$15)</f>
        <v>0</v>
      </c>
      <c r="DA61" s="136"/>
      <c r="DB61" s="146">
        <f>COUNTIFS(Licensing!$G:$G,$G61,Licensing!$J:$J,"*2G*")</f>
        <v>0</v>
      </c>
      <c r="DC61" s="146">
        <f>COUNTIFS(Licensing!$G:$G,$G61,Licensing!$J:$J,"*3G*")</f>
        <v>0</v>
      </c>
      <c r="DD61" s="146">
        <f>COUNTIFS(Licensing!$G:$G,$G61,Licensing!$J:$J,"*4G*")</f>
        <v>0</v>
      </c>
      <c r="DE61" s="136"/>
      <c r="DF61" s="378">
        <f>COUNTIFS(Deactivated!$G:$G,$G61,Deactivated!$J:$J,"*2G*")</f>
        <v>0</v>
      </c>
      <c r="DG61" s="378">
        <f>COUNTIFS(Deactivated!$G:$G,$G61,Deactivated!$J:$J,"*3G*")</f>
        <v>0</v>
      </c>
      <c r="DH61" s="378">
        <f>COUNTIFS(Deactivated!$G:$G,$G61,Deactivated!$J:$J,"*4G*")</f>
        <v>0</v>
      </c>
      <c r="DI61" s="136"/>
      <c r="DJ61" s="147" t="str">
        <f t="shared" si="13"/>
        <v>ANO KOUFONISI</v>
      </c>
      <c r="DK61" s="137">
        <f t="shared" si="9"/>
        <v>1</v>
      </c>
      <c r="DL61" s="148">
        <f t="shared" si="7"/>
        <v>1</v>
      </c>
      <c r="DM61" s="148">
        <f t="shared" si="8"/>
        <v>1</v>
      </c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</row>
    <row r="62" spans="1:129" x14ac:dyDescent="0.25">
      <c r="A62" s="186" t="s">
        <v>293</v>
      </c>
      <c r="B62" s="160">
        <v>1</v>
      </c>
      <c r="C62" s="160">
        <v>1</v>
      </c>
      <c r="D62" s="160">
        <v>1</v>
      </c>
      <c r="E62" s="183">
        <v>35.8620412</v>
      </c>
      <c r="F62" s="183">
        <v>23.304949000000001</v>
      </c>
      <c r="G62" s="165" t="s">
        <v>305</v>
      </c>
      <c r="H62" s="144">
        <f t="shared" si="10"/>
        <v>0</v>
      </c>
      <c r="I62" s="144">
        <f t="shared" si="11"/>
        <v>0</v>
      </c>
      <c r="J62" s="144">
        <f t="shared" si="12"/>
        <v>0</v>
      </c>
      <c r="K62" s="144">
        <f>COUNTIFS(Operational!$F:$F,$G62,Operational!$I:$I,"*2G*",Operational!$L:$L,'List Table'!$D$2)</f>
        <v>0</v>
      </c>
      <c r="L62" s="144">
        <f>COUNTIFS(Operational!$F:$F,$G62,Operational!$I:$I,"*2G*",Operational!$L:$L,'List Table'!$D$3)</f>
        <v>0</v>
      </c>
      <c r="M62" s="144">
        <f>COUNTIFS(Operational!$F:$F,$G62,Operational!$I:$I,"*2G*",Operational!$L:$L,'List Table'!$D$4)</f>
        <v>0</v>
      </c>
      <c r="N62" s="144">
        <f>COUNTIFS(Operational!$F:$F,$G62,Operational!$I:$I,"*2G*",Operational!$L:$L,'List Table'!$D$5)</f>
        <v>0</v>
      </c>
      <c r="O62" s="144">
        <f>COUNTIFS(Operational!$F:$F,$G62,Operational!$I:$I,"*2G*",Operational!$L:$L,'List Table'!$D$6)</f>
        <v>0</v>
      </c>
      <c r="P62" s="144">
        <f>COUNTIFS(Operational!$F:$F,$G62,Operational!$I:$I,"*2G*",Operational!$L:$L,'List Table'!$D$7)</f>
        <v>0</v>
      </c>
      <c r="Q62" s="144">
        <f>COUNTIFS(Operational!$F:$F,$G62,Operational!$I:$I,"*2G*",Operational!$L:$L,'List Table'!$D$8)</f>
        <v>0</v>
      </c>
      <c r="R62" s="144">
        <f>COUNTIFS(Operational!$F:$F,$G62,Operational!$I:$I,"*2G*",Operational!$L:$L,'List Table'!$D$9)</f>
        <v>0</v>
      </c>
      <c r="S62" s="144">
        <f>COUNTIFS(Operational!$F:$F,$G62,Operational!$I:$I,"*2G*",Operational!$L:$L,'List Table'!$D$10)</f>
        <v>0</v>
      </c>
      <c r="T62" s="144">
        <f>COUNTIFS(Operational!$F:$F,$G62,Operational!$I:$I,"*2G*",Operational!$L:$L,'List Table'!$D$11)</f>
        <v>0</v>
      </c>
      <c r="U62" s="144">
        <f>COUNTIFS(Operational!$F:$F,$G62,Operational!$I:$I,"*2G*",Operational!$L:$L,'List Table'!$D$12)</f>
        <v>0</v>
      </c>
      <c r="V62" s="144">
        <f>COUNTIFS(Operational!$F:$F,$G62,Operational!$I:$I,"*2G*",Operational!$L:$L,'List Table'!$D$13)</f>
        <v>0</v>
      </c>
      <c r="W62" s="144">
        <f>COUNTIFS(Operational!$F:$F,$G62,Operational!$I:$I,"*2G*",Operational!$L:$L,'List Table'!$D$14)</f>
        <v>0</v>
      </c>
      <c r="X62" s="144">
        <f>COUNTIFS(Operational!$F:$F,$G62,Operational!$I:$I,"*2G*",Operational!$L:$L,'List Table'!$D$15)</f>
        <v>0</v>
      </c>
      <c r="Y62" s="144">
        <f>COUNTIFS(Operational!$F:$F,$G62,Operational!$I:$I,"*2G*",Operational!$L:$L,'List Table'!$D$16)</f>
        <v>0</v>
      </c>
      <c r="Z62" s="144">
        <f>COUNTIFS(Operational!$F:$F,$G62,Operational!$I:$I,"*2G*",Operational!$L:$L,'List Table'!$D$17)</f>
        <v>0</v>
      </c>
      <c r="AA62" s="144">
        <f>COUNTIFS(Operational!$F:$F,$G62,Operational!$I:$I,"*3G*",Operational!$L:$L,'List Table'!$D$2)</f>
        <v>0</v>
      </c>
      <c r="AB62" s="144">
        <f>COUNTIFS(Operational!$F:$F,$G62,Operational!$I:$I,"*3G*",Operational!$L:$L,'List Table'!$D$3)</f>
        <v>0</v>
      </c>
      <c r="AC62" s="144">
        <f>COUNTIFS(Operational!$F:$F,$G62,Operational!$I:$I,"*3G*",Operational!$L:$L,'List Table'!$D$4)</f>
        <v>0</v>
      </c>
      <c r="AD62" s="144">
        <f>COUNTIFS(Operational!$F:$F,$G62,Operational!$I:$I,"*3G*",Operational!$L:$L,'List Table'!$D$5)</f>
        <v>0</v>
      </c>
      <c r="AE62" s="144">
        <f>COUNTIFS(Operational!$F:$F,$G62,Operational!$I:$I,"*3G*",Operational!$L:$L,'List Table'!$D$6)</f>
        <v>0</v>
      </c>
      <c r="AF62" s="144">
        <f>COUNTIFS(Operational!$F:$F,$G62,Operational!$I:$I,"*3G*",Operational!$L:$L,'List Table'!$D$7)</f>
        <v>0</v>
      </c>
      <c r="AG62" s="144">
        <f>COUNTIFS(Operational!$F:$F,$G62,Operational!$I:$I,"*3G*",Operational!$L:$L,'List Table'!$D$8)</f>
        <v>0</v>
      </c>
      <c r="AH62" s="144">
        <f>COUNTIFS(Operational!$F:$F,$G62,Operational!$I:$I,"*3G*",Operational!$L:$L,'List Table'!$D$9)</f>
        <v>0</v>
      </c>
      <c r="AI62" s="144">
        <f>COUNTIFS(Operational!$F:$F,$G62,Operational!$I:$I,"*3G*",Operational!$L:$L,'List Table'!$D$10)</f>
        <v>0</v>
      </c>
      <c r="AJ62" s="144">
        <f>COUNTIFS(Operational!$F:$F,$G62,Operational!$I:$I,"*3G*",Operational!$L:$L,'List Table'!$D$11)</f>
        <v>0</v>
      </c>
      <c r="AK62" s="144">
        <f>COUNTIFS(Operational!$F:$F,$G62,Operational!$I:$I,"*3G*",Operational!$L:$L,'List Table'!$D$12)</f>
        <v>0</v>
      </c>
      <c r="AL62" s="144">
        <f>COUNTIFS(Operational!$F:$F,$G62,Operational!$I:$I,"*3G*",Operational!$L:$L,'List Table'!$D$13)</f>
        <v>0</v>
      </c>
      <c r="AM62" s="144">
        <f>COUNTIFS(Operational!$F:$F,$G62,Operational!$I:$I,"*3G*",Operational!$L:$L,'List Table'!$D$14)</f>
        <v>0</v>
      </c>
      <c r="AN62" s="144">
        <f>COUNTIFS(Operational!$F:$F,$G62,Operational!$I:$I,"*3G*",Operational!$L:$L,'List Table'!$D$15)</f>
        <v>0</v>
      </c>
      <c r="AO62" s="144">
        <f>COUNTIFS(Operational!$F:$F,$G62,Operational!$I:$I,"*3G*",Operational!$L:$L,'List Table'!$D$16)</f>
        <v>0</v>
      </c>
      <c r="AP62" s="144">
        <f>COUNTIFS(Operational!$F:$F,$G62,Operational!$I:$I,"*3G*",Operational!$L:$L,'List Table'!$D$17)</f>
        <v>0</v>
      </c>
      <c r="AQ62" s="144">
        <f>COUNTIFS(Operational!$F:$F,$G62,Operational!$I:$I,"*4G*",Operational!$L:$L,'List Table'!$D$2)</f>
        <v>0</v>
      </c>
      <c r="AR62" s="144">
        <f>COUNTIFS(Operational!$F:$F,$G62,Operational!$I:$I,"*4G*",Operational!$L:$L,'List Table'!$D$3)</f>
        <v>0</v>
      </c>
      <c r="AS62" s="144">
        <f>COUNTIFS(Operational!$F:$F,$G62,Operational!$I:$I,"*4G*",Operational!$L:$L,'List Table'!$D$4)</f>
        <v>0</v>
      </c>
      <c r="AT62" s="144">
        <f>COUNTIFS(Operational!$F:$F,$G62,Operational!$I:$I,"*4G*",Operational!$L:$L,'List Table'!$D$5)</f>
        <v>0</v>
      </c>
      <c r="AU62" s="144">
        <f>COUNTIFS(Operational!$F:$F,$G62,Operational!$I:$I,"*4G*",Operational!$L:$L,'List Table'!$D$6)</f>
        <v>0</v>
      </c>
      <c r="AV62" s="144">
        <f>COUNTIFS(Operational!$F:$F,$G62,Operational!$I:$I,"*4G*",Operational!$L:$L,'List Table'!$D$7)</f>
        <v>0</v>
      </c>
      <c r="AW62" s="144">
        <f>COUNTIFS(Operational!$F:$F,$G62,Operational!$I:$I,"*4G*",Operational!$L:$L,'List Table'!$D$8)</f>
        <v>0</v>
      </c>
      <c r="AX62" s="144">
        <f>COUNTIFS(Operational!$F:$F,$G62,Operational!$I:$I,"*4G*",Operational!$L:$L,'List Table'!$D$9)</f>
        <v>0</v>
      </c>
      <c r="AY62" s="144">
        <f>COUNTIFS(Operational!$F:$F,$G62,Operational!$I:$I,"*4G*",Operational!$L:$L,'List Table'!$D$10)</f>
        <v>0</v>
      </c>
      <c r="AZ62" s="144">
        <f>COUNTIFS(Operational!$F:$F,$G62,Operational!$I:$I,"*4G*",Operational!$L:$L,'List Table'!$D$11)</f>
        <v>0</v>
      </c>
      <c r="BA62" s="144">
        <f>COUNTIFS(Operational!$F:$F,$G62,Operational!$I:$I,"*4G*",Operational!$L:$L,'List Table'!$D$12)</f>
        <v>0</v>
      </c>
      <c r="BB62" s="144">
        <f>COUNTIFS(Operational!$F:$F,$G62,Operational!$I:$I,"*4G*",Operational!$L:$L,'List Table'!$D$13)</f>
        <v>0</v>
      </c>
      <c r="BC62" s="144">
        <f>COUNTIFS(Operational!$F:$F,$G62,Operational!$I:$I,"*4G*",Operational!$L:$L,'List Table'!$D$14)</f>
        <v>0</v>
      </c>
      <c r="BD62" s="144">
        <f>COUNTIFS(Operational!$F:$F,$G62,Operational!$I:$I,"*4G*",Operational!$L:$L,'List Table'!$D$15)</f>
        <v>0</v>
      </c>
      <c r="BE62" s="144">
        <f>COUNTIFS(Operational!$F:$F,$G62,Operational!$I:$I,"*4G*",Operational!$L:$L,'List Table'!$D$16)</f>
        <v>0</v>
      </c>
      <c r="BF62" s="144">
        <f>COUNTIFS(Operational!$F:$F,$G62,Operational!$I:$I,"*4G*",Operational!$L:$L,'List Table'!$D$17)</f>
        <v>0</v>
      </c>
      <c r="BG62" s="152"/>
      <c r="BH62" s="145">
        <f t="shared" si="3"/>
        <v>0</v>
      </c>
      <c r="BI62" s="145">
        <f t="shared" si="4"/>
        <v>0</v>
      </c>
      <c r="BJ62" s="145">
        <f t="shared" si="5"/>
        <v>0</v>
      </c>
      <c r="BK62" s="145">
        <f>COUNTIFS('Retention-Deployment'!$F:$F,$G62,'Retention-Deployment'!$I:$I,"*2G*",'Retention-Deployment'!$L:$L,'List Table'!$B$2)</f>
        <v>0</v>
      </c>
      <c r="BL62" s="145">
        <f>COUNTIFS('Retention-Deployment'!$F:$F,$G62,'Retention-Deployment'!$I:$I,"*2G*",'Retention-Deployment'!$L:$L,'List Table'!$B$3)</f>
        <v>0</v>
      </c>
      <c r="BM62" s="145">
        <f>COUNTIFS('Retention-Deployment'!$F:$F,$G62,'Retention-Deployment'!$I:$I,"*2G*",'Retention-Deployment'!$L:$L,'List Table'!$B$4)</f>
        <v>0</v>
      </c>
      <c r="BN62" s="145">
        <f>COUNTIFS('Retention-Deployment'!$F:$F,$G62,'Retention-Deployment'!$I:$I,"*2G*",'Retention-Deployment'!$L:$L,'List Table'!$B$5)</f>
        <v>0</v>
      </c>
      <c r="BO62" s="145">
        <f>COUNTIFS('Retention-Deployment'!$F:$F,$G62,'Retention-Deployment'!$I:$I,"*2G*",'Retention-Deployment'!$L:$L,'List Table'!$B$6)</f>
        <v>0</v>
      </c>
      <c r="BP62" s="145">
        <f>COUNTIFS('Retention-Deployment'!$F:$F,$G62,'Retention-Deployment'!$I:$I,"*2G*",'Retention-Deployment'!$L:$L,'List Table'!$B$7)</f>
        <v>0</v>
      </c>
      <c r="BQ62" s="145">
        <f>COUNTIFS('Retention-Deployment'!$F:$F,$G62,'Retention-Deployment'!$I:$I,"*2G*",'Retention-Deployment'!$L:$L,'List Table'!$B$8)</f>
        <v>0</v>
      </c>
      <c r="BR62" s="145">
        <f>COUNTIFS('Retention-Deployment'!$F:$F,$G62,'Retention-Deployment'!$I:$I,"*2G*",'Retention-Deployment'!$L:$L,'List Table'!$B$9)</f>
        <v>0</v>
      </c>
      <c r="BS62" s="145">
        <f>COUNTIFS('Retention-Deployment'!$F:$F,$G62,'Retention-Deployment'!$I:$I,"*2G*",'Retention-Deployment'!$L:$L,'List Table'!$B$10)</f>
        <v>0</v>
      </c>
      <c r="BT62" s="145">
        <f>COUNTIFS('Retention-Deployment'!$F:$F,$G62,'Retention-Deployment'!$I:$I,"*2G*",'Retention-Deployment'!$L:$L,'List Table'!$B$11)</f>
        <v>0</v>
      </c>
      <c r="BU62" s="145">
        <f>COUNTIFS('Retention-Deployment'!$F:$F,$G62,'Retention-Deployment'!$I:$I,"*2G*",'Retention-Deployment'!$L:$L,'List Table'!$B$12)</f>
        <v>0</v>
      </c>
      <c r="BV62" s="145">
        <f>COUNTIFS('Retention-Deployment'!$F:$F,$G62,'Retention-Deployment'!$I:$I,"*2G*",'Retention-Deployment'!$L:$L,'List Table'!$B$13)</f>
        <v>0</v>
      </c>
      <c r="BW62" s="145">
        <f>COUNTIFS('Retention-Deployment'!$F:$F,$G62,'Retention-Deployment'!$I:$I,"*2G*",'Retention-Deployment'!$L:$L,'List Table'!$B$14)</f>
        <v>0</v>
      </c>
      <c r="BX62" s="145">
        <f>COUNTIFS('Retention-Deployment'!$F:$F,$G62,'Retention-Deployment'!$I:$I,"*2G*",'Retention-Deployment'!$L:$L,'List Table'!$B$15)</f>
        <v>0</v>
      </c>
      <c r="BY62" s="145">
        <f>COUNTIFS('Retention-Deployment'!$F:$F,$G62,'Retention-Deployment'!$I:$I,"*3G*",'Retention-Deployment'!$L:$L,'List Table'!$B$2)</f>
        <v>0</v>
      </c>
      <c r="BZ62" s="145">
        <f>COUNTIFS('Retention-Deployment'!$F:$F,$G62,'Retention-Deployment'!$I:$I,"*3G*",'Retention-Deployment'!$L:$L,'List Table'!$B$3)</f>
        <v>0</v>
      </c>
      <c r="CA62" s="145">
        <f>COUNTIFS('Retention-Deployment'!$F:$F,$G62,'Retention-Deployment'!$I:$I,"*3G*",'Retention-Deployment'!$L:$L,'List Table'!$B$4)</f>
        <v>0</v>
      </c>
      <c r="CB62" s="145">
        <f>COUNTIFS('Retention-Deployment'!$F:$F,$G62,'Retention-Deployment'!$I:$I,"*3G*",'Retention-Deployment'!$L:$L,'List Table'!$B$5)</f>
        <v>0</v>
      </c>
      <c r="CC62" s="145">
        <f>COUNTIFS('Retention-Deployment'!$F:$F,$G62,'Retention-Deployment'!$I:$I,"*3G*",'Retention-Deployment'!$L:$L,'List Table'!$B$6)</f>
        <v>0</v>
      </c>
      <c r="CD62" s="145">
        <f>COUNTIFS('Retention-Deployment'!$F:$F,$G62,'Retention-Deployment'!$I:$I,"*3G*",'Retention-Deployment'!$L:$L,'List Table'!$B$7)</f>
        <v>0</v>
      </c>
      <c r="CE62" s="145">
        <f>COUNTIFS('Retention-Deployment'!$F:$F,$G62,'Retention-Deployment'!$I:$I,"*3G*",'Retention-Deployment'!$L:$L,'List Table'!$B$8)</f>
        <v>0</v>
      </c>
      <c r="CF62" s="145">
        <f>COUNTIFS('Retention-Deployment'!$F:$F,$G62,'Retention-Deployment'!$I:$I,"*3G*",'Retention-Deployment'!$L:$L,'List Table'!$B$9)</f>
        <v>0</v>
      </c>
      <c r="CG62" s="145">
        <f>COUNTIFS('Retention-Deployment'!$F:$F,$G62,'Retention-Deployment'!$I:$I,"*3G*",'Retention-Deployment'!$L:$L,'List Table'!$B$10)</f>
        <v>0</v>
      </c>
      <c r="CH62" s="145">
        <f>COUNTIFS('Retention-Deployment'!$F:$F,$G62,'Retention-Deployment'!$I:$I,"*3G*",'Retention-Deployment'!$L:$L,'List Table'!$B$11)</f>
        <v>0</v>
      </c>
      <c r="CI62" s="145">
        <f>COUNTIFS('Retention-Deployment'!$F:$F,$G62,'Retention-Deployment'!$I:$I,"*3G*",'Retention-Deployment'!$L:$L,'List Table'!$B$12)</f>
        <v>0</v>
      </c>
      <c r="CJ62" s="145">
        <f>COUNTIFS('Retention-Deployment'!$F:$F,$G62,'Retention-Deployment'!$I:$I,"*3G*",'Retention-Deployment'!$L:$L,'List Table'!$B$13)</f>
        <v>0</v>
      </c>
      <c r="CK62" s="145">
        <f>COUNTIFS('Retention-Deployment'!$F:$F,$G62,'Retention-Deployment'!$I:$I,"*3G*",'Retention-Deployment'!$L:$L,'List Table'!$B$14)</f>
        <v>0</v>
      </c>
      <c r="CL62" s="145">
        <f>COUNTIFS('Retention-Deployment'!$F:$F,$G62,'Retention-Deployment'!$I:$I,"*3G*",'Retention-Deployment'!$L:$L,'List Table'!$B$15)</f>
        <v>0</v>
      </c>
      <c r="CM62" s="145">
        <f>COUNTIFS('Retention-Deployment'!$F:$F,$G62,'Retention-Deployment'!$I:$I,"*4G*",'Retention-Deployment'!$L:$L,'List Table'!$B$2)</f>
        <v>0</v>
      </c>
      <c r="CN62" s="145">
        <f>COUNTIFS('Retention-Deployment'!$F:$F,$G62,'Retention-Deployment'!$I:$I,"*4G*",'Retention-Deployment'!$L:$L,'List Table'!$B$3)</f>
        <v>0</v>
      </c>
      <c r="CO62" s="145">
        <f>COUNTIFS('Retention-Deployment'!$F:$F,$G62,'Retention-Deployment'!$I:$I,"*4G*",'Retention-Deployment'!$L:$L,'List Table'!$B$4)</f>
        <v>0</v>
      </c>
      <c r="CP62" s="145">
        <f>COUNTIFS('Retention-Deployment'!$F:$F,$G62,'Retention-Deployment'!$I:$I,"*4G*",'Retention-Deployment'!$L:$L,'List Table'!$B$5)</f>
        <v>0</v>
      </c>
      <c r="CQ62" s="145">
        <f>COUNTIFS('Retention-Deployment'!$F:$F,$G62,'Retention-Deployment'!$I:$I,"*4G*",'Retention-Deployment'!$L:$L,'List Table'!$B$6)</f>
        <v>0</v>
      </c>
      <c r="CR62" s="145">
        <f>COUNTIFS('Retention-Deployment'!$F:$F,$G62,'Retention-Deployment'!$I:$I,"*4G*",'Retention-Deployment'!$L:$L,'List Table'!$B$7)</f>
        <v>0</v>
      </c>
      <c r="CS62" s="145">
        <f>COUNTIFS('Retention-Deployment'!$F:$F,$G62,'Retention-Deployment'!$I:$I,"*4G*",'Retention-Deployment'!$L:$L,'List Table'!$B$8)</f>
        <v>0</v>
      </c>
      <c r="CT62" s="145">
        <f>COUNTIFS('Retention-Deployment'!$F:$F,$G62,'Retention-Deployment'!$I:$I,"*4G*",'Retention-Deployment'!$L:$L,'List Table'!$B$9)</f>
        <v>0</v>
      </c>
      <c r="CU62" s="145">
        <f>COUNTIFS('Retention-Deployment'!$F:$F,$G62,'Retention-Deployment'!$I:$I,"*4G*",'Retention-Deployment'!$L:$L,'List Table'!$B$10)</f>
        <v>0</v>
      </c>
      <c r="CV62" s="145">
        <f>COUNTIFS('Retention-Deployment'!$F:$F,$G62,'Retention-Deployment'!$I:$I,"*4G*",'Retention-Deployment'!$L:$L,'List Table'!$B$11)</f>
        <v>0</v>
      </c>
      <c r="CW62" s="145">
        <f>COUNTIFS('Retention-Deployment'!$F:$F,$G62,'Retention-Deployment'!$I:$I,"*4G*",'Retention-Deployment'!$L:$L,'List Table'!$B$12)</f>
        <v>0</v>
      </c>
      <c r="CX62" s="145">
        <f>COUNTIFS('Retention-Deployment'!$F:$F,$G62,'Retention-Deployment'!$I:$I,"*4G*",'Retention-Deployment'!$L:$L,'List Table'!$B$13)</f>
        <v>0</v>
      </c>
      <c r="CY62" s="145">
        <f>COUNTIFS('Retention-Deployment'!$F:$F,$G62,'Retention-Deployment'!$I:$I,"*4G*",'Retention-Deployment'!$L:$L,'List Table'!$B$14)</f>
        <v>0</v>
      </c>
      <c r="CZ62" s="145">
        <f>COUNTIFS('Retention-Deployment'!$F:$F,$G62,'Retention-Deployment'!$I:$I,"*4G*",'Retention-Deployment'!$L:$L,'List Table'!$B$15)</f>
        <v>0</v>
      </c>
      <c r="DA62" s="136"/>
      <c r="DB62" s="146">
        <f>COUNTIFS(Licensing!$G:$G,$G62,Licensing!$J:$J,"*2G*")</f>
        <v>0</v>
      </c>
      <c r="DC62" s="146">
        <f>COUNTIFS(Licensing!$G:$G,$G62,Licensing!$J:$J,"*3G*")</f>
        <v>0</v>
      </c>
      <c r="DD62" s="146">
        <f>COUNTIFS(Licensing!$G:$G,$G62,Licensing!$J:$J,"*4G*")</f>
        <v>0</v>
      </c>
      <c r="DE62" s="136"/>
      <c r="DF62" s="378">
        <f>COUNTIFS(Deactivated!$G:$G,$G62,Deactivated!$J:$J,"*2G*")</f>
        <v>0</v>
      </c>
      <c r="DG62" s="378">
        <f>COUNTIFS(Deactivated!$G:$G,$G62,Deactivated!$J:$J,"*3G*")</f>
        <v>0</v>
      </c>
      <c r="DH62" s="378">
        <f>COUNTIFS(Deactivated!$G:$G,$G62,Deactivated!$J:$J,"*4G*")</f>
        <v>0</v>
      </c>
      <c r="DI62" s="136"/>
      <c r="DJ62" s="147" t="str">
        <f t="shared" si="13"/>
        <v>ANTIKITHIRA</v>
      </c>
      <c r="DK62" s="137">
        <f t="shared" si="9"/>
        <v>0</v>
      </c>
      <c r="DL62" s="148">
        <f t="shared" si="7"/>
        <v>0</v>
      </c>
      <c r="DM62" s="148">
        <f t="shared" si="8"/>
        <v>0</v>
      </c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</row>
    <row r="63" spans="1:129" x14ac:dyDescent="0.25">
      <c r="A63" s="186" t="s">
        <v>293</v>
      </c>
      <c r="B63" s="160">
        <v>2</v>
      </c>
      <c r="C63" s="160">
        <v>2</v>
      </c>
      <c r="D63" s="160">
        <v>2</v>
      </c>
      <c r="E63" s="183">
        <v>36.988430200000003</v>
      </c>
      <c r="F63" s="183">
        <v>25.040667899999999</v>
      </c>
      <c r="G63" s="165" t="s">
        <v>306</v>
      </c>
      <c r="H63" s="144">
        <f t="shared" si="10"/>
        <v>0</v>
      </c>
      <c r="I63" s="144">
        <f t="shared" si="11"/>
        <v>0</v>
      </c>
      <c r="J63" s="144">
        <f t="shared" si="12"/>
        <v>0</v>
      </c>
      <c r="K63" s="144">
        <f>COUNTIFS(Operational!$F:$F,$G63,Operational!$I:$I,"*2G*",Operational!$L:$L,'List Table'!$D$2)</f>
        <v>0</v>
      </c>
      <c r="L63" s="144">
        <f>COUNTIFS(Operational!$F:$F,$G63,Operational!$I:$I,"*2G*",Operational!$L:$L,'List Table'!$D$3)</f>
        <v>0</v>
      </c>
      <c r="M63" s="144">
        <f>COUNTIFS(Operational!$F:$F,$G63,Operational!$I:$I,"*2G*",Operational!$L:$L,'List Table'!$D$4)</f>
        <v>0</v>
      </c>
      <c r="N63" s="144">
        <f>COUNTIFS(Operational!$F:$F,$G63,Operational!$I:$I,"*2G*",Operational!$L:$L,'List Table'!$D$5)</f>
        <v>0</v>
      </c>
      <c r="O63" s="144">
        <f>COUNTIFS(Operational!$F:$F,$G63,Operational!$I:$I,"*2G*",Operational!$L:$L,'List Table'!$D$6)</f>
        <v>0</v>
      </c>
      <c r="P63" s="144">
        <f>COUNTIFS(Operational!$F:$F,$G63,Operational!$I:$I,"*2G*",Operational!$L:$L,'List Table'!$D$7)</f>
        <v>0</v>
      </c>
      <c r="Q63" s="144">
        <f>COUNTIFS(Operational!$F:$F,$G63,Operational!$I:$I,"*2G*",Operational!$L:$L,'List Table'!$D$8)</f>
        <v>0</v>
      </c>
      <c r="R63" s="144">
        <f>COUNTIFS(Operational!$F:$F,$G63,Operational!$I:$I,"*2G*",Operational!$L:$L,'List Table'!$D$9)</f>
        <v>0</v>
      </c>
      <c r="S63" s="144">
        <f>COUNTIFS(Operational!$F:$F,$G63,Operational!$I:$I,"*2G*",Operational!$L:$L,'List Table'!$D$10)</f>
        <v>0</v>
      </c>
      <c r="T63" s="144">
        <f>COUNTIFS(Operational!$F:$F,$G63,Operational!$I:$I,"*2G*",Operational!$L:$L,'List Table'!$D$11)</f>
        <v>0</v>
      </c>
      <c r="U63" s="144">
        <f>COUNTIFS(Operational!$F:$F,$G63,Operational!$I:$I,"*2G*",Operational!$L:$L,'List Table'!$D$12)</f>
        <v>0</v>
      </c>
      <c r="V63" s="144">
        <f>COUNTIFS(Operational!$F:$F,$G63,Operational!$I:$I,"*2G*",Operational!$L:$L,'List Table'!$D$13)</f>
        <v>0</v>
      </c>
      <c r="W63" s="144">
        <f>COUNTIFS(Operational!$F:$F,$G63,Operational!$I:$I,"*2G*",Operational!$L:$L,'List Table'!$D$14)</f>
        <v>0</v>
      </c>
      <c r="X63" s="144">
        <f>COUNTIFS(Operational!$F:$F,$G63,Operational!$I:$I,"*2G*",Operational!$L:$L,'List Table'!$D$15)</f>
        <v>0</v>
      </c>
      <c r="Y63" s="144">
        <f>COUNTIFS(Operational!$F:$F,$G63,Operational!$I:$I,"*2G*",Operational!$L:$L,'List Table'!$D$16)</f>
        <v>0</v>
      </c>
      <c r="Z63" s="144">
        <f>COUNTIFS(Operational!$F:$F,$G63,Operational!$I:$I,"*2G*",Operational!$L:$L,'List Table'!$D$17)</f>
        <v>0</v>
      </c>
      <c r="AA63" s="144">
        <f>COUNTIFS(Operational!$F:$F,$G63,Operational!$I:$I,"*3G*",Operational!$L:$L,'List Table'!$D$2)</f>
        <v>0</v>
      </c>
      <c r="AB63" s="144">
        <f>COUNTIFS(Operational!$F:$F,$G63,Operational!$I:$I,"*3G*",Operational!$L:$L,'List Table'!$D$3)</f>
        <v>0</v>
      </c>
      <c r="AC63" s="144">
        <f>COUNTIFS(Operational!$F:$F,$G63,Operational!$I:$I,"*3G*",Operational!$L:$L,'List Table'!$D$4)</f>
        <v>0</v>
      </c>
      <c r="AD63" s="144">
        <f>COUNTIFS(Operational!$F:$F,$G63,Operational!$I:$I,"*3G*",Operational!$L:$L,'List Table'!$D$5)</f>
        <v>0</v>
      </c>
      <c r="AE63" s="144">
        <f>COUNTIFS(Operational!$F:$F,$G63,Operational!$I:$I,"*3G*",Operational!$L:$L,'List Table'!$D$6)</f>
        <v>0</v>
      </c>
      <c r="AF63" s="144">
        <f>COUNTIFS(Operational!$F:$F,$G63,Operational!$I:$I,"*3G*",Operational!$L:$L,'List Table'!$D$7)</f>
        <v>0</v>
      </c>
      <c r="AG63" s="144">
        <f>COUNTIFS(Operational!$F:$F,$G63,Operational!$I:$I,"*3G*",Operational!$L:$L,'List Table'!$D$8)</f>
        <v>0</v>
      </c>
      <c r="AH63" s="144">
        <f>COUNTIFS(Operational!$F:$F,$G63,Operational!$I:$I,"*3G*",Operational!$L:$L,'List Table'!$D$9)</f>
        <v>0</v>
      </c>
      <c r="AI63" s="144">
        <f>COUNTIFS(Operational!$F:$F,$G63,Operational!$I:$I,"*3G*",Operational!$L:$L,'List Table'!$D$10)</f>
        <v>0</v>
      </c>
      <c r="AJ63" s="144">
        <f>COUNTIFS(Operational!$F:$F,$G63,Operational!$I:$I,"*3G*",Operational!$L:$L,'List Table'!$D$11)</f>
        <v>0</v>
      </c>
      <c r="AK63" s="144">
        <f>COUNTIFS(Operational!$F:$F,$G63,Operational!$I:$I,"*3G*",Operational!$L:$L,'List Table'!$D$12)</f>
        <v>0</v>
      </c>
      <c r="AL63" s="144">
        <f>COUNTIFS(Operational!$F:$F,$G63,Operational!$I:$I,"*3G*",Operational!$L:$L,'List Table'!$D$13)</f>
        <v>0</v>
      </c>
      <c r="AM63" s="144">
        <f>COUNTIFS(Operational!$F:$F,$G63,Operational!$I:$I,"*3G*",Operational!$L:$L,'List Table'!$D$14)</f>
        <v>0</v>
      </c>
      <c r="AN63" s="144">
        <f>COUNTIFS(Operational!$F:$F,$G63,Operational!$I:$I,"*3G*",Operational!$L:$L,'List Table'!$D$15)</f>
        <v>0</v>
      </c>
      <c r="AO63" s="144">
        <f>COUNTIFS(Operational!$F:$F,$G63,Operational!$I:$I,"*3G*",Operational!$L:$L,'List Table'!$D$16)</f>
        <v>0</v>
      </c>
      <c r="AP63" s="144">
        <f>COUNTIFS(Operational!$F:$F,$G63,Operational!$I:$I,"*3G*",Operational!$L:$L,'List Table'!$D$17)</f>
        <v>0</v>
      </c>
      <c r="AQ63" s="144">
        <f>COUNTIFS(Operational!$F:$F,$G63,Operational!$I:$I,"*4G*",Operational!$L:$L,'List Table'!$D$2)</f>
        <v>0</v>
      </c>
      <c r="AR63" s="144">
        <f>COUNTIFS(Operational!$F:$F,$G63,Operational!$I:$I,"*4G*",Operational!$L:$L,'List Table'!$D$3)</f>
        <v>0</v>
      </c>
      <c r="AS63" s="144">
        <f>COUNTIFS(Operational!$F:$F,$G63,Operational!$I:$I,"*4G*",Operational!$L:$L,'List Table'!$D$4)</f>
        <v>0</v>
      </c>
      <c r="AT63" s="144">
        <f>COUNTIFS(Operational!$F:$F,$G63,Operational!$I:$I,"*4G*",Operational!$L:$L,'List Table'!$D$5)</f>
        <v>0</v>
      </c>
      <c r="AU63" s="144">
        <f>COUNTIFS(Operational!$F:$F,$G63,Operational!$I:$I,"*4G*",Operational!$L:$L,'List Table'!$D$6)</f>
        <v>0</v>
      </c>
      <c r="AV63" s="144">
        <f>COUNTIFS(Operational!$F:$F,$G63,Operational!$I:$I,"*4G*",Operational!$L:$L,'List Table'!$D$7)</f>
        <v>0</v>
      </c>
      <c r="AW63" s="144">
        <f>COUNTIFS(Operational!$F:$F,$G63,Operational!$I:$I,"*4G*",Operational!$L:$L,'List Table'!$D$8)</f>
        <v>0</v>
      </c>
      <c r="AX63" s="144">
        <f>COUNTIFS(Operational!$F:$F,$G63,Operational!$I:$I,"*4G*",Operational!$L:$L,'List Table'!$D$9)</f>
        <v>0</v>
      </c>
      <c r="AY63" s="144">
        <f>COUNTIFS(Operational!$F:$F,$G63,Operational!$I:$I,"*4G*",Operational!$L:$L,'List Table'!$D$10)</f>
        <v>0</v>
      </c>
      <c r="AZ63" s="144">
        <f>COUNTIFS(Operational!$F:$F,$G63,Operational!$I:$I,"*4G*",Operational!$L:$L,'List Table'!$D$11)</f>
        <v>0</v>
      </c>
      <c r="BA63" s="144">
        <f>COUNTIFS(Operational!$F:$F,$G63,Operational!$I:$I,"*4G*",Operational!$L:$L,'List Table'!$D$12)</f>
        <v>0</v>
      </c>
      <c r="BB63" s="144">
        <f>COUNTIFS(Operational!$F:$F,$G63,Operational!$I:$I,"*4G*",Operational!$L:$L,'List Table'!$D$13)</f>
        <v>0</v>
      </c>
      <c r="BC63" s="144">
        <f>COUNTIFS(Operational!$F:$F,$G63,Operational!$I:$I,"*4G*",Operational!$L:$L,'List Table'!$D$14)</f>
        <v>0</v>
      </c>
      <c r="BD63" s="144">
        <f>COUNTIFS(Operational!$F:$F,$G63,Operational!$I:$I,"*4G*",Operational!$L:$L,'List Table'!$D$15)</f>
        <v>0</v>
      </c>
      <c r="BE63" s="144">
        <f>COUNTIFS(Operational!$F:$F,$G63,Operational!$I:$I,"*4G*",Operational!$L:$L,'List Table'!$D$16)</f>
        <v>0</v>
      </c>
      <c r="BF63" s="144">
        <f>COUNTIFS(Operational!$F:$F,$G63,Operational!$I:$I,"*4G*",Operational!$L:$L,'List Table'!$D$17)</f>
        <v>0</v>
      </c>
      <c r="BG63" s="152"/>
      <c r="BH63" s="145">
        <f t="shared" si="3"/>
        <v>0</v>
      </c>
      <c r="BI63" s="145">
        <f t="shared" si="4"/>
        <v>0</v>
      </c>
      <c r="BJ63" s="145">
        <f t="shared" si="5"/>
        <v>0</v>
      </c>
      <c r="BK63" s="145">
        <f>COUNTIFS('Retention-Deployment'!$F:$F,$G63,'Retention-Deployment'!$I:$I,"*2G*",'Retention-Deployment'!$L:$L,'List Table'!$B$2)</f>
        <v>0</v>
      </c>
      <c r="BL63" s="145">
        <f>COUNTIFS('Retention-Deployment'!$F:$F,$G63,'Retention-Deployment'!$I:$I,"*2G*",'Retention-Deployment'!$L:$L,'List Table'!$B$3)</f>
        <v>0</v>
      </c>
      <c r="BM63" s="145">
        <f>COUNTIFS('Retention-Deployment'!$F:$F,$G63,'Retention-Deployment'!$I:$I,"*2G*",'Retention-Deployment'!$L:$L,'List Table'!$B$4)</f>
        <v>0</v>
      </c>
      <c r="BN63" s="145">
        <f>COUNTIFS('Retention-Deployment'!$F:$F,$G63,'Retention-Deployment'!$I:$I,"*2G*",'Retention-Deployment'!$L:$L,'List Table'!$B$5)</f>
        <v>0</v>
      </c>
      <c r="BO63" s="145">
        <f>COUNTIFS('Retention-Deployment'!$F:$F,$G63,'Retention-Deployment'!$I:$I,"*2G*",'Retention-Deployment'!$L:$L,'List Table'!$B$6)</f>
        <v>0</v>
      </c>
      <c r="BP63" s="145">
        <f>COUNTIFS('Retention-Deployment'!$F:$F,$G63,'Retention-Deployment'!$I:$I,"*2G*",'Retention-Deployment'!$L:$L,'List Table'!$B$7)</f>
        <v>0</v>
      </c>
      <c r="BQ63" s="145">
        <f>COUNTIFS('Retention-Deployment'!$F:$F,$G63,'Retention-Deployment'!$I:$I,"*2G*",'Retention-Deployment'!$L:$L,'List Table'!$B$8)</f>
        <v>0</v>
      </c>
      <c r="BR63" s="145">
        <f>COUNTIFS('Retention-Deployment'!$F:$F,$G63,'Retention-Deployment'!$I:$I,"*2G*",'Retention-Deployment'!$L:$L,'List Table'!$B$9)</f>
        <v>0</v>
      </c>
      <c r="BS63" s="145">
        <f>COUNTIFS('Retention-Deployment'!$F:$F,$G63,'Retention-Deployment'!$I:$I,"*2G*",'Retention-Deployment'!$L:$L,'List Table'!$B$10)</f>
        <v>0</v>
      </c>
      <c r="BT63" s="145">
        <f>COUNTIFS('Retention-Deployment'!$F:$F,$G63,'Retention-Deployment'!$I:$I,"*2G*",'Retention-Deployment'!$L:$L,'List Table'!$B$11)</f>
        <v>0</v>
      </c>
      <c r="BU63" s="145">
        <f>COUNTIFS('Retention-Deployment'!$F:$F,$G63,'Retention-Deployment'!$I:$I,"*2G*",'Retention-Deployment'!$L:$L,'List Table'!$B$12)</f>
        <v>0</v>
      </c>
      <c r="BV63" s="145">
        <f>COUNTIFS('Retention-Deployment'!$F:$F,$G63,'Retention-Deployment'!$I:$I,"*2G*",'Retention-Deployment'!$L:$L,'List Table'!$B$13)</f>
        <v>0</v>
      </c>
      <c r="BW63" s="145">
        <f>COUNTIFS('Retention-Deployment'!$F:$F,$G63,'Retention-Deployment'!$I:$I,"*2G*",'Retention-Deployment'!$L:$L,'List Table'!$B$14)</f>
        <v>0</v>
      </c>
      <c r="BX63" s="145">
        <f>COUNTIFS('Retention-Deployment'!$F:$F,$G63,'Retention-Deployment'!$I:$I,"*2G*",'Retention-Deployment'!$L:$L,'List Table'!$B$15)</f>
        <v>0</v>
      </c>
      <c r="BY63" s="145">
        <f>COUNTIFS('Retention-Deployment'!$F:$F,$G63,'Retention-Deployment'!$I:$I,"*3G*",'Retention-Deployment'!$L:$L,'List Table'!$B$2)</f>
        <v>0</v>
      </c>
      <c r="BZ63" s="145">
        <f>COUNTIFS('Retention-Deployment'!$F:$F,$G63,'Retention-Deployment'!$I:$I,"*3G*",'Retention-Deployment'!$L:$L,'List Table'!$B$3)</f>
        <v>0</v>
      </c>
      <c r="CA63" s="145">
        <f>COUNTIFS('Retention-Deployment'!$F:$F,$G63,'Retention-Deployment'!$I:$I,"*3G*",'Retention-Deployment'!$L:$L,'List Table'!$B$4)</f>
        <v>0</v>
      </c>
      <c r="CB63" s="145">
        <f>COUNTIFS('Retention-Deployment'!$F:$F,$G63,'Retention-Deployment'!$I:$I,"*3G*",'Retention-Deployment'!$L:$L,'List Table'!$B$5)</f>
        <v>0</v>
      </c>
      <c r="CC63" s="145">
        <f>COUNTIFS('Retention-Deployment'!$F:$F,$G63,'Retention-Deployment'!$I:$I,"*3G*",'Retention-Deployment'!$L:$L,'List Table'!$B$6)</f>
        <v>0</v>
      </c>
      <c r="CD63" s="145">
        <f>COUNTIFS('Retention-Deployment'!$F:$F,$G63,'Retention-Deployment'!$I:$I,"*3G*",'Retention-Deployment'!$L:$L,'List Table'!$B$7)</f>
        <v>0</v>
      </c>
      <c r="CE63" s="145">
        <f>COUNTIFS('Retention-Deployment'!$F:$F,$G63,'Retention-Deployment'!$I:$I,"*3G*",'Retention-Deployment'!$L:$L,'List Table'!$B$8)</f>
        <v>0</v>
      </c>
      <c r="CF63" s="145">
        <f>COUNTIFS('Retention-Deployment'!$F:$F,$G63,'Retention-Deployment'!$I:$I,"*3G*",'Retention-Deployment'!$L:$L,'List Table'!$B$9)</f>
        <v>0</v>
      </c>
      <c r="CG63" s="145">
        <f>COUNTIFS('Retention-Deployment'!$F:$F,$G63,'Retention-Deployment'!$I:$I,"*3G*",'Retention-Deployment'!$L:$L,'List Table'!$B$10)</f>
        <v>0</v>
      </c>
      <c r="CH63" s="145">
        <f>COUNTIFS('Retention-Deployment'!$F:$F,$G63,'Retention-Deployment'!$I:$I,"*3G*",'Retention-Deployment'!$L:$L,'List Table'!$B$11)</f>
        <v>0</v>
      </c>
      <c r="CI63" s="145">
        <f>COUNTIFS('Retention-Deployment'!$F:$F,$G63,'Retention-Deployment'!$I:$I,"*3G*",'Retention-Deployment'!$L:$L,'List Table'!$B$12)</f>
        <v>0</v>
      </c>
      <c r="CJ63" s="145">
        <f>COUNTIFS('Retention-Deployment'!$F:$F,$G63,'Retention-Deployment'!$I:$I,"*3G*",'Retention-Deployment'!$L:$L,'List Table'!$B$13)</f>
        <v>0</v>
      </c>
      <c r="CK63" s="145">
        <f>COUNTIFS('Retention-Deployment'!$F:$F,$G63,'Retention-Deployment'!$I:$I,"*3G*",'Retention-Deployment'!$L:$L,'List Table'!$B$14)</f>
        <v>0</v>
      </c>
      <c r="CL63" s="145">
        <f>COUNTIFS('Retention-Deployment'!$F:$F,$G63,'Retention-Deployment'!$I:$I,"*3G*",'Retention-Deployment'!$L:$L,'List Table'!$B$15)</f>
        <v>0</v>
      </c>
      <c r="CM63" s="145">
        <f>COUNTIFS('Retention-Deployment'!$F:$F,$G63,'Retention-Deployment'!$I:$I,"*4G*",'Retention-Deployment'!$L:$L,'List Table'!$B$2)</f>
        <v>0</v>
      </c>
      <c r="CN63" s="145">
        <f>COUNTIFS('Retention-Deployment'!$F:$F,$G63,'Retention-Deployment'!$I:$I,"*4G*",'Retention-Deployment'!$L:$L,'List Table'!$B$3)</f>
        <v>0</v>
      </c>
      <c r="CO63" s="145">
        <f>COUNTIFS('Retention-Deployment'!$F:$F,$G63,'Retention-Deployment'!$I:$I,"*4G*",'Retention-Deployment'!$L:$L,'List Table'!$B$4)</f>
        <v>0</v>
      </c>
      <c r="CP63" s="145">
        <f>COUNTIFS('Retention-Deployment'!$F:$F,$G63,'Retention-Deployment'!$I:$I,"*4G*",'Retention-Deployment'!$L:$L,'List Table'!$B$5)</f>
        <v>0</v>
      </c>
      <c r="CQ63" s="145">
        <f>COUNTIFS('Retention-Deployment'!$F:$F,$G63,'Retention-Deployment'!$I:$I,"*4G*",'Retention-Deployment'!$L:$L,'List Table'!$B$6)</f>
        <v>0</v>
      </c>
      <c r="CR63" s="145">
        <f>COUNTIFS('Retention-Deployment'!$F:$F,$G63,'Retention-Deployment'!$I:$I,"*4G*",'Retention-Deployment'!$L:$L,'List Table'!$B$7)</f>
        <v>0</v>
      </c>
      <c r="CS63" s="145">
        <f>COUNTIFS('Retention-Deployment'!$F:$F,$G63,'Retention-Deployment'!$I:$I,"*4G*",'Retention-Deployment'!$L:$L,'List Table'!$B$8)</f>
        <v>0</v>
      </c>
      <c r="CT63" s="145">
        <f>COUNTIFS('Retention-Deployment'!$F:$F,$G63,'Retention-Deployment'!$I:$I,"*4G*",'Retention-Deployment'!$L:$L,'List Table'!$B$9)</f>
        <v>0</v>
      </c>
      <c r="CU63" s="145">
        <f>COUNTIFS('Retention-Deployment'!$F:$F,$G63,'Retention-Deployment'!$I:$I,"*4G*",'Retention-Deployment'!$L:$L,'List Table'!$B$10)</f>
        <v>0</v>
      </c>
      <c r="CV63" s="145">
        <f>COUNTIFS('Retention-Deployment'!$F:$F,$G63,'Retention-Deployment'!$I:$I,"*4G*",'Retention-Deployment'!$L:$L,'List Table'!$B$11)</f>
        <v>0</v>
      </c>
      <c r="CW63" s="145">
        <f>COUNTIFS('Retention-Deployment'!$F:$F,$G63,'Retention-Deployment'!$I:$I,"*4G*",'Retention-Deployment'!$L:$L,'List Table'!$B$12)</f>
        <v>0</v>
      </c>
      <c r="CX63" s="145">
        <f>COUNTIFS('Retention-Deployment'!$F:$F,$G63,'Retention-Deployment'!$I:$I,"*4G*",'Retention-Deployment'!$L:$L,'List Table'!$B$13)</f>
        <v>0</v>
      </c>
      <c r="CY63" s="145">
        <f>COUNTIFS('Retention-Deployment'!$F:$F,$G63,'Retention-Deployment'!$I:$I,"*4G*",'Retention-Deployment'!$L:$L,'List Table'!$B$14)</f>
        <v>0</v>
      </c>
      <c r="CZ63" s="145">
        <f>COUNTIFS('Retention-Deployment'!$F:$F,$G63,'Retention-Deployment'!$I:$I,"*4G*",'Retention-Deployment'!$L:$L,'List Table'!$B$15)</f>
        <v>0</v>
      </c>
      <c r="DA63" s="136"/>
      <c r="DB63" s="146">
        <f>COUNTIFS(Licensing!$G:$G,$G63,Licensing!$J:$J,"*2G*")</f>
        <v>0</v>
      </c>
      <c r="DC63" s="146">
        <f>COUNTIFS(Licensing!$G:$G,$G63,Licensing!$J:$J,"*3G*")</f>
        <v>0</v>
      </c>
      <c r="DD63" s="146">
        <f>COUNTIFS(Licensing!$G:$G,$G63,Licensing!$J:$J,"*4G*")</f>
        <v>0</v>
      </c>
      <c r="DE63" s="136"/>
      <c r="DF63" s="378">
        <f>COUNTIFS(Deactivated!$G:$G,$G63,Deactivated!$J:$J,"*2G*")</f>
        <v>0</v>
      </c>
      <c r="DG63" s="378">
        <f>COUNTIFS(Deactivated!$G:$G,$G63,Deactivated!$J:$J,"*3G*")</f>
        <v>0</v>
      </c>
      <c r="DH63" s="378">
        <f>COUNTIFS(Deactivated!$G:$G,$G63,Deactivated!$J:$J,"*4G*")</f>
        <v>0</v>
      </c>
      <c r="DI63" s="136"/>
      <c r="DJ63" s="147" t="str">
        <f t="shared" si="13"/>
        <v>ANTIPAROS</v>
      </c>
      <c r="DK63" s="137">
        <f t="shared" si="9"/>
        <v>0</v>
      </c>
      <c r="DL63" s="148">
        <f t="shared" si="7"/>
        <v>0</v>
      </c>
      <c r="DM63" s="148">
        <f t="shared" si="8"/>
        <v>0</v>
      </c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</row>
    <row r="64" spans="1:129" x14ac:dyDescent="0.25">
      <c r="A64" s="186" t="s">
        <v>293</v>
      </c>
      <c r="B64" s="160">
        <v>2</v>
      </c>
      <c r="C64" s="160">
        <v>2</v>
      </c>
      <c r="D64" s="160">
        <v>2</v>
      </c>
      <c r="E64" s="183">
        <v>36.549362468397703</v>
      </c>
      <c r="F64" s="183">
        <v>26.3095092773437</v>
      </c>
      <c r="G64" s="165" t="s">
        <v>285</v>
      </c>
      <c r="H64" s="144">
        <f t="shared" si="10"/>
        <v>0</v>
      </c>
      <c r="I64" s="144">
        <f t="shared" si="11"/>
        <v>0</v>
      </c>
      <c r="J64" s="144">
        <f t="shared" si="12"/>
        <v>0</v>
      </c>
      <c r="K64" s="144">
        <f>COUNTIFS(Operational!$F:$F,$G64,Operational!$I:$I,"*2G*",Operational!$L:$L,'List Table'!$D$2)</f>
        <v>0</v>
      </c>
      <c r="L64" s="144">
        <f>COUNTIFS(Operational!$F:$F,$G64,Operational!$I:$I,"*2G*",Operational!$L:$L,'List Table'!$D$3)</f>
        <v>0</v>
      </c>
      <c r="M64" s="144">
        <f>COUNTIFS(Operational!$F:$F,$G64,Operational!$I:$I,"*2G*",Operational!$L:$L,'List Table'!$D$4)</f>
        <v>0</v>
      </c>
      <c r="N64" s="144">
        <f>COUNTIFS(Operational!$F:$F,$G64,Operational!$I:$I,"*2G*",Operational!$L:$L,'List Table'!$D$5)</f>
        <v>0</v>
      </c>
      <c r="O64" s="144">
        <f>COUNTIFS(Operational!$F:$F,$G64,Operational!$I:$I,"*2G*",Operational!$L:$L,'List Table'!$D$6)</f>
        <v>0</v>
      </c>
      <c r="P64" s="144">
        <f>COUNTIFS(Operational!$F:$F,$G64,Operational!$I:$I,"*2G*",Operational!$L:$L,'List Table'!$D$7)</f>
        <v>0</v>
      </c>
      <c r="Q64" s="144">
        <f>COUNTIFS(Operational!$F:$F,$G64,Operational!$I:$I,"*2G*",Operational!$L:$L,'List Table'!$D$8)</f>
        <v>0</v>
      </c>
      <c r="R64" s="144">
        <f>COUNTIFS(Operational!$F:$F,$G64,Operational!$I:$I,"*2G*",Operational!$L:$L,'List Table'!$D$9)</f>
        <v>0</v>
      </c>
      <c r="S64" s="144">
        <f>COUNTIFS(Operational!$F:$F,$G64,Operational!$I:$I,"*2G*",Operational!$L:$L,'List Table'!$D$10)</f>
        <v>0</v>
      </c>
      <c r="T64" s="144">
        <f>COUNTIFS(Operational!$F:$F,$G64,Operational!$I:$I,"*2G*",Operational!$L:$L,'List Table'!$D$11)</f>
        <v>0</v>
      </c>
      <c r="U64" s="144">
        <f>COUNTIFS(Operational!$F:$F,$G64,Operational!$I:$I,"*2G*",Operational!$L:$L,'List Table'!$D$12)</f>
        <v>0</v>
      </c>
      <c r="V64" s="144">
        <f>COUNTIFS(Operational!$F:$F,$G64,Operational!$I:$I,"*2G*",Operational!$L:$L,'List Table'!$D$13)</f>
        <v>0</v>
      </c>
      <c r="W64" s="144">
        <f>COUNTIFS(Operational!$F:$F,$G64,Operational!$I:$I,"*2G*",Operational!$L:$L,'List Table'!$D$14)</f>
        <v>0</v>
      </c>
      <c r="X64" s="144">
        <f>COUNTIFS(Operational!$F:$F,$G64,Operational!$I:$I,"*2G*",Operational!$L:$L,'List Table'!$D$15)</f>
        <v>0</v>
      </c>
      <c r="Y64" s="144">
        <f>COUNTIFS(Operational!$F:$F,$G64,Operational!$I:$I,"*2G*",Operational!$L:$L,'List Table'!$D$16)</f>
        <v>0</v>
      </c>
      <c r="Z64" s="144">
        <f>COUNTIFS(Operational!$F:$F,$G64,Operational!$I:$I,"*2G*",Operational!$L:$L,'List Table'!$D$17)</f>
        <v>0</v>
      </c>
      <c r="AA64" s="144">
        <f>COUNTIFS(Operational!$F:$F,$G64,Operational!$I:$I,"*3G*",Operational!$L:$L,'List Table'!$D$2)</f>
        <v>0</v>
      </c>
      <c r="AB64" s="144">
        <f>COUNTIFS(Operational!$F:$F,$G64,Operational!$I:$I,"*3G*",Operational!$L:$L,'List Table'!$D$3)</f>
        <v>0</v>
      </c>
      <c r="AC64" s="144">
        <f>COUNTIFS(Operational!$F:$F,$G64,Operational!$I:$I,"*3G*",Operational!$L:$L,'List Table'!$D$4)</f>
        <v>0</v>
      </c>
      <c r="AD64" s="144">
        <f>COUNTIFS(Operational!$F:$F,$G64,Operational!$I:$I,"*3G*",Operational!$L:$L,'List Table'!$D$5)</f>
        <v>0</v>
      </c>
      <c r="AE64" s="144">
        <f>COUNTIFS(Operational!$F:$F,$G64,Operational!$I:$I,"*3G*",Operational!$L:$L,'List Table'!$D$6)</f>
        <v>0</v>
      </c>
      <c r="AF64" s="144">
        <f>COUNTIFS(Operational!$F:$F,$G64,Operational!$I:$I,"*3G*",Operational!$L:$L,'List Table'!$D$7)</f>
        <v>0</v>
      </c>
      <c r="AG64" s="144">
        <f>COUNTIFS(Operational!$F:$F,$G64,Operational!$I:$I,"*3G*",Operational!$L:$L,'List Table'!$D$8)</f>
        <v>0</v>
      </c>
      <c r="AH64" s="144">
        <f>COUNTIFS(Operational!$F:$F,$G64,Operational!$I:$I,"*3G*",Operational!$L:$L,'List Table'!$D$9)</f>
        <v>0</v>
      </c>
      <c r="AI64" s="144">
        <f>COUNTIFS(Operational!$F:$F,$G64,Operational!$I:$I,"*3G*",Operational!$L:$L,'List Table'!$D$10)</f>
        <v>0</v>
      </c>
      <c r="AJ64" s="144">
        <f>COUNTIFS(Operational!$F:$F,$G64,Operational!$I:$I,"*3G*",Operational!$L:$L,'List Table'!$D$11)</f>
        <v>0</v>
      </c>
      <c r="AK64" s="144">
        <f>COUNTIFS(Operational!$F:$F,$G64,Operational!$I:$I,"*3G*",Operational!$L:$L,'List Table'!$D$12)</f>
        <v>0</v>
      </c>
      <c r="AL64" s="144">
        <f>COUNTIFS(Operational!$F:$F,$G64,Operational!$I:$I,"*3G*",Operational!$L:$L,'List Table'!$D$13)</f>
        <v>0</v>
      </c>
      <c r="AM64" s="144">
        <f>COUNTIFS(Operational!$F:$F,$G64,Operational!$I:$I,"*3G*",Operational!$L:$L,'List Table'!$D$14)</f>
        <v>0</v>
      </c>
      <c r="AN64" s="144">
        <f>COUNTIFS(Operational!$F:$F,$G64,Operational!$I:$I,"*3G*",Operational!$L:$L,'List Table'!$D$15)</f>
        <v>0</v>
      </c>
      <c r="AO64" s="144">
        <f>COUNTIFS(Operational!$F:$F,$G64,Operational!$I:$I,"*3G*",Operational!$L:$L,'List Table'!$D$16)</f>
        <v>0</v>
      </c>
      <c r="AP64" s="144">
        <f>COUNTIFS(Operational!$F:$F,$G64,Operational!$I:$I,"*3G*",Operational!$L:$L,'List Table'!$D$17)</f>
        <v>0</v>
      </c>
      <c r="AQ64" s="144">
        <f>COUNTIFS(Operational!$F:$F,$G64,Operational!$I:$I,"*4G*",Operational!$L:$L,'List Table'!$D$2)</f>
        <v>0</v>
      </c>
      <c r="AR64" s="144">
        <f>COUNTIFS(Operational!$F:$F,$G64,Operational!$I:$I,"*4G*",Operational!$L:$L,'List Table'!$D$3)</f>
        <v>0</v>
      </c>
      <c r="AS64" s="144">
        <f>COUNTIFS(Operational!$F:$F,$G64,Operational!$I:$I,"*4G*",Operational!$L:$L,'List Table'!$D$4)</f>
        <v>0</v>
      </c>
      <c r="AT64" s="144">
        <f>COUNTIFS(Operational!$F:$F,$G64,Operational!$I:$I,"*4G*",Operational!$L:$L,'List Table'!$D$5)</f>
        <v>0</v>
      </c>
      <c r="AU64" s="144">
        <f>COUNTIFS(Operational!$F:$F,$G64,Operational!$I:$I,"*4G*",Operational!$L:$L,'List Table'!$D$6)</f>
        <v>0</v>
      </c>
      <c r="AV64" s="144">
        <f>COUNTIFS(Operational!$F:$F,$G64,Operational!$I:$I,"*4G*",Operational!$L:$L,'List Table'!$D$7)</f>
        <v>0</v>
      </c>
      <c r="AW64" s="144">
        <f>COUNTIFS(Operational!$F:$F,$G64,Operational!$I:$I,"*4G*",Operational!$L:$L,'List Table'!$D$8)</f>
        <v>0</v>
      </c>
      <c r="AX64" s="144">
        <f>COUNTIFS(Operational!$F:$F,$G64,Operational!$I:$I,"*4G*",Operational!$L:$L,'List Table'!$D$9)</f>
        <v>0</v>
      </c>
      <c r="AY64" s="144">
        <f>COUNTIFS(Operational!$F:$F,$G64,Operational!$I:$I,"*4G*",Operational!$L:$L,'List Table'!$D$10)</f>
        <v>0</v>
      </c>
      <c r="AZ64" s="144">
        <f>COUNTIFS(Operational!$F:$F,$G64,Operational!$I:$I,"*4G*",Operational!$L:$L,'List Table'!$D$11)</f>
        <v>0</v>
      </c>
      <c r="BA64" s="144">
        <f>COUNTIFS(Operational!$F:$F,$G64,Operational!$I:$I,"*4G*",Operational!$L:$L,'List Table'!$D$12)</f>
        <v>0</v>
      </c>
      <c r="BB64" s="144">
        <f>COUNTIFS(Operational!$F:$F,$G64,Operational!$I:$I,"*4G*",Operational!$L:$L,'List Table'!$D$13)</f>
        <v>0</v>
      </c>
      <c r="BC64" s="144">
        <f>COUNTIFS(Operational!$F:$F,$G64,Operational!$I:$I,"*4G*",Operational!$L:$L,'List Table'!$D$14)</f>
        <v>0</v>
      </c>
      <c r="BD64" s="144">
        <f>COUNTIFS(Operational!$F:$F,$G64,Operational!$I:$I,"*4G*",Operational!$L:$L,'List Table'!$D$15)</f>
        <v>0</v>
      </c>
      <c r="BE64" s="144">
        <f>COUNTIFS(Operational!$F:$F,$G64,Operational!$I:$I,"*4G*",Operational!$L:$L,'List Table'!$D$16)</f>
        <v>0</v>
      </c>
      <c r="BF64" s="144">
        <f>COUNTIFS(Operational!$F:$F,$G64,Operational!$I:$I,"*4G*",Operational!$L:$L,'List Table'!$D$17)</f>
        <v>0</v>
      </c>
      <c r="BG64" s="152"/>
      <c r="BH64" s="145">
        <f t="shared" si="3"/>
        <v>0</v>
      </c>
      <c r="BI64" s="145">
        <f t="shared" si="4"/>
        <v>0</v>
      </c>
      <c r="BJ64" s="145">
        <f t="shared" si="5"/>
        <v>0</v>
      </c>
      <c r="BK64" s="145">
        <f>COUNTIFS('Retention-Deployment'!$F:$F,$G64,'Retention-Deployment'!$I:$I,"*2G*",'Retention-Deployment'!$L:$L,'List Table'!$B$2)</f>
        <v>0</v>
      </c>
      <c r="BL64" s="145">
        <f>COUNTIFS('Retention-Deployment'!$F:$F,$G64,'Retention-Deployment'!$I:$I,"*2G*",'Retention-Deployment'!$L:$L,'List Table'!$B$3)</f>
        <v>0</v>
      </c>
      <c r="BM64" s="145">
        <f>COUNTIFS('Retention-Deployment'!$F:$F,$G64,'Retention-Deployment'!$I:$I,"*2G*",'Retention-Deployment'!$L:$L,'List Table'!$B$4)</f>
        <v>0</v>
      </c>
      <c r="BN64" s="145">
        <f>COUNTIFS('Retention-Deployment'!$F:$F,$G64,'Retention-Deployment'!$I:$I,"*2G*",'Retention-Deployment'!$L:$L,'List Table'!$B$5)</f>
        <v>0</v>
      </c>
      <c r="BO64" s="145">
        <f>COUNTIFS('Retention-Deployment'!$F:$F,$G64,'Retention-Deployment'!$I:$I,"*2G*",'Retention-Deployment'!$L:$L,'List Table'!$B$6)</f>
        <v>0</v>
      </c>
      <c r="BP64" s="145">
        <f>COUNTIFS('Retention-Deployment'!$F:$F,$G64,'Retention-Deployment'!$I:$I,"*2G*",'Retention-Deployment'!$L:$L,'List Table'!$B$7)</f>
        <v>0</v>
      </c>
      <c r="BQ64" s="145">
        <f>COUNTIFS('Retention-Deployment'!$F:$F,$G64,'Retention-Deployment'!$I:$I,"*2G*",'Retention-Deployment'!$L:$L,'List Table'!$B$8)</f>
        <v>0</v>
      </c>
      <c r="BR64" s="145">
        <f>COUNTIFS('Retention-Deployment'!$F:$F,$G64,'Retention-Deployment'!$I:$I,"*2G*",'Retention-Deployment'!$L:$L,'List Table'!$B$9)</f>
        <v>0</v>
      </c>
      <c r="BS64" s="145">
        <f>COUNTIFS('Retention-Deployment'!$F:$F,$G64,'Retention-Deployment'!$I:$I,"*2G*",'Retention-Deployment'!$L:$L,'List Table'!$B$10)</f>
        <v>0</v>
      </c>
      <c r="BT64" s="145">
        <f>COUNTIFS('Retention-Deployment'!$F:$F,$G64,'Retention-Deployment'!$I:$I,"*2G*",'Retention-Deployment'!$L:$L,'List Table'!$B$11)</f>
        <v>0</v>
      </c>
      <c r="BU64" s="145">
        <f>COUNTIFS('Retention-Deployment'!$F:$F,$G64,'Retention-Deployment'!$I:$I,"*2G*",'Retention-Deployment'!$L:$L,'List Table'!$B$12)</f>
        <v>0</v>
      </c>
      <c r="BV64" s="145">
        <f>COUNTIFS('Retention-Deployment'!$F:$F,$G64,'Retention-Deployment'!$I:$I,"*2G*",'Retention-Deployment'!$L:$L,'List Table'!$B$13)</f>
        <v>0</v>
      </c>
      <c r="BW64" s="145">
        <f>COUNTIFS('Retention-Deployment'!$F:$F,$G64,'Retention-Deployment'!$I:$I,"*2G*",'Retention-Deployment'!$L:$L,'List Table'!$B$14)</f>
        <v>0</v>
      </c>
      <c r="BX64" s="145">
        <f>COUNTIFS('Retention-Deployment'!$F:$F,$G64,'Retention-Deployment'!$I:$I,"*2G*",'Retention-Deployment'!$L:$L,'List Table'!$B$15)</f>
        <v>0</v>
      </c>
      <c r="BY64" s="145">
        <f>COUNTIFS('Retention-Deployment'!$F:$F,$G64,'Retention-Deployment'!$I:$I,"*3G*",'Retention-Deployment'!$L:$L,'List Table'!$B$2)</f>
        <v>0</v>
      </c>
      <c r="BZ64" s="145">
        <f>COUNTIFS('Retention-Deployment'!$F:$F,$G64,'Retention-Deployment'!$I:$I,"*3G*",'Retention-Deployment'!$L:$L,'List Table'!$B$3)</f>
        <v>0</v>
      </c>
      <c r="CA64" s="145">
        <f>COUNTIFS('Retention-Deployment'!$F:$F,$G64,'Retention-Deployment'!$I:$I,"*3G*",'Retention-Deployment'!$L:$L,'List Table'!$B$4)</f>
        <v>0</v>
      </c>
      <c r="CB64" s="145">
        <f>COUNTIFS('Retention-Deployment'!$F:$F,$G64,'Retention-Deployment'!$I:$I,"*3G*",'Retention-Deployment'!$L:$L,'List Table'!$B$5)</f>
        <v>0</v>
      </c>
      <c r="CC64" s="145">
        <f>COUNTIFS('Retention-Deployment'!$F:$F,$G64,'Retention-Deployment'!$I:$I,"*3G*",'Retention-Deployment'!$L:$L,'List Table'!$B$6)</f>
        <v>0</v>
      </c>
      <c r="CD64" s="145">
        <f>COUNTIFS('Retention-Deployment'!$F:$F,$G64,'Retention-Deployment'!$I:$I,"*3G*",'Retention-Deployment'!$L:$L,'List Table'!$B$7)</f>
        <v>0</v>
      </c>
      <c r="CE64" s="145">
        <f>COUNTIFS('Retention-Deployment'!$F:$F,$G64,'Retention-Deployment'!$I:$I,"*3G*",'Retention-Deployment'!$L:$L,'List Table'!$B$8)</f>
        <v>0</v>
      </c>
      <c r="CF64" s="145">
        <f>COUNTIFS('Retention-Deployment'!$F:$F,$G64,'Retention-Deployment'!$I:$I,"*3G*",'Retention-Deployment'!$L:$L,'List Table'!$B$9)</f>
        <v>0</v>
      </c>
      <c r="CG64" s="145">
        <f>COUNTIFS('Retention-Deployment'!$F:$F,$G64,'Retention-Deployment'!$I:$I,"*3G*",'Retention-Deployment'!$L:$L,'List Table'!$B$10)</f>
        <v>0</v>
      </c>
      <c r="CH64" s="145">
        <f>COUNTIFS('Retention-Deployment'!$F:$F,$G64,'Retention-Deployment'!$I:$I,"*3G*",'Retention-Deployment'!$L:$L,'List Table'!$B$11)</f>
        <v>0</v>
      </c>
      <c r="CI64" s="145">
        <f>COUNTIFS('Retention-Deployment'!$F:$F,$G64,'Retention-Deployment'!$I:$I,"*3G*",'Retention-Deployment'!$L:$L,'List Table'!$B$12)</f>
        <v>0</v>
      </c>
      <c r="CJ64" s="145">
        <f>COUNTIFS('Retention-Deployment'!$F:$F,$G64,'Retention-Deployment'!$I:$I,"*3G*",'Retention-Deployment'!$L:$L,'List Table'!$B$13)</f>
        <v>0</v>
      </c>
      <c r="CK64" s="145">
        <f>COUNTIFS('Retention-Deployment'!$F:$F,$G64,'Retention-Deployment'!$I:$I,"*3G*",'Retention-Deployment'!$L:$L,'List Table'!$B$14)</f>
        <v>0</v>
      </c>
      <c r="CL64" s="145">
        <f>COUNTIFS('Retention-Deployment'!$F:$F,$G64,'Retention-Deployment'!$I:$I,"*3G*",'Retention-Deployment'!$L:$L,'List Table'!$B$15)</f>
        <v>0</v>
      </c>
      <c r="CM64" s="145">
        <f>COUNTIFS('Retention-Deployment'!$F:$F,$G64,'Retention-Deployment'!$I:$I,"*4G*",'Retention-Deployment'!$L:$L,'List Table'!$B$2)</f>
        <v>0</v>
      </c>
      <c r="CN64" s="145">
        <f>COUNTIFS('Retention-Deployment'!$F:$F,$G64,'Retention-Deployment'!$I:$I,"*4G*",'Retention-Deployment'!$L:$L,'List Table'!$B$3)</f>
        <v>0</v>
      </c>
      <c r="CO64" s="145">
        <f>COUNTIFS('Retention-Deployment'!$F:$F,$G64,'Retention-Deployment'!$I:$I,"*4G*",'Retention-Deployment'!$L:$L,'List Table'!$B$4)</f>
        <v>0</v>
      </c>
      <c r="CP64" s="145">
        <f>COUNTIFS('Retention-Deployment'!$F:$F,$G64,'Retention-Deployment'!$I:$I,"*4G*",'Retention-Deployment'!$L:$L,'List Table'!$B$5)</f>
        <v>0</v>
      </c>
      <c r="CQ64" s="145">
        <f>COUNTIFS('Retention-Deployment'!$F:$F,$G64,'Retention-Deployment'!$I:$I,"*4G*",'Retention-Deployment'!$L:$L,'List Table'!$B$6)</f>
        <v>0</v>
      </c>
      <c r="CR64" s="145">
        <f>COUNTIFS('Retention-Deployment'!$F:$F,$G64,'Retention-Deployment'!$I:$I,"*4G*",'Retention-Deployment'!$L:$L,'List Table'!$B$7)</f>
        <v>0</v>
      </c>
      <c r="CS64" s="145">
        <f>COUNTIFS('Retention-Deployment'!$F:$F,$G64,'Retention-Deployment'!$I:$I,"*4G*",'Retention-Deployment'!$L:$L,'List Table'!$B$8)</f>
        <v>0</v>
      </c>
      <c r="CT64" s="145">
        <f>COUNTIFS('Retention-Deployment'!$F:$F,$G64,'Retention-Deployment'!$I:$I,"*4G*",'Retention-Deployment'!$L:$L,'List Table'!$B$9)</f>
        <v>0</v>
      </c>
      <c r="CU64" s="145">
        <f>COUNTIFS('Retention-Deployment'!$F:$F,$G64,'Retention-Deployment'!$I:$I,"*4G*",'Retention-Deployment'!$L:$L,'List Table'!$B$10)</f>
        <v>0</v>
      </c>
      <c r="CV64" s="145">
        <f>COUNTIFS('Retention-Deployment'!$F:$F,$G64,'Retention-Deployment'!$I:$I,"*4G*",'Retention-Deployment'!$L:$L,'List Table'!$B$11)</f>
        <v>0</v>
      </c>
      <c r="CW64" s="145">
        <f>COUNTIFS('Retention-Deployment'!$F:$F,$G64,'Retention-Deployment'!$I:$I,"*4G*",'Retention-Deployment'!$L:$L,'List Table'!$B$12)</f>
        <v>0</v>
      </c>
      <c r="CX64" s="145">
        <f>COUNTIFS('Retention-Deployment'!$F:$F,$G64,'Retention-Deployment'!$I:$I,"*4G*",'Retention-Deployment'!$L:$L,'List Table'!$B$13)</f>
        <v>0</v>
      </c>
      <c r="CY64" s="145">
        <f>COUNTIFS('Retention-Deployment'!$F:$F,$G64,'Retention-Deployment'!$I:$I,"*4G*",'Retention-Deployment'!$L:$L,'List Table'!$B$14)</f>
        <v>0</v>
      </c>
      <c r="CZ64" s="145">
        <f>COUNTIFS('Retention-Deployment'!$F:$F,$G64,'Retention-Deployment'!$I:$I,"*4G*",'Retention-Deployment'!$L:$L,'List Table'!$B$15)</f>
        <v>0</v>
      </c>
      <c r="DA64" s="136"/>
      <c r="DB64" s="146">
        <f>COUNTIFS(Licensing!$G:$G,$G64,Licensing!$J:$J,"*2G*")</f>
        <v>0</v>
      </c>
      <c r="DC64" s="146">
        <f>COUNTIFS(Licensing!$G:$G,$G64,Licensing!$J:$J,"*3G*")</f>
        <v>0</v>
      </c>
      <c r="DD64" s="146">
        <f>COUNTIFS(Licensing!$G:$G,$G64,Licensing!$J:$J,"*4G*")</f>
        <v>0</v>
      </c>
      <c r="DE64" s="136"/>
      <c r="DF64" s="378">
        <f>COUNTIFS(Deactivated!$G:$G,$G64,Deactivated!$J:$J,"*2G*")</f>
        <v>0</v>
      </c>
      <c r="DG64" s="378">
        <f>COUNTIFS(Deactivated!$G:$G,$G64,Deactivated!$J:$J,"*3G*")</f>
        <v>0</v>
      </c>
      <c r="DH64" s="378">
        <f>COUNTIFS(Deactivated!$G:$G,$G64,Deactivated!$J:$J,"*4G*")</f>
        <v>0</v>
      </c>
      <c r="DI64" s="136"/>
      <c r="DJ64" s="147" t="str">
        <f t="shared" si="13"/>
        <v>ASTIPALEA</v>
      </c>
      <c r="DK64" s="137">
        <f t="shared" si="9"/>
        <v>0</v>
      </c>
      <c r="DL64" s="148">
        <f t="shared" si="7"/>
        <v>0</v>
      </c>
      <c r="DM64" s="148">
        <f t="shared" si="8"/>
        <v>0</v>
      </c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</row>
    <row r="65" spans="1:129" x14ac:dyDescent="0.25">
      <c r="A65" s="186" t="s">
        <v>293</v>
      </c>
      <c r="B65" s="160">
        <v>1</v>
      </c>
      <c r="C65" s="160">
        <v>1</v>
      </c>
      <c r="D65" s="160">
        <v>1</v>
      </c>
      <c r="E65" s="183">
        <v>36.225996237799997</v>
      </c>
      <c r="F65" s="183">
        <v>27.566413879300001</v>
      </c>
      <c r="G65" s="165" t="s">
        <v>307</v>
      </c>
      <c r="H65" s="144">
        <f t="shared" si="10"/>
        <v>0</v>
      </c>
      <c r="I65" s="144">
        <f t="shared" si="11"/>
        <v>0</v>
      </c>
      <c r="J65" s="144">
        <f t="shared" si="12"/>
        <v>0</v>
      </c>
      <c r="K65" s="144">
        <f>COUNTIFS(Operational!$F:$F,$G65,Operational!$I:$I,"*2G*",Operational!$L:$L,'List Table'!$D$2)</f>
        <v>0</v>
      </c>
      <c r="L65" s="144">
        <f>COUNTIFS(Operational!$F:$F,$G65,Operational!$I:$I,"*2G*",Operational!$L:$L,'List Table'!$D$3)</f>
        <v>0</v>
      </c>
      <c r="M65" s="144">
        <f>COUNTIFS(Operational!$F:$F,$G65,Operational!$I:$I,"*2G*",Operational!$L:$L,'List Table'!$D$4)</f>
        <v>0</v>
      </c>
      <c r="N65" s="144">
        <f>COUNTIFS(Operational!$F:$F,$G65,Operational!$I:$I,"*2G*",Operational!$L:$L,'List Table'!$D$5)</f>
        <v>0</v>
      </c>
      <c r="O65" s="144">
        <f>COUNTIFS(Operational!$F:$F,$G65,Operational!$I:$I,"*2G*",Operational!$L:$L,'List Table'!$D$6)</f>
        <v>0</v>
      </c>
      <c r="P65" s="144">
        <f>COUNTIFS(Operational!$F:$F,$G65,Operational!$I:$I,"*2G*",Operational!$L:$L,'List Table'!$D$7)</f>
        <v>0</v>
      </c>
      <c r="Q65" s="144">
        <f>COUNTIFS(Operational!$F:$F,$G65,Operational!$I:$I,"*2G*",Operational!$L:$L,'List Table'!$D$8)</f>
        <v>0</v>
      </c>
      <c r="R65" s="144">
        <f>COUNTIFS(Operational!$F:$F,$G65,Operational!$I:$I,"*2G*",Operational!$L:$L,'List Table'!$D$9)</f>
        <v>0</v>
      </c>
      <c r="S65" s="144">
        <f>COUNTIFS(Operational!$F:$F,$G65,Operational!$I:$I,"*2G*",Operational!$L:$L,'List Table'!$D$10)</f>
        <v>0</v>
      </c>
      <c r="T65" s="144">
        <f>COUNTIFS(Operational!$F:$F,$G65,Operational!$I:$I,"*2G*",Operational!$L:$L,'List Table'!$D$11)</f>
        <v>0</v>
      </c>
      <c r="U65" s="144">
        <f>COUNTIFS(Operational!$F:$F,$G65,Operational!$I:$I,"*2G*",Operational!$L:$L,'List Table'!$D$12)</f>
        <v>0</v>
      </c>
      <c r="V65" s="144">
        <f>COUNTIFS(Operational!$F:$F,$G65,Operational!$I:$I,"*2G*",Operational!$L:$L,'List Table'!$D$13)</f>
        <v>0</v>
      </c>
      <c r="W65" s="144">
        <f>COUNTIFS(Operational!$F:$F,$G65,Operational!$I:$I,"*2G*",Operational!$L:$L,'List Table'!$D$14)</f>
        <v>0</v>
      </c>
      <c r="X65" s="144">
        <f>COUNTIFS(Operational!$F:$F,$G65,Operational!$I:$I,"*2G*",Operational!$L:$L,'List Table'!$D$15)</f>
        <v>0</v>
      </c>
      <c r="Y65" s="144">
        <f>COUNTIFS(Operational!$F:$F,$G65,Operational!$I:$I,"*2G*",Operational!$L:$L,'List Table'!$D$16)</f>
        <v>0</v>
      </c>
      <c r="Z65" s="144">
        <f>COUNTIFS(Operational!$F:$F,$G65,Operational!$I:$I,"*2G*",Operational!$L:$L,'List Table'!$D$17)</f>
        <v>0</v>
      </c>
      <c r="AA65" s="144">
        <f>COUNTIFS(Operational!$F:$F,$G65,Operational!$I:$I,"*3G*",Operational!$L:$L,'List Table'!$D$2)</f>
        <v>0</v>
      </c>
      <c r="AB65" s="144">
        <f>COUNTIFS(Operational!$F:$F,$G65,Operational!$I:$I,"*3G*",Operational!$L:$L,'List Table'!$D$3)</f>
        <v>0</v>
      </c>
      <c r="AC65" s="144">
        <f>COUNTIFS(Operational!$F:$F,$G65,Operational!$I:$I,"*3G*",Operational!$L:$L,'List Table'!$D$4)</f>
        <v>0</v>
      </c>
      <c r="AD65" s="144">
        <f>COUNTIFS(Operational!$F:$F,$G65,Operational!$I:$I,"*3G*",Operational!$L:$L,'List Table'!$D$5)</f>
        <v>0</v>
      </c>
      <c r="AE65" s="144">
        <f>COUNTIFS(Operational!$F:$F,$G65,Operational!$I:$I,"*3G*",Operational!$L:$L,'List Table'!$D$6)</f>
        <v>0</v>
      </c>
      <c r="AF65" s="144">
        <f>COUNTIFS(Operational!$F:$F,$G65,Operational!$I:$I,"*3G*",Operational!$L:$L,'List Table'!$D$7)</f>
        <v>0</v>
      </c>
      <c r="AG65" s="144">
        <f>COUNTIFS(Operational!$F:$F,$G65,Operational!$I:$I,"*3G*",Operational!$L:$L,'List Table'!$D$8)</f>
        <v>0</v>
      </c>
      <c r="AH65" s="144">
        <f>COUNTIFS(Operational!$F:$F,$G65,Operational!$I:$I,"*3G*",Operational!$L:$L,'List Table'!$D$9)</f>
        <v>0</v>
      </c>
      <c r="AI65" s="144">
        <f>COUNTIFS(Operational!$F:$F,$G65,Operational!$I:$I,"*3G*",Operational!$L:$L,'List Table'!$D$10)</f>
        <v>0</v>
      </c>
      <c r="AJ65" s="144">
        <f>COUNTIFS(Operational!$F:$F,$G65,Operational!$I:$I,"*3G*",Operational!$L:$L,'List Table'!$D$11)</f>
        <v>0</v>
      </c>
      <c r="AK65" s="144">
        <f>COUNTIFS(Operational!$F:$F,$G65,Operational!$I:$I,"*3G*",Operational!$L:$L,'List Table'!$D$12)</f>
        <v>0</v>
      </c>
      <c r="AL65" s="144">
        <f>COUNTIFS(Operational!$F:$F,$G65,Operational!$I:$I,"*3G*",Operational!$L:$L,'List Table'!$D$13)</f>
        <v>0</v>
      </c>
      <c r="AM65" s="144">
        <f>COUNTIFS(Operational!$F:$F,$G65,Operational!$I:$I,"*3G*",Operational!$L:$L,'List Table'!$D$14)</f>
        <v>0</v>
      </c>
      <c r="AN65" s="144">
        <f>COUNTIFS(Operational!$F:$F,$G65,Operational!$I:$I,"*3G*",Operational!$L:$L,'List Table'!$D$15)</f>
        <v>0</v>
      </c>
      <c r="AO65" s="144">
        <f>COUNTIFS(Operational!$F:$F,$G65,Operational!$I:$I,"*3G*",Operational!$L:$L,'List Table'!$D$16)</f>
        <v>0</v>
      </c>
      <c r="AP65" s="144">
        <f>COUNTIFS(Operational!$F:$F,$G65,Operational!$I:$I,"*3G*",Operational!$L:$L,'List Table'!$D$17)</f>
        <v>0</v>
      </c>
      <c r="AQ65" s="144">
        <f>COUNTIFS(Operational!$F:$F,$G65,Operational!$I:$I,"*4G*",Operational!$L:$L,'List Table'!$D$2)</f>
        <v>0</v>
      </c>
      <c r="AR65" s="144">
        <f>COUNTIFS(Operational!$F:$F,$G65,Operational!$I:$I,"*4G*",Operational!$L:$L,'List Table'!$D$3)</f>
        <v>0</v>
      </c>
      <c r="AS65" s="144">
        <f>COUNTIFS(Operational!$F:$F,$G65,Operational!$I:$I,"*4G*",Operational!$L:$L,'List Table'!$D$4)</f>
        <v>0</v>
      </c>
      <c r="AT65" s="144">
        <f>COUNTIFS(Operational!$F:$F,$G65,Operational!$I:$I,"*4G*",Operational!$L:$L,'List Table'!$D$5)</f>
        <v>0</v>
      </c>
      <c r="AU65" s="144">
        <f>COUNTIFS(Operational!$F:$F,$G65,Operational!$I:$I,"*4G*",Operational!$L:$L,'List Table'!$D$6)</f>
        <v>0</v>
      </c>
      <c r="AV65" s="144">
        <f>COUNTIFS(Operational!$F:$F,$G65,Operational!$I:$I,"*4G*",Operational!$L:$L,'List Table'!$D$7)</f>
        <v>0</v>
      </c>
      <c r="AW65" s="144">
        <f>COUNTIFS(Operational!$F:$F,$G65,Operational!$I:$I,"*4G*",Operational!$L:$L,'List Table'!$D$8)</f>
        <v>0</v>
      </c>
      <c r="AX65" s="144">
        <f>COUNTIFS(Operational!$F:$F,$G65,Operational!$I:$I,"*4G*",Operational!$L:$L,'List Table'!$D$9)</f>
        <v>0</v>
      </c>
      <c r="AY65" s="144">
        <f>COUNTIFS(Operational!$F:$F,$G65,Operational!$I:$I,"*4G*",Operational!$L:$L,'List Table'!$D$10)</f>
        <v>0</v>
      </c>
      <c r="AZ65" s="144">
        <f>COUNTIFS(Operational!$F:$F,$G65,Operational!$I:$I,"*4G*",Operational!$L:$L,'List Table'!$D$11)</f>
        <v>0</v>
      </c>
      <c r="BA65" s="144">
        <f>COUNTIFS(Operational!$F:$F,$G65,Operational!$I:$I,"*4G*",Operational!$L:$L,'List Table'!$D$12)</f>
        <v>0</v>
      </c>
      <c r="BB65" s="144">
        <f>COUNTIFS(Operational!$F:$F,$G65,Operational!$I:$I,"*4G*",Operational!$L:$L,'List Table'!$D$13)</f>
        <v>0</v>
      </c>
      <c r="BC65" s="144">
        <f>COUNTIFS(Operational!$F:$F,$G65,Operational!$I:$I,"*4G*",Operational!$L:$L,'List Table'!$D$14)</f>
        <v>0</v>
      </c>
      <c r="BD65" s="144">
        <f>COUNTIFS(Operational!$F:$F,$G65,Operational!$I:$I,"*4G*",Operational!$L:$L,'List Table'!$D$15)</f>
        <v>0</v>
      </c>
      <c r="BE65" s="144">
        <f>COUNTIFS(Operational!$F:$F,$G65,Operational!$I:$I,"*4G*",Operational!$L:$L,'List Table'!$D$16)</f>
        <v>0</v>
      </c>
      <c r="BF65" s="144">
        <f>COUNTIFS(Operational!$F:$F,$G65,Operational!$I:$I,"*4G*",Operational!$L:$L,'List Table'!$D$17)</f>
        <v>0</v>
      </c>
      <c r="BG65" s="152"/>
      <c r="BH65" s="145">
        <f t="shared" si="3"/>
        <v>0</v>
      </c>
      <c r="BI65" s="145">
        <f t="shared" si="4"/>
        <v>0</v>
      </c>
      <c r="BJ65" s="145">
        <f t="shared" si="5"/>
        <v>0</v>
      </c>
      <c r="BK65" s="145">
        <f>COUNTIFS('Retention-Deployment'!$F:$F,$G65,'Retention-Deployment'!$I:$I,"*2G*",'Retention-Deployment'!$L:$L,'List Table'!$B$2)</f>
        <v>0</v>
      </c>
      <c r="BL65" s="145">
        <f>COUNTIFS('Retention-Deployment'!$F:$F,$G65,'Retention-Deployment'!$I:$I,"*2G*",'Retention-Deployment'!$L:$L,'List Table'!$B$3)</f>
        <v>0</v>
      </c>
      <c r="BM65" s="145">
        <f>COUNTIFS('Retention-Deployment'!$F:$F,$G65,'Retention-Deployment'!$I:$I,"*2G*",'Retention-Deployment'!$L:$L,'List Table'!$B$4)</f>
        <v>0</v>
      </c>
      <c r="BN65" s="145">
        <f>COUNTIFS('Retention-Deployment'!$F:$F,$G65,'Retention-Deployment'!$I:$I,"*2G*",'Retention-Deployment'!$L:$L,'List Table'!$B$5)</f>
        <v>0</v>
      </c>
      <c r="BO65" s="145">
        <f>COUNTIFS('Retention-Deployment'!$F:$F,$G65,'Retention-Deployment'!$I:$I,"*2G*",'Retention-Deployment'!$L:$L,'List Table'!$B$6)</f>
        <v>0</v>
      </c>
      <c r="BP65" s="145">
        <f>COUNTIFS('Retention-Deployment'!$F:$F,$G65,'Retention-Deployment'!$I:$I,"*2G*",'Retention-Deployment'!$L:$L,'List Table'!$B$7)</f>
        <v>0</v>
      </c>
      <c r="BQ65" s="145">
        <f>COUNTIFS('Retention-Deployment'!$F:$F,$G65,'Retention-Deployment'!$I:$I,"*2G*",'Retention-Deployment'!$L:$L,'List Table'!$B$8)</f>
        <v>0</v>
      </c>
      <c r="BR65" s="145">
        <f>COUNTIFS('Retention-Deployment'!$F:$F,$G65,'Retention-Deployment'!$I:$I,"*2G*",'Retention-Deployment'!$L:$L,'List Table'!$B$9)</f>
        <v>0</v>
      </c>
      <c r="BS65" s="145">
        <f>COUNTIFS('Retention-Deployment'!$F:$F,$G65,'Retention-Deployment'!$I:$I,"*2G*",'Retention-Deployment'!$L:$L,'List Table'!$B$10)</f>
        <v>0</v>
      </c>
      <c r="BT65" s="145">
        <f>COUNTIFS('Retention-Deployment'!$F:$F,$G65,'Retention-Deployment'!$I:$I,"*2G*",'Retention-Deployment'!$L:$L,'List Table'!$B$11)</f>
        <v>0</v>
      </c>
      <c r="BU65" s="145">
        <f>COUNTIFS('Retention-Deployment'!$F:$F,$G65,'Retention-Deployment'!$I:$I,"*2G*",'Retention-Deployment'!$L:$L,'List Table'!$B$12)</f>
        <v>0</v>
      </c>
      <c r="BV65" s="145">
        <f>COUNTIFS('Retention-Deployment'!$F:$F,$G65,'Retention-Deployment'!$I:$I,"*2G*",'Retention-Deployment'!$L:$L,'List Table'!$B$13)</f>
        <v>0</v>
      </c>
      <c r="BW65" s="145">
        <f>COUNTIFS('Retention-Deployment'!$F:$F,$G65,'Retention-Deployment'!$I:$I,"*2G*",'Retention-Deployment'!$L:$L,'List Table'!$B$14)</f>
        <v>0</v>
      </c>
      <c r="BX65" s="145">
        <f>COUNTIFS('Retention-Deployment'!$F:$F,$G65,'Retention-Deployment'!$I:$I,"*2G*",'Retention-Deployment'!$L:$L,'List Table'!$B$15)</f>
        <v>0</v>
      </c>
      <c r="BY65" s="145">
        <f>COUNTIFS('Retention-Deployment'!$F:$F,$G65,'Retention-Deployment'!$I:$I,"*3G*",'Retention-Deployment'!$L:$L,'List Table'!$B$2)</f>
        <v>0</v>
      </c>
      <c r="BZ65" s="145">
        <f>COUNTIFS('Retention-Deployment'!$F:$F,$G65,'Retention-Deployment'!$I:$I,"*3G*",'Retention-Deployment'!$L:$L,'List Table'!$B$3)</f>
        <v>0</v>
      </c>
      <c r="CA65" s="145">
        <f>COUNTIFS('Retention-Deployment'!$F:$F,$G65,'Retention-Deployment'!$I:$I,"*3G*",'Retention-Deployment'!$L:$L,'List Table'!$B$4)</f>
        <v>0</v>
      </c>
      <c r="CB65" s="145">
        <f>COUNTIFS('Retention-Deployment'!$F:$F,$G65,'Retention-Deployment'!$I:$I,"*3G*",'Retention-Deployment'!$L:$L,'List Table'!$B$5)</f>
        <v>0</v>
      </c>
      <c r="CC65" s="145">
        <f>COUNTIFS('Retention-Deployment'!$F:$F,$G65,'Retention-Deployment'!$I:$I,"*3G*",'Retention-Deployment'!$L:$L,'List Table'!$B$6)</f>
        <v>0</v>
      </c>
      <c r="CD65" s="145">
        <f>COUNTIFS('Retention-Deployment'!$F:$F,$G65,'Retention-Deployment'!$I:$I,"*3G*",'Retention-Deployment'!$L:$L,'List Table'!$B$7)</f>
        <v>0</v>
      </c>
      <c r="CE65" s="145">
        <f>COUNTIFS('Retention-Deployment'!$F:$F,$G65,'Retention-Deployment'!$I:$I,"*3G*",'Retention-Deployment'!$L:$L,'List Table'!$B$8)</f>
        <v>0</v>
      </c>
      <c r="CF65" s="145">
        <f>COUNTIFS('Retention-Deployment'!$F:$F,$G65,'Retention-Deployment'!$I:$I,"*3G*",'Retention-Deployment'!$L:$L,'List Table'!$B$9)</f>
        <v>0</v>
      </c>
      <c r="CG65" s="145">
        <f>COUNTIFS('Retention-Deployment'!$F:$F,$G65,'Retention-Deployment'!$I:$I,"*3G*",'Retention-Deployment'!$L:$L,'List Table'!$B$10)</f>
        <v>0</v>
      </c>
      <c r="CH65" s="145">
        <f>COUNTIFS('Retention-Deployment'!$F:$F,$G65,'Retention-Deployment'!$I:$I,"*3G*",'Retention-Deployment'!$L:$L,'List Table'!$B$11)</f>
        <v>0</v>
      </c>
      <c r="CI65" s="145">
        <f>COUNTIFS('Retention-Deployment'!$F:$F,$G65,'Retention-Deployment'!$I:$I,"*3G*",'Retention-Deployment'!$L:$L,'List Table'!$B$12)</f>
        <v>0</v>
      </c>
      <c r="CJ65" s="145">
        <f>COUNTIFS('Retention-Deployment'!$F:$F,$G65,'Retention-Deployment'!$I:$I,"*3G*",'Retention-Deployment'!$L:$L,'List Table'!$B$13)</f>
        <v>0</v>
      </c>
      <c r="CK65" s="145">
        <f>COUNTIFS('Retention-Deployment'!$F:$F,$G65,'Retention-Deployment'!$I:$I,"*3G*",'Retention-Deployment'!$L:$L,'List Table'!$B$14)</f>
        <v>0</v>
      </c>
      <c r="CL65" s="145">
        <f>COUNTIFS('Retention-Deployment'!$F:$F,$G65,'Retention-Deployment'!$I:$I,"*3G*",'Retention-Deployment'!$L:$L,'List Table'!$B$15)</f>
        <v>0</v>
      </c>
      <c r="CM65" s="145">
        <f>COUNTIFS('Retention-Deployment'!$F:$F,$G65,'Retention-Deployment'!$I:$I,"*4G*",'Retention-Deployment'!$L:$L,'List Table'!$B$2)</f>
        <v>0</v>
      </c>
      <c r="CN65" s="145">
        <f>COUNTIFS('Retention-Deployment'!$F:$F,$G65,'Retention-Deployment'!$I:$I,"*4G*",'Retention-Deployment'!$L:$L,'List Table'!$B$3)</f>
        <v>0</v>
      </c>
      <c r="CO65" s="145">
        <f>COUNTIFS('Retention-Deployment'!$F:$F,$G65,'Retention-Deployment'!$I:$I,"*4G*",'Retention-Deployment'!$L:$L,'List Table'!$B$4)</f>
        <v>0</v>
      </c>
      <c r="CP65" s="145">
        <f>COUNTIFS('Retention-Deployment'!$F:$F,$G65,'Retention-Deployment'!$I:$I,"*4G*",'Retention-Deployment'!$L:$L,'List Table'!$B$5)</f>
        <v>0</v>
      </c>
      <c r="CQ65" s="145">
        <f>COUNTIFS('Retention-Deployment'!$F:$F,$G65,'Retention-Deployment'!$I:$I,"*4G*",'Retention-Deployment'!$L:$L,'List Table'!$B$6)</f>
        <v>0</v>
      </c>
      <c r="CR65" s="145">
        <f>COUNTIFS('Retention-Deployment'!$F:$F,$G65,'Retention-Deployment'!$I:$I,"*4G*",'Retention-Deployment'!$L:$L,'List Table'!$B$7)</f>
        <v>0</v>
      </c>
      <c r="CS65" s="145">
        <f>COUNTIFS('Retention-Deployment'!$F:$F,$G65,'Retention-Deployment'!$I:$I,"*4G*",'Retention-Deployment'!$L:$L,'List Table'!$B$8)</f>
        <v>0</v>
      </c>
      <c r="CT65" s="145">
        <f>COUNTIFS('Retention-Deployment'!$F:$F,$G65,'Retention-Deployment'!$I:$I,"*4G*",'Retention-Deployment'!$L:$L,'List Table'!$B$9)</f>
        <v>0</v>
      </c>
      <c r="CU65" s="145">
        <f>COUNTIFS('Retention-Deployment'!$F:$F,$G65,'Retention-Deployment'!$I:$I,"*4G*",'Retention-Deployment'!$L:$L,'List Table'!$B$10)</f>
        <v>0</v>
      </c>
      <c r="CV65" s="145">
        <f>COUNTIFS('Retention-Deployment'!$F:$F,$G65,'Retention-Deployment'!$I:$I,"*4G*",'Retention-Deployment'!$L:$L,'List Table'!$B$11)</f>
        <v>0</v>
      </c>
      <c r="CW65" s="145">
        <f>COUNTIFS('Retention-Deployment'!$F:$F,$G65,'Retention-Deployment'!$I:$I,"*4G*",'Retention-Deployment'!$L:$L,'List Table'!$B$12)</f>
        <v>0</v>
      </c>
      <c r="CX65" s="145">
        <f>COUNTIFS('Retention-Deployment'!$F:$F,$G65,'Retention-Deployment'!$I:$I,"*4G*",'Retention-Deployment'!$L:$L,'List Table'!$B$13)</f>
        <v>0</v>
      </c>
      <c r="CY65" s="145">
        <f>COUNTIFS('Retention-Deployment'!$F:$F,$G65,'Retention-Deployment'!$I:$I,"*4G*",'Retention-Deployment'!$L:$L,'List Table'!$B$14)</f>
        <v>0</v>
      </c>
      <c r="CZ65" s="145">
        <f>COUNTIFS('Retention-Deployment'!$F:$F,$G65,'Retention-Deployment'!$I:$I,"*4G*",'Retention-Deployment'!$L:$L,'List Table'!$B$15)</f>
        <v>0</v>
      </c>
      <c r="DA65" s="136"/>
      <c r="DB65" s="146">
        <f>COUNTIFS(Licensing!$G:$G,$G65,Licensing!$J:$J,"*2G*")</f>
        <v>0</v>
      </c>
      <c r="DC65" s="146">
        <f>COUNTIFS(Licensing!$G:$G,$G65,Licensing!$J:$J,"*3G*")</f>
        <v>0</v>
      </c>
      <c r="DD65" s="146">
        <f>COUNTIFS(Licensing!$G:$G,$G65,Licensing!$J:$J,"*4G*")</f>
        <v>0</v>
      </c>
      <c r="DE65" s="136"/>
      <c r="DF65" s="378">
        <f>COUNTIFS(Deactivated!$G:$G,$G65,Deactivated!$J:$J,"*2G*")</f>
        <v>0</v>
      </c>
      <c r="DG65" s="378">
        <f>COUNTIFS(Deactivated!$G:$G,$G65,Deactivated!$J:$J,"*3G*")</f>
        <v>0</v>
      </c>
      <c r="DH65" s="378">
        <f>COUNTIFS(Deactivated!$G:$G,$G65,Deactivated!$J:$J,"*4G*")</f>
        <v>0</v>
      </c>
      <c r="DI65" s="136"/>
      <c r="DJ65" s="147" t="str">
        <f t="shared" si="13"/>
        <v>CHALKI</v>
      </c>
      <c r="DK65" s="137">
        <f t="shared" si="9"/>
        <v>0</v>
      </c>
      <c r="DL65" s="148">
        <f t="shared" si="7"/>
        <v>0</v>
      </c>
      <c r="DM65" s="148">
        <f t="shared" si="8"/>
        <v>0</v>
      </c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</row>
    <row r="66" spans="1:129" x14ac:dyDescent="0.25">
      <c r="A66" s="186" t="s">
        <v>293</v>
      </c>
      <c r="B66" s="160">
        <v>30</v>
      </c>
      <c r="C66" s="160">
        <v>29</v>
      </c>
      <c r="D66" s="160">
        <v>24</v>
      </c>
      <c r="E66" s="169">
        <v>38.323911000000003</v>
      </c>
      <c r="F66" s="169">
        <v>26.058537000000001</v>
      </c>
      <c r="G66" s="165" t="s">
        <v>104</v>
      </c>
      <c r="H66" s="144">
        <f t="shared" si="10"/>
        <v>0</v>
      </c>
      <c r="I66" s="144">
        <f t="shared" si="11"/>
        <v>0</v>
      </c>
      <c r="J66" s="144">
        <f t="shared" si="12"/>
        <v>0</v>
      </c>
      <c r="K66" s="144">
        <f>COUNTIFS(Operational!$F:$F,$G66,Operational!$I:$I,"*2G*",Operational!$L:$L,'List Table'!$D$2)</f>
        <v>0</v>
      </c>
      <c r="L66" s="144">
        <f>COUNTIFS(Operational!$F:$F,$G66,Operational!$I:$I,"*2G*",Operational!$L:$L,'List Table'!$D$3)</f>
        <v>0</v>
      </c>
      <c r="M66" s="144">
        <f>COUNTIFS(Operational!$F:$F,$G66,Operational!$I:$I,"*2G*",Operational!$L:$L,'List Table'!$D$4)</f>
        <v>0</v>
      </c>
      <c r="N66" s="144">
        <f>COUNTIFS(Operational!$F:$F,$G66,Operational!$I:$I,"*2G*",Operational!$L:$L,'List Table'!$D$5)</f>
        <v>0</v>
      </c>
      <c r="O66" s="144">
        <f>COUNTIFS(Operational!$F:$F,$G66,Operational!$I:$I,"*2G*",Operational!$L:$L,'List Table'!$D$6)</f>
        <v>0</v>
      </c>
      <c r="P66" s="144">
        <f>COUNTIFS(Operational!$F:$F,$G66,Operational!$I:$I,"*2G*",Operational!$L:$L,'List Table'!$D$7)</f>
        <v>0</v>
      </c>
      <c r="Q66" s="144">
        <f>COUNTIFS(Operational!$F:$F,$G66,Operational!$I:$I,"*2G*",Operational!$L:$L,'List Table'!$D$8)</f>
        <v>0</v>
      </c>
      <c r="R66" s="144">
        <f>COUNTIFS(Operational!$F:$F,$G66,Operational!$I:$I,"*2G*",Operational!$L:$L,'List Table'!$D$9)</f>
        <v>0</v>
      </c>
      <c r="S66" s="144">
        <f>COUNTIFS(Operational!$F:$F,$G66,Operational!$I:$I,"*2G*",Operational!$L:$L,'List Table'!$D$10)</f>
        <v>0</v>
      </c>
      <c r="T66" s="144">
        <f>COUNTIFS(Operational!$F:$F,$G66,Operational!$I:$I,"*2G*",Operational!$L:$L,'List Table'!$D$11)</f>
        <v>0</v>
      </c>
      <c r="U66" s="144">
        <f>COUNTIFS(Operational!$F:$F,$G66,Operational!$I:$I,"*2G*",Operational!$L:$L,'List Table'!$D$12)</f>
        <v>0</v>
      </c>
      <c r="V66" s="144">
        <f>COUNTIFS(Operational!$F:$F,$G66,Operational!$I:$I,"*2G*",Operational!$L:$L,'List Table'!$D$13)</f>
        <v>0</v>
      </c>
      <c r="W66" s="144">
        <f>COUNTIFS(Operational!$F:$F,$G66,Operational!$I:$I,"*2G*",Operational!$L:$L,'List Table'!$D$14)</f>
        <v>0</v>
      </c>
      <c r="X66" s="144">
        <f>COUNTIFS(Operational!$F:$F,$G66,Operational!$I:$I,"*2G*",Operational!$L:$L,'List Table'!$D$15)</f>
        <v>0</v>
      </c>
      <c r="Y66" s="144">
        <f>COUNTIFS(Operational!$F:$F,$G66,Operational!$I:$I,"*2G*",Operational!$L:$L,'List Table'!$D$16)</f>
        <v>0</v>
      </c>
      <c r="Z66" s="144">
        <f>COUNTIFS(Operational!$F:$F,$G66,Operational!$I:$I,"*2G*",Operational!$L:$L,'List Table'!$D$17)</f>
        <v>0</v>
      </c>
      <c r="AA66" s="144">
        <f>COUNTIFS(Operational!$F:$F,$G66,Operational!$I:$I,"*3G*",Operational!$L:$L,'List Table'!$D$2)</f>
        <v>0</v>
      </c>
      <c r="AB66" s="144">
        <f>COUNTIFS(Operational!$F:$F,$G66,Operational!$I:$I,"*3G*",Operational!$L:$L,'List Table'!$D$3)</f>
        <v>0</v>
      </c>
      <c r="AC66" s="144">
        <f>COUNTIFS(Operational!$F:$F,$G66,Operational!$I:$I,"*3G*",Operational!$L:$L,'List Table'!$D$4)</f>
        <v>0</v>
      </c>
      <c r="AD66" s="144">
        <f>COUNTIFS(Operational!$F:$F,$G66,Operational!$I:$I,"*3G*",Operational!$L:$L,'List Table'!$D$5)</f>
        <v>0</v>
      </c>
      <c r="AE66" s="144">
        <f>COUNTIFS(Operational!$F:$F,$G66,Operational!$I:$I,"*3G*",Operational!$L:$L,'List Table'!$D$6)</f>
        <v>0</v>
      </c>
      <c r="AF66" s="144">
        <f>COUNTIFS(Operational!$F:$F,$G66,Operational!$I:$I,"*3G*",Operational!$L:$L,'List Table'!$D$7)</f>
        <v>0</v>
      </c>
      <c r="AG66" s="144">
        <f>COUNTIFS(Operational!$F:$F,$G66,Operational!$I:$I,"*3G*",Operational!$L:$L,'List Table'!$D$8)</f>
        <v>0</v>
      </c>
      <c r="AH66" s="144">
        <f>COUNTIFS(Operational!$F:$F,$G66,Operational!$I:$I,"*3G*",Operational!$L:$L,'List Table'!$D$9)</f>
        <v>0</v>
      </c>
      <c r="AI66" s="144">
        <f>COUNTIFS(Operational!$F:$F,$G66,Operational!$I:$I,"*3G*",Operational!$L:$L,'List Table'!$D$10)</f>
        <v>0</v>
      </c>
      <c r="AJ66" s="144">
        <f>COUNTIFS(Operational!$F:$F,$G66,Operational!$I:$I,"*3G*",Operational!$L:$L,'List Table'!$D$11)</f>
        <v>0</v>
      </c>
      <c r="AK66" s="144">
        <f>COUNTIFS(Operational!$F:$F,$G66,Operational!$I:$I,"*3G*",Operational!$L:$L,'List Table'!$D$12)</f>
        <v>0</v>
      </c>
      <c r="AL66" s="144">
        <f>COUNTIFS(Operational!$F:$F,$G66,Operational!$I:$I,"*3G*",Operational!$L:$L,'List Table'!$D$13)</f>
        <v>0</v>
      </c>
      <c r="AM66" s="144">
        <f>COUNTIFS(Operational!$F:$F,$G66,Operational!$I:$I,"*3G*",Operational!$L:$L,'List Table'!$D$14)</f>
        <v>0</v>
      </c>
      <c r="AN66" s="144">
        <f>COUNTIFS(Operational!$F:$F,$G66,Operational!$I:$I,"*3G*",Operational!$L:$L,'List Table'!$D$15)</f>
        <v>0</v>
      </c>
      <c r="AO66" s="144">
        <f>COUNTIFS(Operational!$F:$F,$G66,Operational!$I:$I,"*3G*",Operational!$L:$L,'List Table'!$D$16)</f>
        <v>0</v>
      </c>
      <c r="AP66" s="144">
        <f>COUNTIFS(Operational!$F:$F,$G66,Operational!$I:$I,"*3G*",Operational!$L:$L,'List Table'!$D$17)</f>
        <v>0</v>
      </c>
      <c r="AQ66" s="144">
        <f>COUNTIFS(Operational!$F:$F,$G66,Operational!$I:$I,"*4G*",Operational!$L:$L,'List Table'!$D$2)</f>
        <v>0</v>
      </c>
      <c r="AR66" s="144">
        <f>COUNTIFS(Operational!$F:$F,$G66,Operational!$I:$I,"*4G*",Operational!$L:$L,'List Table'!$D$3)</f>
        <v>0</v>
      </c>
      <c r="AS66" s="144">
        <f>COUNTIFS(Operational!$F:$F,$G66,Operational!$I:$I,"*4G*",Operational!$L:$L,'List Table'!$D$4)</f>
        <v>0</v>
      </c>
      <c r="AT66" s="144">
        <f>COUNTIFS(Operational!$F:$F,$G66,Operational!$I:$I,"*4G*",Operational!$L:$L,'List Table'!$D$5)</f>
        <v>0</v>
      </c>
      <c r="AU66" s="144">
        <f>COUNTIFS(Operational!$F:$F,$G66,Operational!$I:$I,"*4G*",Operational!$L:$L,'List Table'!$D$6)</f>
        <v>0</v>
      </c>
      <c r="AV66" s="144">
        <f>COUNTIFS(Operational!$F:$F,$G66,Operational!$I:$I,"*4G*",Operational!$L:$L,'List Table'!$D$7)</f>
        <v>0</v>
      </c>
      <c r="AW66" s="144">
        <f>COUNTIFS(Operational!$F:$F,$G66,Operational!$I:$I,"*4G*",Operational!$L:$L,'List Table'!$D$8)</f>
        <v>0</v>
      </c>
      <c r="AX66" s="144">
        <f>COUNTIFS(Operational!$F:$F,$G66,Operational!$I:$I,"*4G*",Operational!$L:$L,'List Table'!$D$9)</f>
        <v>0</v>
      </c>
      <c r="AY66" s="144">
        <f>COUNTIFS(Operational!$F:$F,$G66,Operational!$I:$I,"*4G*",Operational!$L:$L,'List Table'!$D$10)</f>
        <v>0</v>
      </c>
      <c r="AZ66" s="144">
        <f>COUNTIFS(Operational!$F:$F,$G66,Operational!$I:$I,"*4G*",Operational!$L:$L,'List Table'!$D$11)</f>
        <v>0</v>
      </c>
      <c r="BA66" s="144">
        <f>COUNTIFS(Operational!$F:$F,$G66,Operational!$I:$I,"*4G*",Operational!$L:$L,'List Table'!$D$12)</f>
        <v>0</v>
      </c>
      <c r="BB66" s="144">
        <f>COUNTIFS(Operational!$F:$F,$G66,Operational!$I:$I,"*4G*",Operational!$L:$L,'List Table'!$D$13)</f>
        <v>0</v>
      </c>
      <c r="BC66" s="144">
        <f>COUNTIFS(Operational!$F:$F,$G66,Operational!$I:$I,"*4G*",Operational!$L:$L,'List Table'!$D$14)</f>
        <v>0</v>
      </c>
      <c r="BD66" s="144">
        <f>COUNTIFS(Operational!$F:$F,$G66,Operational!$I:$I,"*4G*",Operational!$L:$L,'List Table'!$D$15)</f>
        <v>0</v>
      </c>
      <c r="BE66" s="144">
        <f>COUNTIFS(Operational!$F:$F,$G66,Operational!$I:$I,"*4G*",Operational!$L:$L,'List Table'!$D$16)</f>
        <v>0</v>
      </c>
      <c r="BF66" s="144">
        <f>COUNTIFS(Operational!$F:$F,$G66,Operational!$I:$I,"*4G*",Operational!$L:$L,'List Table'!$D$17)</f>
        <v>0</v>
      </c>
      <c r="BG66" s="152"/>
      <c r="BH66" s="145">
        <f t="shared" si="3"/>
        <v>0</v>
      </c>
      <c r="BI66" s="145">
        <f t="shared" si="4"/>
        <v>0</v>
      </c>
      <c r="BJ66" s="145">
        <f t="shared" si="5"/>
        <v>0</v>
      </c>
      <c r="BK66" s="145">
        <f>COUNTIFS('Retention-Deployment'!$F:$F,$G66,'Retention-Deployment'!$I:$I,"*2G*",'Retention-Deployment'!$L:$L,'List Table'!$B$2)</f>
        <v>0</v>
      </c>
      <c r="BL66" s="145">
        <f>COUNTIFS('Retention-Deployment'!$F:$F,$G66,'Retention-Deployment'!$I:$I,"*2G*",'Retention-Deployment'!$L:$L,'List Table'!$B$3)</f>
        <v>0</v>
      </c>
      <c r="BM66" s="145">
        <f>COUNTIFS('Retention-Deployment'!$F:$F,$G66,'Retention-Deployment'!$I:$I,"*2G*",'Retention-Deployment'!$L:$L,'List Table'!$B$4)</f>
        <v>0</v>
      </c>
      <c r="BN66" s="145">
        <f>COUNTIFS('Retention-Deployment'!$F:$F,$G66,'Retention-Deployment'!$I:$I,"*2G*",'Retention-Deployment'!$L:$L,'List Table'!$B$5)</f>
        <v>0</v>
      </c>
      <c r="BO66" s="145">
        <f>COUNTIFS('Retention-Deployment'!$F:$F,$G66,'Retention-Deployment'!$I:$I,"*2G*",'Retention-Deployment'!$L:$L,'List Table'!$B$6)</f>
        <v>0</v>
      </c>
      <c r="BP66" s="145">
        <f>COUNTIFS('Retention-Deployment'!$F:$F,$G66,'Retention-Deployment'!$I:$I,"*2G*",'Retention-Deployment'!$L:$L,'List Table'!$B$7)</f>
        <v>0</v>
      </c>
      <c r="BQ66" s="145">
        <f>COUNTIFS('Retention-Deployment'!$F:$F,$G66,'Retention-Deployment'!$I:$I,"*2G*",'Retention-Deployment'!$L:$L,'List Table'!$B$8)</f>
        <v>0</v>
      </c>
      <c r="BR66" s="145">
        <f>COUNTIFS('Retention-Deployment'!$F:$F,$G66,'Retention-Deployment'!$I:$I,"*2G*",'Retention-Deployment'!$L:$L,'List Table'!$B$9)</f>
        <v>0</v>
      </c>
      <c r="BS66" s="145">
        <f>COUNTIFS('Retention-Deployment'!$F:$F,$G66,'Retention-Deployment'!$I:$I,"*2G*",'Retention-Deployment'!$L:$L,'List Table'!$B$10)</f>
        <v>0</v>
      </c>
      <c r="BT66" s="145">
        <f>COUNTIFS('Retention-Deployment'!$F:$F,$G66,'Retention-Deployment'!$I:$I,"*2G*",'Retention-Deployment'!$L:$L,'List Table'!$B$11)</f>
        <v>0</v>
      </c>
      <c r="BU66" s="145">
        <f>COUNTIFS('Retention-Deployment'!$F:$F,$G66,'Retention-Deployment'!$I:$I,"*2G*",'Retention-Deployment'!$L:$L,'List Table'!$B$12)</f>
        <v>0</v>
      </c>
      <c r="BV66" s="145">
        <f>COUNTIFS('Retention-Deployment'!$F:$F,$G66,'Retention-Deployment'!$I:$I,"*2G*",'Retention-Deployment'!$L:$L,'List Table'!$B$13)</f>
        <v>0</v>
      </c>
      <c r="BW66" s="145">
        <f>COUNTIFS('Retention-Deployment'!$F:$F,$G66,'Retention-Deployment'!$I:$I,"*2G*",'Retention-Deployment'!$L:$L,'List Table'!$B$14)</f>
        <v>0</v>
      </c>
      <c r="BX66" s="145">
        <f>COUNTIFS('Retention-Deployment'!$F:$F,$G66,'Retention-Deployment'!$I:$I,"*2G*",'Retention-Deployment'!$L:$L,'List Table'!$B$15)</f>
        <v>0</v>
      </c>
      <c r="BY66" s="145">
        <f>COUNTIFS('Retention-Deployment'!$F:$F,$G66,'Retention-Deployment'!$I:$I,"*3G*",'Retention-Deployment'!$L:$L,'List Table'!$B$2)</f>
        <v>0</v>
      </c>
      <c r="BZ66" s="145">
        <f>COUNTIFS('Retention-Deployment'!$F:$F,$G66,'Retention-Deployment'!$I:$I,"*3G*",'Retention-Deployment'!$L:$L,'List Table'!$B$3)</f>
        <v>0</v>
      </c>
      <c r="CA66" s="145">
        <f>COUNTIFS('Retention-Deployment'!$F:$F,$G66,'Retention-Deployment'!$I:$I,"*3G*",'Retention-Deployment'!$L:$L,'List Table'!$B$4)</f>
        <v>0</v>
      </c>
      <c r="CB66" s="145">
        <f>COUNTIFS('Retention-Deployment'!$F:$F,$G66,'Retention-Deployment'!$I:$I,"*3G*",'Retention-Deployment'!$L:$L,'List Table'!$B$5)</f>
        <v>0</v>
      </c>
      <c r="CC66" s="145">
        <f>COUNTIFS('Retention-Deployment'!$F:$F,$G66,'Retention-Deployment'!$I:$I,"*3G*",'Retention-Deployment'!$L:$L,'List Table'!$B$6)</f>
        <v>0</v>
      </c>
      <c r="CD66" s="145">
        <f>COUNTIFS('Retention-Deployment'!$F:$F,$G66,'Retention-Deployment'!$I:$I,"*3G*",'Retention-Deployment'!$L:$L,'List Table'!$B$7)</f>
        <v>0</v>
      </c>
      <c r="CE66" s="145">
        <f>COUNTIFS('Retention-Deployment'!$F:$F,$G66,'Retention-Deployment'!$I:$I,"*3G*",'Retention-Deployment'!$L:$L,'List Table'!$B$8)</f>
        <v>0</v>
      </c>
      <c r="CF66" s="145">
        <f>COUNTIFS('Retention-Deployment'!$F:$F,$G66,'Retention-Deployment'!$I:$I,"*3G*",'Retention-Deployment'!$L:$L,'List Table'!$B$9)</f>
        <v>0</v>
      </c>
      <c r="CG66" s="145">
        <f>COUNTIFS('Retention-Deployment'!$F:$F,$G66,'Retention-Deployment'!$I:$I,"*3G*",'Retention-Deployment'!$L:$L,'List Table'!$B$10)</f>
        <v>0</v>
      </c>
      <c r="CH66" s="145">
        <f>COUNTIFS('Retention-Deployment'!$F:$F,$G66,'Retention-Deployment'!$I:$I,"*3G*",'Retention-Deployment'!$L:$L,'List Table'!$B$11)</f>
        <v>0</v>
      </c>
      <c r="CI66" s="145">
        <f>COUNTIFS('Retention-Deployment'!$F:$F,$G66,'Retention-Deployment'!$I:$I,"*3G*",'Retention-Deployment'!$L:$L,'List Table'!$B$12)</f>
        <v>0</v>
      </c>
      <c r="CJ66" s="145">
        <f>COUNTIFS('Retention-Deployment'!$F:$F,$G66,'Retention-Deployment'!$I:$I,"*3G*",'Retention-Deployment'!$L:$L,'List Table'!$B$13)</f>
        <v>0</v>
      </c>
      <c r="CK66" s="145">
        <f>COUNTIFS('Retention-Deployment'!$F:$F,$G66,'Retention-Deployment'!$I:$I,"*3G*",'Retention-Deployment'!$L:$L,'List Table'!$B$14)</f>
        <v>0</v>
      </c>
      <c r="CL66" s="145">
        <f>COUNTIFS('Retention-Deployment'!$F:$F,$G66,'Retention-Deployment'!$I:$I,"*3G*",'Retention-Deployment'!$L:$L,'List Table'!$B$15)</f>
        <v>0</v>
      </c>
      <c r="CM66" s="145">
        <f>COUNTIFS('Retention-Deployment'!$F:$F,$G66,'Retention-Deployment'!$I:$I,"*4G*",'Retention-Deployment'!$L:$L,'List Table'!$B$2)</f>
        <v>0</v>
      </c>
      <c r="CN66" s="145">
        <f>COUNTIFS('Retention-Deployment'!$F:$F,$G66,'Retention-Deployment'!$I:$I,"*4G*",'Retention-Deployment'!$L:$L,'List Table'!$B$3)</f>
        <v>0</v>
      </c>
      <c r="CO66" s="145">
        <f>COUNTIFS('Retention-Deployment'!$F:$F,$G66,'Retention-Deployment'!$I:$I,"*4G*",'Retention-Deployment'!$L:$L,'List Table'!$B$4)</f>
        <v>0</v>
      </c>
      <c r="CP66" s="145">
        <f>COUNTIFS('Retention-Deployment'!$F:$F,$G66,'Retention-Deployment'!$I:$I,"*4G*",'Retention-Deployment'!$L:$L,'List Table'!$B$5)</f>
        <v>0</v>
      </c>
      <c r="CQ66" s="145">
        <f>COUNTIFS('Retention-Deployment'!$F:$F,$G66,'Retention-Deployment'!$I:$I,"*4G*",'Retention-Deployment'!$L:$L,'List Table'!$B$6)</f>
        <v>0</v>
      </c>
      <c r="CR66" s="145">
        <f>COUNTIFS('Retention-Deployment'!$F:$F,$G66,'Retention-Deployment'!$I:$I,"*4G*",'Retention-Deployment'!$L:$L,'List Table'!$B$7)</f>
        <v>0</v>
      </c>
      <c r="CS66" s="145">
        <f>COUNTIFS('Retention-Deployment'!$F:$F,$G66,'Retention-Deployment'!$I:$I,"*4G*",'Retention-Deployment'!$L:$L,'List Table'!$B$8)</f>
        <v>0</v>
      </c>
      <c r="CT66" s="145">
        <f>COUNTIFS('Retention-Deployment'!$F:$F,$G66,'Retention-Deployment'!$I:$I,"*4G*",'Retention-Deployment'!$L:$L,'List Table'!$B$9)</f>
        <v>0</v>
      </c>
      <c r="CU66" s="145">
        <f>COUNTIFS('Retention-Deployment'!$F:$F,$G66,'Retention-Deployment'!$I:$I,"*4G*",'Retention-Deployment'!$L:$L,'List Table'!$B$10)</f>
        <v>0</v>
      </c>
      <c r="CV66" s="145">
        <f>COUNTIFS('Retention-Deployment'!$F:$F,$G66,'Retention-Deployment'!$I:$I,"*4G*",'Retention-Deployment'!$L:$L,'List Table'!$B$11)</f>
        <v>0</v>
      </c>
      <c r="CW66" s="145">
        <f>COUNTIFS('Retention-Deployment'!$F:$F,$G66,'Retention-Deployment'!$I:$I,"*4G*",'Retention-Deployment'!$L:$L,'List Table'!$B$12)</f>
        <v>0</v>
      </c>
      <c r="CX66" s="145">
        <f>COUNTIFS('Retention-Deployment'!$F:$F,$G66,'Retention-Deployment'!$I:$I,"*4G*",'Retention-Deployment'!$L:$L,'List Table'!$B$13)</f>
        <v>0</v>
      </c>
      <c r="CY66" s="145">
        <f>COUNTIFS('Retention-Deployment'!$F:$F,$G66,'Retention-Deployment'!$I:$I,"*4G*",'Retention-Deployment'!$L:$L,'List Table'!$B$14)</f>
        <v>0</v>
      </c>
      <c r="CZ66" s="145">
        <f>COUNTIFS('Retention-Deployment'!$F:$F,$G66,'Retention-Deployment'!$I:$I,"*4G*",'Retention-Deployment'!$L:$L,'List Table'!$B$15)</f>
        <v>0</v>
      </c>
      <c r="DA66" s="136"/>
      <c r="DB66" s="146">
        <f>COUNTIFS(Licensing!$G:$G,$G66,Licensing!$J:$J,"*2G*")</f>
        <v>0</v>
      </c>
      <c r="DC66" s="146">
        <f>COUNTIFS(Licensing!$G:$G,$G66,Licensing!$J:$J,"*3G*")</f>
        <v>0</v>
      </c>
      <c r="DD66" s="146">
        <f>COUNTIFS(Licensing!$G:$G,$G66,Licensing!$J:$J,"*4G*")</f>
        <v>0</v>
      </c>
      <c r="DE66" s="136"/>
      <c r="DF66" s="378">
        <f>COUNTIFS(Deactivated!$G:$G,$G66,Deactivated!$J:$J,"*2G*")</f>
        <v>0</v>
      </c>
      <c r="DG66" s="378">
        <f>COUNTIFS(Deactivated!$G:$G,$G66,Deactivated!$J:$J,"*3G*")</f>
        <v>0</v>
      </c>
      <c r="DH66" s="378">
        <f>COUNTIFS(Deactivated!$G:$G,$G66,Deactivated!$J:$J,"*4G*")</f>
        <v>0</v>
      </c>
      <c r="DI66" s="136"/>
      <c r="DJ66" s="147" t="str">
        <f t="shared" si="13"/>
        <v>CHIOS</v>
      </c>
      <c r="DK66" s="137">
        <f t="shared" si="9"/>
        <v>0</v>
      </c>
      <c r="DL66" s="148">
        <f t="shared" si="7"/>
        <v>0</v>
      </c>
      <c r="DM66" s="148">
        <f t="shared" si="8"/>
        <v>0</v>
      </c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</row>
    <row r="67" spans="1:129" x14ac:dyDescent="0.25">
      <c r="A67" s="186" t="s">
        <v>293</v>
      </c>
      <c r="B67" s="160">
        <v>47</v>
      </c>
      <c r="C67" s="160">
        <v>30</v>
      </c>
      <c r="D67" s="160">
        <v>4</v>
      </c>
      <c r="E67" s="169">
        <v>38.66996443</v>
      </c>
      <c r="F67" s="169">
        <v>23.608589169999998</v>
      </c>
      <c r="G67" s="165" t="s">
        <v>106</v>
      </c>
      <c r="H67" s="144">
        <f t="shared" si="10"/>
        <v>0</v>
      </c>
      <c r="I67" s="144">
        <f t="shared" si="11"/>
        <v>0</v>
      </c>
      <c r="J67" s="144">
        <f t="shared" si="12"/>
        <v>0</v>
      </c>
      <c r="K67" s="144">
        <f>COUNTIFS(Operational!$F:$F,$G67,Operational!$I:$I,"*2G*",Operational!$L:$L,'List Table'!$D$2)</f>
        <v>0</v>
      </c>
      <c r="L67" s="144">
        <f>COUNTIFS(Operational!$F:$F,$G67,Operational!$I:$I,"*2G*",Operational!$L:$L,'List Table'!$D$3)</f>
        <v>0</v>
      </c>
      <c r="M67" s="144">
        <f>COUNTIFS(Operational!$F:$F,$G67,Operational!$I:$I,"*2G*",Operational!$L:$L,'List Table'!$D$4)</f>
        <v>0</v>
      </c>
      <c r="N67" s="144">
        <f>COUNTIFS(Operational!$F:$F,$G67,Operational!$I:$I,"*2G*",Operational!$L:$L,'List Table'!$D$5)</f>
        <v>0</v>
      </c>
      <c r="O67" s="144">
        <f>COUNTIFS(Operational!$F:$F,$G67,Operational!$I:$I,"*2G*",Operational!$L:$L,'List Table'!$D$6)</f>
        <v>0</v>
      </c>
      <c r="P67" s="144">
        <f>COUNTIFS(Operational!$F:$F,$G67,Operational!$I:$I,"*2G*",Operational!$L:$L,'List Table'!$D$7)</f>
        <v>0</v>
      </c>
      <c r="Q67" s="144">
        <f>COUNTIFS(Operational!$F:$F,$G67,Operational!$I:$I,"*2G*",Operational!$L:$L,'List Table'!$D$8)</f>
        <v>0</v>
      </c>
      <c r="R67" s="144">
        <f>COUNTIFS(Operational!$F:$F,$G67,Operational!$I:$I,"*2G*",Operational!$L:$L,'List Table'!$D$9)</f>
        <v>0</v>
      </c>
      <c r="S67" s="144">
        <f>COUNTIFS(Operational!$F:$F,$G67,Operational!$I:$I,"*2G*",Operational!$L:$L,'List Table'!$D$10)</f>
        <v>0</v>
      </c>
      <c r="T67" s="144">
        <f>COUNTIFS(Operational!$F:$F,$G67,Operational!$I:$I,"*2G*",Operational!$L:$L,'List Table'!$D$11)</f>
        <v>0</v>
      </c>
      <c r="U67" s="144">
        <f>COUNTIFS(Operational!$F:$F,$G67,Operational!$I:$I,"*2G*",Operational!$L:$L,'List Table'!$D$12)</f>
        <v>0</v>
      </c>
      <c r="V67" s="144">
        <f>COUNTIFS(Operational!$F:$F,$G67,Operational!$I:$I,"*2G*",Operational!$L:$L,'List Table'!$D$13)</f>
        <v>0</v>
      </c>
      <c r="W67" s="144">
        <f>COUNTIFS(Operational!$F:$F,$G67,Operational!$I:$I,"*2G*",Operational!$L:$L,'List Table'!$D$14)</f>
        <v>0</v>
      </c>
      <c r="X67" s="144">
        <f>COUNTIFS(Operational!$F:$F,$G67,Operational!$I:$I,"*2G*",Operational!$L:$L,'List Table'!$D$15)</f>
        <v>0</v>
      </c>
      <c r="Y67" s="144">
        <f>COUNTIFS(Operational!$F:$F,$G67,Operational!$I:$I,"*2G*",Operational!$L:$L,'List Table'!$D$16)</f>
        <v>0</v>
      </c>
      <c r="Z67" s="144">
        <f>COUNTIFS(Operational!$F:$F,$G67,Operational!$I:$I,"*2G*",Operational!$L:$L,'List Table'!$D$17)</f>
        <v>0</v>
      </c>
      <c r="AA67" s="144">
        <f>COUNTIFS(Operational!$F:$F,$G67,Operational!$I:$I,"*3G*",Operational!$L:$L,'List Table'!$D$2)</f>
        <v>0</v>
      </c>
      <c r="AB67" s="144">
        <f>COUNTIFS(Operational!$F:$F,$G67,Operational!$I:$I,"*3G*",Operational!$L:$L,'List Table'!$D$3)</f>
        <v>0</v>
      </c>
      <c r="AC67" s="144">
        <f>COUNTIFS(Operational!$F:$F,$G67,Operational!$I:$I,"*3G*",Operational!$L:$L,'List Table'!$D$4)</f>
        <v>0</v>
      </c>
      <c r="AD67" s="144">
        <f>COUNTIFS(Operational!$F:$F,$G67,Operational!$I:$I,"*3G*",Operational!$L:$L,'List Table'!$D$5)</f>
        <v>0</v>
      </c>
      <c r="AE67" s="144">
        <f>COUNTIFS(Operational!$F:$F,$G67,Operational!$I:$I,"*3G*",Operational!$L:$L,'List Table'!$D$6)</f>
        <v>0</v>
      </c>
      <c r="AF67" s="144">
        <f>COUNTIFS(Operational!$F:$F,$G67,Operational!$I:$I,"*3G*",Operational!$L:$L,'List Table'!$D$7)</f>
        <v>0</v>
      </c>
      <c r="AG67" s="144">
        <f>COUNTIFS(Operational!$F:$F,$G67,Operational!$I:$I,"*3G*",Operational!$L:$L,'List Table'!$D$8)</f>
        <v>0</v>
      </c>
      <c r="AH67" s="144">
        <f>COUNTIFS(Operational!$F:$F,$G67,Operational!$I:$I,"*3G*",Operational!$L:$L,'List Table'!$D$9)</f>
        <v>0</v>
      </c>
      <c r="AI67" s="144">
        <f>COUNTIFS(Operational!$F:$F,$G67,Operational!$I:$I,"*3G*",Operational!$L:$L,'List Table'!$D$10)</f>
        <v>0</v>
      </c>
      <c r="AJ67" s="144">
        <f>COUNTIFS(Operational!$F:$F,$G67,Operational!$I:$I,"*3G*",Operational!$L:$L,'List Table'!$D$11)</f>
        <v>0</v>
      </c>
      <c r="AK67" s="144">
        <f>COUNTIFS(Operational!$F:$F,$G67,Operational!$I:$I,"*3G*",Operational!$L:$L,'List Table'!$D$12)</f>
        <v>0</v>
      </c>
      <c r="AL67" s="144">
        <f>COUNTIFS(Operational!$F:$F,$G67,Operational!$I:$I,"*3G*",Operational!$L:$L,'List Table'!$D$13)</f>
        <v>0</v>
      </c>
      <c r="AM67" s="144">
        <f>COUNTIFS(Operational!$F:$F,$G67,Operational!$I:$I,"*3G*",Operational!$L:$L,'List Table'!$D$14)</f>
        <v>0</v>
      </c>
      <c r="AN67" s="144">
        <f>COUNTIFS(Operational!$F:$F,$G67,Operational!$I:$I,"*3G*",Operational!$L:$L,'List Table'!$D$15)</f>
        <v>0</v>
      </c>
      <c r="AO67" s="144">
        <f>COUNTIFS(Operational!$F:$F,$G67,Operational!$I:$I,"*3G*",Operational!$L:$L,'List Table'!$D$16)</f>
        <v>0</v>
      </c>
      <c r="AP67" s="144">
        <f>COUNTIFS(Operational!$F:$F,$G67,Operational!$I:$I,"*3G*",Operational!$L:$L,'List Table'!$D$17)</f>
        <v>0</v>
      </c>
      <c r="AQ67" s="144">
        <f>COUNTIFS(Operational!$F:$F,$G67,Operational!$I:$I,"*4G*",Operational!$L:$L,'List Table'!$D$2)</f>
        <v>0</v>
      </c>
      <c r="AR67" s="144">
        <f>COUNTIFS(Operational!$F:$F,$G67,Operational!$I:$I,"*4G*",Operational!$L:$L,'List Table'!$D$3)</f>
        <v>0</v>
      </c>
      <c r="AS67" s="144">
        <f>COUNTIFS(Operational!$F:$F,$G67,Operational!$I:$I,"*4G*",Operational!$L:$L,'List Table'!$D$4)</f>
        <v>0</v>
      </c>
      <c r="AT67" s="144">
        <f>COUNTIFS(Operational!$F:$F,$G67,Operational!$I:$I,"*4G*",Operational!$L:$L,'List Table'!$D$5)</f>
        <v>0</v>
      </c>
      <c r="AU67" s="144">
        <f>COUNTIFS(Operational!$F:$F,$G67,Operational!$I:$I,"*4G*",Operational!$L:$L,'List Table'!$D$6)</f>
        <v>0</v>
      </c>
      <c r="AV67" s="144">
        <f>COUNTIFS(Operational!$F:$F,$G67,Operational!$I:$I,"*4G*",Operational!$L:$L,'List Table'!$D$7)</f>
        <v>0</v>
      </c>
      <c r="AW67" s="144">
        <f>COUNTIFS(Operational!$F:$F,$G67,Operational!$I:$I,"*4G*",Operational!$L:$L,'List Table'!$D$8)</f>
        <v>0</v>
      </c>
      <c r="AX67" s="144">
        <f>COUNTIFS(Operational!$F:$F,$G67,Operational!$I:$I,"*4G*",Operational!$L:$L,'List Table'!$D$9)</f>
        <v>0</v>
      </c>
      <c r="AY67" s="144">
        <f>COUNTIFS(Operational!$F:$F,$G67,Operational!$I:$I,"*4G*",Operational!$L:$L,'List Table'!$D$10)</f>
        <v>0</v>
      </c>
      <c r="AZ67" s="144">
        <f>COUNTIFS(Operational!$F:$F,$G67,Operational!$I:$I,"*4G*",Operational!$L:$L,'List Table'!$D$11)</f>
        <v>0</v>
      </c>
      <c r="BA67" s="144">
        <f>COUNTIFS(Operational!$F:$F,$G67,Operational!$I:$I,"*4G*",Operational!$L:$L,'List Table'!$D$12)</f>
        <v>0</v>
      </c>
      <c r="BB67" s="144">
        <f>COUNTIFS(Operational!$F:$F,$G67,Operational!$I:$I,"*4G*",Operational!$L:$L,'List Table'!$D$13)</f>
        <v>0</v>
      </c>
      <c r="BC67" s="144">
        <f>COUNTIFS(Operational!$F:$F,$G67,Operational!$I:$I,"*4G*",Operational!$L:$L,'List Table'!$D$14)</f>
        <v>0</v>
      </c>
      <c r="BD67" s="144">
        <f>COUNTIFS(Operational!$F:$F,$G67,Operational!$I:$I,"*4G*",Operational!$L:$L,'List Table'!$D$15)</f>
        <v>0</v>
      </c>
      <c r="BE67" s="144">
        <f>COUNTIFS(Operational!$F:$F,$G67,Operational!$I:$I,"*4G*",Operational!$L:$L,'List Table'!$D$16)</f>
        <v>0</v>
      </c>
      <c r="BF67" s="144">
        <f>COUNTIFS(Operational!$F:$F,$G67,Operational!$I:$I,"*4G*",Operational!$L:$L,'List Table'!$D$17)</f>
        <v>0</v>
      </c>
      <c r="BG67" s="136"/>
      <c r="BH67" s="145">
        <f t="shared" ref="BH67:BH120" si="14">SUM($BK67:$BX67)</f>
        <v>0</v>
      </c>
      <c r="BI67" s="145">
        <f t="shared" ref="BI67:BI120" si="15">SUM($BY67:$CL67)</f>
        <v>0</v>
      </c>
      <c r="BJ67" s="145">
        <f t="shared" ref="BJ67:BJ120" si="16">SUM($CM67:$CZ67)</f>
        <v>0</v>
      </c>
      <c r="BK67" s="145">
        <f>COUNTIFS('Retention-Deployment'!$F:$F,$G67,'Retention-Deployment'!$I:$I,"*2G*",'Retention-Deployment'!$L:$L,'List Table'!$B$2)</f>
        <v>0</v>
      </c>
      <c r="BL67" s="145">
        <f>COUNTIFS('Retention-Deployment'!$F:$F,$G67,'Retention-Deployment'!$I:$I,"*2G*",'Retention-Deployment'!$L:$L,'List Table'!$B$3)</f>
        <v>0</v>
      </c>
      <c r="BM67" s="145">
        <f>COUNTIFS('Retention-Deployment'!$F:$F,$G67,'Retention-Deployment'!$I:$I,"*2G*",'Retention-Deployment'!$L:$L,'List Table'!$B$4)</f>
        <v>0</v>
      </c>
      <c r="BN67" s="145">
        <f>COUNTIFS('Retention-Deployment'!$F:$F,$G67,'Retention-Deployment'!$I:$I,"*2G*",'Retention-Deployment'!$L:$L,'List Table'!$B$5)</f>
        <v>0</v>
      </c>
      <c r="BO67" s="145">
        <f>COUNTIFS('Retention-Deployment'!$F:$F,$G67,'Retention-Deployment'!$I:$I,"*2G*",'Retention-Deployment'!$L:$L,'List Table'!$B$6)</f>
        <v>0</v>
      </c>
      <c r="BP67" s="145">
        <f>COUNTIFS('Retention-Deployment'!$F:$F,$G67,'Retention-Deployment'!$I:$I,"*2G*",'Retention-Deployment'!$L:$L,'List Table'!$B$7)</f>
        <v>0</v>
      </c>
      <c r="BQ67" s="145">
        <f>COUNTIFS('Retention-Deployment'!$F:$F,$G67,'Retention-Deployment'!$I:$I,"*2G*",'Retention-Deployment'!$L:$L,'List Table'!$B$8)</f>
        <v>0</v>
      </c>
      <c r="BR67" s="145">
        <f>COUNTIFS('Retention-Deployment'!$F:$F,$G67,'Retention-Deployment'!$I:$I,"*2G*",'Retention-Deployment'!$L:$L,'List Table'!$B$9)</f>
        <v>0</v>
      </c>
      <c r="BS67" s="145">
        <f>COUNTIFS('Retention-Deployment'!$F:$F,$G67,'Retention-Deployment'!$I:$I,"*2G*",'Retention-Deployment'!$L:$L,'List Table'!$B$10)</f>
        <v>0</v>
      </c>
      <c r="BT67" s="145">
        <f>COUNTIFS('Retention-Deployment'!$F:$F,$G67,'Retention-Deployment'!$I:$I,"*2G*",'Retention-Deployment'!$L:$L,'List Table'!$B$11)</f>
        <v>0</v>
      </c>
      <c r="BU67" s="145">
        <f>COUNTIFS('Retention-Deployment'!$F:$F,$G67,'Retention-Deployment'!$I:$I,"*2G*",'Retention-Deployment'!$L:$L,'List Table'!$B$12)</f>
        <v>0</v>
      </c>
      <c r="BV67" s="145">
        <f>COUNTIFS('Retention-Deployment'!$F:$F,$G67,'Retention-Deployment'!$I:$I,"*2G*",'Retention-Deployment'!$L:$L,'List Table'!$B$13)</f>
        <v>0</v>
      </c>
      <c r="BW67" s="145">
        <f>COUNTIFS('Retention-Deployment'!$F:$F,$G67,'Retention-Deployment'!$I:$I,"*2G*",'Retention-Deployment'!$L:$L,'List Table'!$B$14)</f>
        <v>0</v>
      </c>
      <c r="BX67" s="145">
        <f>COUNTIFS('Retention-Deployment'!$F:$F,$G67,'Retention-Deployment'!$I:$I,"*2G*",'Retention-Deployment'!$L:$L,'List Table'!$B$15)</f>
        <v>0</v>
      </c>
      <c r="BY67" s="145">
        <f>COUNTIFS('Retention-Deployment'!$F:$F,$G67,'Retention-Deployment'!$I:$I,"*3G*",'Retention-Deployment'!$L:$L,'List Table'!$B$2)</f>
        <v>0</v>
      </c>
      <c r="BZ67" s="145">
        <f>COUNTIFS('Retention-Deployment'!$F:$F,$G67,'Retention-Deployment'!$I:$I,"*3G*",'Retention-Deployment'!$L:$L,'List Table'!$B$3)</f>
        <v>0</v>
      </c>
      <c r="CA67" s="145">
        <f>COUNTIFS('Retention-Deployment'!$F:$F,$G67,'Retention-Deployment'!$I:$I,"*3G*",'Retention-Deployment'!$L:$L,'List Table'!$B$4)</f>
        <v>0</v>
      </c>
      <c r="CB67" s="145">
        <f>COUNTIFS('Retention-Deployment'!$F:$F,$G67,'Retention-Deployment'!$I:$I,"*3G*",'Retention-Deployment'!$L:$L,'List Table'!$B$5)</f>
        <v>0</v>
      </c>
      <c r="CC67" s="145">
        <f>COUNTIFS('Retention-Deployment'!$F:$F,$G67,'Retention-Deployment'!$I:$I,"*3G*",'Retention-Deployment'!$L:$L,'List Table'!$B$6)</f>
        <v>0</v>
      </c>
      <c r="CD67" s="145">
        <f>COUNTIFS('Retention-Deployment'!$F:$F,$G67,'Retention-Deployment'!$I:$I,"*3G*",'Retention-Deployment'!$L:$L,'List Table'!$B$7)</f>
        <v>0</v>
      </c>
      <c r="CE67" s="145">
        <f>COUNTIFS('Retention-Deployment'!$F:$F,$G67,'Retention-Deployment'!$I:$I,"*3G*",'Retention-Deployment'!$L:$L,'List Table'!$B$8)</f>
        <v>0</v>
      </c>
      <c r="CF67" s="145">
        <f>COUNTIFS('Retention-Deployment'!$F:$F,$G67,'Retention-Deployment'!$I:$I,"*3G*",'Retention-Deployment'!$L:$L,'List Table'!$B$9)</f>
        <v>0</v>
      </c>
      <c r="CG67" s="145">
        <f>COUNTIFS('Retention-Deployment'!$F:$F,$G67,'Retention-Deployment'!$I:$I,"*3G*",'Retention-Deployment'!$L:$L,'List Table'!$B$10)</f>
        <v>0</v>
      </c>
      <c r="CH67" s="145">
        <f>COUNTIFS('Retention-Deployment'!$F:$F,$G67,'Retention-Deployment'!$I:$I,"*3G*",'Retention-Deployment'!$L:$L,'List Table'!$B$11)</f>
        <v>0</v>
      </c>
      <c r="CI67" s="145">
        <f>COUNTIFS('Retention-Deployment'!$F:$F,$G67,'Retention-Deployment'!$I:$I,"*3G*",'Retention-Deployment'!$L:$L,'List Table'!$B$12)</f>
        <v>0</v>
      </c>
      <c r="CJ67" s="145">
        <f>COUNTIFS('Retention-Deployment'!$F:$F,$G67,'Retention-Deployment'!$I:$I,"*3G*",'Retention-Deployment'!$L:$L,'List Table'!$B$13)</f>
        <v>0</v>
      </c>
      <c r="CK67" s="145">
        <f>COUNTIFS('Retention-Deployment'!$F:$F,$G67,'Retention-Deployment'!$I:$I,"*3G*",'Retention-Deployment'!$L:$L,'List Table'!$B$14)</f>
        <v>0</v>
      </c>
      <c r="CL67" s="145">
        <f>COUNTIFS('Retention-Deployment'!$F:$F,$G67,'Retention-Deployment'!$I:$I,"*3G*",'Retention-Deployment'!$L:$L,'List Table'!$B$15)</f>
        <v>0</v>
      </c>
      <c r="CM67" s="145">
        <f>COUNTIFS('Retention-Deployment'!$F:$F,$G67,'Retention-Deployment'!$I:$I,"*4G*",'Retention-Deployment'!$L:$L,'List Table'!$B$2)</f>
        <v>0</v>
      </c>
      <c r="CN67" s="145">
        <f>COUNTIFS('Retention-Deployment'!$F:$F,$G67,'Retention-Deployment'!$I:$I,"*4G*",'Retention-Deployment'!$L:$L,'List Table'!$B$3)</f>
        <v>0</v>
      </c>
      <c r="CO67" s="145">
        <f>COUNTIFS('Retention-Deployment'!$F:$F,$G67,'Retention-Deployment'!$I:$I,"*4G*",'Retention-Deployment'!$L:$L,'List Table'!$B$4)</f>
        <v>0</v>
      </c>
      <c r="CP67" s="145">
        <f>COUNTIFS('Retention-Deployment'!$F:$F,$G67,'Retention-Deployment'!$I:$I,"*4G*",'Retention-Deployment'!$L:$L,'List Table'!$B$5)</f>
        <v>0</v>
      </c>
      <c r="CQ67" s="145">
        <f>COUNTIFS('Retention-Deployment'!$F:$F,$G67,'Retention-Deployment'!$I:$I,"*4G*",'Retention-Deployment'!$L:$L,'List Table'!$B$6)</f>
        <v>0</v>
      </c>
      <c r="CR67" s="145">
        <f>COUNTIFS('Retention-Deployment'!$F:$F,$G67,'Retention-Deployment'!$I:$I,"*4G*",'Retention-Deployment'!$L:$L,'List Table'!$B$7)</f>
        <v>0</v>
      </c>
      <c r="CS67" s="145">
        <f>COUNTIFS('Retention-Deployment'!$F:$F,$G67,'Retention-Deployment'!$I:$I,"*4G*",'Retention-Deployment'!$L:$L,'List Table'!$B$8)</f>
        <v>0</v>
      </c>
      <c r="CT67" s="145">
        <f>COUNTIFS('Retention-Deployment'!$F:$F,$G67,'Retention-Deployment'!$I:$I,"*4G*",'Retention-Deployment'!$L:$L,'List Table'!$B$9)</f>
        <v>0</v>
      </c>
      <c r="CU67" s="145">
        <f>COUNTIFS('Retention-Deployment'!$F:$F,$G67,'Retention-Deployment'!$I:$I,"*4G*",'Retention-Deployment'!$L:$L,'List Table'!$B$10)</f>
        <v>0</v>
      </c>
      <c r="CV67" s="145">
        <f>COUNTIFS('Retention-Deployment'!$F:$F,$G67,'Retention-Deployment'!$I:$I,"*4G*",'Retention-Deployment'!$L:$L,'List Table'!$B$11)</f>
        <v>0</v>
      </c>
      <c r="CW67" s="145">
        <f>COUNTIFS('Retention-Deployment'!$F:$F,$G67,'Retention-Deployment'!$I:$I,"*4G*",'Retention-Deployment'!$L:$L,'List Table'!$B$12)</f>
        <v>0</v>
      </c>
      <c r="CX67" s="145">
        <f>COUNTIFS('Retention-Deployment'!$F:$F,$G67,'Retention-Deployment'!$I:$I,"*4G*",'Retention-Deployment'!$L:$L,'List Table'!$B$13)</f>
        <v>0</v>
      </c>
      <c r="CY67" s="145">
        <f>COUNTIFS('Retention-Deployment'!$F:$F,$G67,'Retention-Deployment'!$I:$I,"*4G*",'Retention-Deployment'!$L:$L,'List Table'!$B$14)</f>
        <v>0</v>
      </c>
      <c r="CZ67" s="145">
        <f>COUNTIFS('Retention-Deployment'!$F:$F,$G67,'Retention-Deployment'!$I:$I,"*4G*",'Retention-Deployment'!$L:$L,'List Table'!$B$15)</f>
        <v>0</v>
      </c>
      <c r="DA67" s="136"/>
      <c r="DB67" s="146">
        <f>COUNTIFS(Licensing!$G:$G,$G67,Licensing!$J:$J,"*2G*")</f>
        <v>1</v>
      </c>
      <c r="DC67" s="146">
        <f>COUNTIFS(Licensing!$G:$G,$G67,Licensing!$J:$J,"*3G*")</f>
        <v>1</v>
      </c>
      <c r="DD67" s="146">
        <f>COUNTIFS(Licensing!$G:$G,$G67,Licensing!$J:$J,"*4G*")</f>
        <v>0</v>
      </c>
      <c r="DE67" s="136"/>
      <c r="DF67" s="378">
        <f>COUNTIFS(Deactivated!$G:$G,$G67,Deactivated!$J:$J,"*2G*")</f>
        <v>0</v>
      </c>
      <c r="DG67" s="378">
        <f>COUNTIFS(Deactivated!$G:$G,$G67,Deactivated!$J:$J,"*3G*")</f>
        <v>0</v>
      </c>
      <c r="DH67" s="378">
        <f>COUNTIFS(Deactivated!$G:$G,$G67,Deactivated!$J:$J,"*4G*")</f>
        <v>0</v>
      </c>
      <c r="DI67" s="136"/>
      <c r="DJ67" s="147" t="str">
        <f t="shared" si="13"/>
        <v>EVIA</v>
      </c>
      <c r="DK67" s="137">
        <f t="shared" si="9"/>
        <v>1</v>
      </c>
      <c r="DL67" s="148">
        <f t="shared" si="7"/>
        <v>1</v>
      </c>
      <c r="DM67" s="148">
        <f t="shared" si="8"/>
        <v>0</v>
      </c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</row>
    <row r="68" spans="1:129" x14ac:dyDescent="0.25">
      <c r="A68" s="186" t="s">
        <v>293</v>
      </c>
      <c r="B68" s="160">
        <v>3</v>
      </c>
      <c r="C68" s="160">
        <v>3</v>
      </c>
      <c r="D68" s="160">
        <v>3</v>
      </c>
      <c r="E68" s="183">
        <v>36.611118384941598</v>
      </c>
      <c r="F68" s="183">
        <v>24.9224853515625</v>
      </c>
      <c r="G68" s="165" t="s">
        <v>111</v>
      </c>
      <c r="H68" s="144">
        <f t="shared" si="10"/>
        <v>0</v>
      </c>
      <c r="I68" s="144">
        <f t="shared" si="11"/>
        <v>0</v>
      </c>
      <c r="J68" s="144">
        <f t="shared" si="12"/>
        <v>0</v>
      </c>
      <c r="K68" s="144">
        <f>COUNTIFS(Operational!$F:$F,$G68,Operational!$I:$I,"*2G*",Operational!$L:$L,'List Table'!$D$2)</f>
        <v>0</v>
      </c>
      <c r="L68" s="144">
        <f>COUNTIFS(Operational!$F:$F,$G68,Operational!$I:$I,"*2G*",Operational!$L:$L,'List Table'!$D$3)</f>
        <v>0</v>
      </c>
      <c r="M68" s="144">
        <f>COUNTIFS(Operational!$F:$F,$G68,Operational!$I:$I,"*2G*",Operational!$L:$L,'List Table'!$D$4)</f>
        <v>0</v>
      </c>
      <c r="N68" s="144">
        <f>COUNTIFS(Operational!$F:$F,$G68,Operational!$I:$I,"*2G*",Operational!$L:$L,'List Table'!$D$5)</f>
        <v>0</v>
      </c>
      <c r="O68" s="144">
        <f>COUNTIFS(Operational!$F:$F,$G68,Operational!$I:$I,"*2G*",Operational!$L:$L,'List Table'!$D$6)</f>
        <v>0</v>
      </c>
      <c r="P68" s="144">
        <f>COUNTIFS(Operational!$F:$F,$G68,Operational!$I:$I,"*2G*",Operational!$L:$L,'List Table'!$D$7)</f>
        <v>0</v>
      </c>
      <c r="Q68" s="144">
        <f>COUNTIFS(Operational!$F:$F,$G68,Operational!$I:$I,"*2G*",Operational!$L:$L,'List Table'!$D$8)</f>
        <v>0</v>
      </c>
      <c r="R68" s="144">
        <f>COUNTIFS(Operational!$F:$F,$G68,Operational!$I:$I,"*2G*",Operational!$L:$L,'List Table'!$D$9)</f>
        <v>0</v>
      </c>
      <c r="S68" s="144">
        <f>COUNTIFS(Operational!$F:$F,$G68,Operational!$I:$I,"*2G*",Operational!$L:$L,'List Table'!$D$10)</f>
        <v>0</v>
      </c>
      <c r="T68" s="144">
        <f>COUNTIFS(Operational!$F:$F,$G68,Operational!$I:$I,"*2G*",Operational!$L:$L,'List Table'!$D$11)</f>
        <v>0</v>
      </c>
      <c r="U68" s="144">
        <f>COUNTIFS(Operational!$F:$F,$G68,Operational!$I:$I,"*2G*",Operational!$L:$L,'List Table'!$D$12)</f>
        <v>0</v>
      </c>
      <c r="V68" s="144">
        <f>COUNTIFS(Operational!$F:$F,$G68,Operational!$I:$I,"*2G*",Operational!$L:$L,'List Table'!$D$13)</f>
        <v>0</v>
      </c>
      <c r="W68" s="144">
        <f>COUNTIFS(Operational!$F:$F,$G68,Operational!$I:$I,"*2G*",Operational!$L:$L,'List Table'!$D$14)</f>
        <v>0</v>
      </c>
      <c r="X68" s="144">
        <f>COUNTIFS(Operational!$F:$F,$G68,Operational!$I:$I,"*2G*",Operational!$L:$L,'List Table'!$D$15)</f>
        <v>0</v>
      </c>
      <c r="Y68" s="144">
        <f>COUNTIFS(Operational!$F:$F,$G68,Operational!$I:$I,"*2G*",Operational!$L:$L,'List Table'!$D$16)</f>
        <v>0</v>
      </c>
      <c r="Z68" s="144">
        <f>COUNTIFS(Operational!$F:$F,$G68,Operational!$I:$I,"*2G*",Operational!$L:$L,'List Table'!$D$17)</f>
        <v>0</v>
      </c>
      <c r="AA68" s="144">
        <f>COUNTIFS(Operational!$F:$F,$G68,Operational!$I:$I,"*3G*",Operational!$L:$L,'List Table'!$D$2)</f>
        <v>0</v>
      </c>
      <c r="AB68" s="144">
        <f>COUNTIFS(Operational!$F:$F,$G68,Operational!$I:$I,"*3G*",Operational!$L:$L,'List Table'!$D$3)</f>
        <v>0</v>
      </c>
      <c r="AC68" s="144">
        <f>COUNTIFS(Operational!$F:$F,$G68,Operational!$I:$I,"*3G*",Operational!$L:$L,'List Table'!$D$4)</f>
        <v>0</v>
      </c>
      <c r="AD68" s="144">
        <f>COUNTIFS(Operational!$F:$F,$G68,Operational!$I:$I,"*3G*",Operational!$L:$L,'List Table'!$D$5)</f>
        <v>0</v>
      </c>
      <c r="AE68" s="144">
        <f>COUNTIFS(Operational!$F:$F,$G68,Operational!$I:$I,"*3G*",Operational!$L:$L,'List Table'!$D$6)</f>
        <v>0</v>
      </c>
      <c r="AF68" s="144">
        <f>COUNTIFS(Operational!$F:$F,$G68,Operational!$I:$I,"*3G*",Operational!$L:$L,'List Table'!$D$7)</f>
        <v>0</v>
      </c>
      <c r="AG68" s="144">
        <f>COUNTIFS(Operational!$F:$F,$G68,Operational!$I:$I,"*3G*",Operational!$L:$L,'List Table'!$D$8)</f>
        <v>0</v>
      </c>
      <c r="AH68" s="144">
        <f>COUNTIFS(Operational!$F:$F,$G68,Operational!$I:$I,"*3G*",Operational!$L:$L,'List Table'!$D$9)</f>
        <v>0</v>
      </c>
      <c r="AI68" s="144">
        <f>COUNTIFS(Operational!$F:$F,$G68,Operational!$I:$I,"*3G*",Operational!$L:$L,'List Table'!$D$10)</f>
        <v>0</v>
      </c>
      <c r="AJ68" s="144">
        <f>COUNTIFS(Operational!$F:$F,$G68,Operational!$I:$I,"*3G*",Operational!$L:$L,'List Table'!$D$11)</f>
        <v>0</v>
      </c>
      <c r="AK68" s="144">
        <f>COUNTIFS(Operational!$F:$F,$G68,Operational!$I:$I,"*3G*",Operational!$L:$L,'List Table'!$D$12)</f>
        <v>0</v>
      </c>
      <c r="AL68" s="144">
        <f>COUNTIFS(Operational!$F:$F,$G68,Operational!$I:$I,"*3G*",Operational!$L:$L,'List Table'!$D$13)</f>
        <v>0</v>
      </c>
      <c r="AM68" s="144">
        <f>COUNTIFS(Operational!$F:$F,$G68,Operational!$I:$I,"*3G*",Operational!$L:$L,'List Table'!$D$14)</f>
        <v>0</v>
      </c>
      <c r="AN68" s="144">
        <f>COUNTIFS(Operational!$F:$F,$G68,Operational!$I:$I,"*3G*",Operational!$L:$L,'List Table'!$D$15)</f>
        <v>0</v>
      </c>
      <c r="AO68" s="144">
        <f>COUNTIFS(Operational!$F:$F,$G68,Operational!$I:$I,"*3G*",Operational!$L:$L,'List Table'!$D$16)</f>
        <v>0</v>
      </c>
      <c r="AP68" s="144">
        <f>COUNTIFS(Operational!$F:$F,$G68,Operational!$I:$I,"*3G*",Operational!$L:$L,'List Table'!$D$17)</f>
        <v>0</v>
      </c>
      <c r="AQ68" s="144">
        <f>COUNTIFS(Operational!$F:$F,$G68,Operational!$I:$I,"*4G*",Operational!$L:$L,'List Table'!$D$2)</f>
        <v>0</v>
      </c>
      <c r="AR68" s="144">
        <f>COUNTIFS(Operational!$F:$F,$G68,Operational!$I:$I,"*4G*",Operational!$L:$L,'List Table'!$D$3)</f>
        <v>0</v>
      </c>
      <c r="AS68" s="144">
        <f>COUNTIFS(Operational!$F:$F,$G68,Operational!$I:$I,"*4G*",Operational!$L:$L,'List Table'!$D$4)</f>
        <v>0</v>
      </c>
      <c r="AT68" s="144">
        <f>COUNTIFS(Operational!$F:$F,$G68,Operational!$I:$I,"*4G*",Operational!$L:$L,'List Table'!$D$5)</f>
        <v>0</v>
      </c>
      <c r="AU68" s="144">
        <f>COUNTIFS(Operational!$F:$F,$G68,Operational!$I:$I,"*4G*",Operational!$L:$L,'List Table'!$D$6)</f>
        <v>0</v>
      </c>
      <c r="AV68" s="144">
        <f>COUNTIFS(Operational!$F:$F,$G68,Operational!$I:$I,"*4G*",Operational!$L:$L,'List Table'!$D$7)</f>
        <v>0</v>
      </c>
      <c r="AW68" s="144">
        <f>COUNTIFS(Operational!$F:$F,$G68,Operational!$I:$I,"*4G*",Operational!$L:$L,'List Table'!$D$8)</f>
        <v>0</v>
      </c>
      <c r="AX68" s="144">
        <f>COUNTIFS(Operational!$F:$F,$G68,Operational!$I:$I,"*4G*",Operational!$L:$L,'List Table'!$D$9)</f>
        <v>0</v>
      </c>
      <c r="AY68" s="144">
        <f>COUNTIFS(Operational!$F:$F,$G68,Operational!$I:$I,"*4G*",Operational!$L:$L,'List Table'!$D$10)</f>
        <v>0</v>
      </c>
      <c r="AZ68" s="144">
        <f>COUNTIFS(Operational!$F:$F,$G68,Operational!$I:$I,"*4G*",Operational!$L:$L,'List Table'!$D$11)</f>
        <v>0</v>
      </c>
      <c r="BA68" s="144">
        <f>COUNTIFS(Operational!$F:$F,$G68,Operational!$I:$I,"*4G*",Operational!$L:$L,'List Table'!$D$12)</f>
        <v>0</v>
      </c>
      <c r="BB68" s="144">
        <f>COUNTIFS(Operational!$F:$F,$G68,Operational!$I:$I,"*4G*",Operational!$L:$L,'List Table'!$D$13)</f>
        <v>0</v>
      </c>
      <c r="BC68" s="144">
        <f>COUNTIFS(Operational!$F:$F,$G68,Operational!$I:$I,"*4G*",Operational!$L:$L,'List Table'!$D$14)</f>
        <v>0</v>
      </c>
      <c r="BD68" s="144">
        <f>COUNTIFS(Operational!$F:$F,$G68,Operational!$I:$I,"*4G*",Operational!$L:$L,'List Table'!$D$15)</f>
        <v>0</v>
      </c>
      <c r="BE68" s="144">
        <f>COUNTIFS(Operational!$F:$F,$G68,Operational!$I:$I,"*4G*",Operational!$L:$L,'List Table'!$D$16)</f>
        <v>0</v>
      </c>
      <c r="BF68" s="144">
        <f>COUNTIFS(Operational!$F:$F,$G68,Operational!$I:$I,"*4G*",Operational!$L:$L,'List Table'!$D$17)</f>
        <v>0</v>
      </c>
      <c r="BG68" s="136"/>
      <c r="BH68" s="145">
        <f t="shared" si="14"/>
        <v>0</v>
      </c>
      <c r="BI68" s="145">
        <f t="shared" si="15"/>
        <v>0</v>
      </c>
      <c r="BJ68" s="145">
        <f t="shared" si="16"/>
        <v>0</v>
      </c>
      <c r="BK68" s="145">
        <f>COUNTIFS('Retention-Deployment'!$F:$F,$G68,'Retention-Deployment'!$I:$I,"*2G*",'Retention-Deployment'!$L:$L,'List Table'!$B$2)</f>
        <v>0</v>
      </c>
      <c r="BL68" s="145">
        <f>COUNTIFS('Retention-Deployment'!$F:$F,$G68,'Retention-Deployment'!$I:$I,"*2G*",'Retention-Deployment'!$L:$L,'List Table'!$B$3)</f>
        <v>0</v>
      </c>
      <c r="BM68" s="145">
        <f>COUNTIFS('Retention-Deployment'!$F:$F,$G68,'Retention-Deployment'!$I:$I,"*2G*",'Retention-Deployment'!$L:$L,'List Table'!$B$4)</f>
        <v>0</v>
      </c>
      <c r="BN68" s="145">
        <f>COUNTIFS('Retention-Deployment'!$F:$F,$G68,'Retention-Deployment'!$I:$I,"*2G*",'Retention-Deployment'!$L:$L,'List Table'!$B$5)</f>
        <v>0</v>
      </c>
      <c r="BO68" s="145">
        <f>COUNTIFS('Retention-Deployment'!$F:$F,$G68,'Retention-Deployment'!$I:$I,"*2G*",'Retention-Deployment'!$L:$L,'List Table'!$B$6)</f>
        <v>0</v>
      </c>
      <c r="BP68" s="145">
        <f>COUNTIFS('Retention-Deployment'!$F:$F,$G68,'Retention-Deployment'!$I:$I,"*2G*",'Retention-Deployment'!$L:$L,'List Table'!$B$7)</f>
        <v>0</v>
      </c>
      <c r="BQ68" s="145">
        <f>COUNTIFS('Retention-Deployment'!$F:$F,$G68,'Retention-Deployment'!$I:$I,"*2G*",'Retention-Deployment'!$L:$L,'List Table'!$B$8)</f>
        <v>0</v>
      </c>
      <c r="BR68" s="145">
        <f>COUNTIFS('Retention-Deployment'!$F:$F,$G68,'Retention-Deployment'!$I:$I,"*2G*",'Retention-Deployment'!$L:$L,'List Table'!$B$9)</f>
        <v>0</v>
      </c>
      <c r="BS68" s="145">
        <f>COUNTIFS('Retention-Deployment'!$F:$F,$G68,'Retention-Deployment'!$I:$I,"*2G*",'Retention-Deployment'!$L:$L,'List Table'!$B$10)</f>
        <v>0</v>
      </c>
      <c r="BT68" s="145">
        <f>COUNTIFS('Retention-Deployment'!$F:$F,$G68,'Retention-Deployment'!$I:$I,"*2G*",'Retention-Deployment'!$L:$L,'List Table'!$B$11)</f>
        <v>0</v>
      </c>
      <c r="BU68" s="145">
        <f>COUNTIFS('Retention-Deployment'!$F:$F,$G68,'Retention-Deployment'!$I:$I,"*2G*",'Retention-Deployment'!$L:$L,'List Table'!$B$12)</f>
        <v>0</v>
      </c>
      <c r="BV68" s="145">
        <f>COUNTIFS('Retention-Deployment'!$F:$F,$G68,'Retention-Deployment'!$I:$I,"*2G*",'Retention-Deployment'!$L:$L,'List Table'!$B$13)</f>
        <v>0</v>
      </c>
      <c r="BW68" s="145">
        <f>COUNTIFS('Retention-Deployment'!$F:$F,$G68,'Retention-Deployment'!$I:$I,"*2G*",'Retention-Deployment'!$L:$L,'List Table'!$B$14)</f>
        <v>0</v>
      </c>
      <c r="BX68" s="145">
        <f>COUNTIFS('Retention-Deployment'!$F:$F,$G68,'Retention-Deployment'!$I:$I,"*2G*",'Retention-Deployment'!$L:$L,'List Table'!$B$15)</f>
        <v>0</v>
      </c>
      <c r="BY68" s="145">
        <f>COUNTIFS('Retention-Deployment'!$F:$F,$G68,'Retention-Deployment'!$I:$I,"*3G*",'Retention-Deployment'!$L:$L,'List Table'!$B$2)</f>
        <v>0</v>
      </c>
      <c r="BZ68" s="145">
        <f>COUNTIFS('Retention-Deployment'!$F:$F,$G68,'Retention-Deployment'!$I:$I,"*3G*",'Retention-Deployment'!$L:$L,'List Table'!$B$3)</f>
        <v>0</v>
      </c>
      <c r="CA68" s="145">
        <f>COUNTIFS('Retention-Deployment'!$F:$F,$G68,'Retention-Deployment'!$I:$I,"*3G*",'Retention-Deployment'!$L:$L,'List Table'!$B$4)</f>
        <v>0</v>
      </c>
      <c r="CB68" s="145">
        <f>COUNTIFS('Retention-Deployment'!$F:$F,$G68,'Retention-Deployment'!$I:$I,"*3G*",'Retention-Deployment'!$L:$L,'List Table'!$B$5)</f>
        <v>0</v>
      </c>
      <c r="CC68" s="145">
        <f>COUNTIFS('Retention-Deployment'!$F:$F,$G68,'Retention-Deployment'!$I:$I,"*3G*",'Retention-Deployment'!$L:$L,'List Table'!$B$6)</f>
        <v>0</v>
      </c>
      <c r="CD68" s="145">
        <f>COUNTIFS('Retention-Deployment'!$F:$F,$G68,'Retention-Deployment'!$I:$I,"*3G*",'Retention-Deployment'!$L:$L,'List Table'!$B$7)</f>
        <v>0</v>
      </c>
      <c r="CE68" s="145">
        <f>COUNTIFS('Retention-Deployment'!$F:$F,$G68,'Retention-Deployment'!$I:$I,"*3G*",'Retention-Deployment'!$L:$L,'List Table'!$B$8)</f>
        <v>0</v>
      </c>
      <c r="CF68" s="145">
        <f>COUNTIFS('Retention-Deployment'!$F:$F,$G68,'Retention-Deployment'!$I:$I,"*3G*",'Retention-Deployment'!$L:$L,'List Table'!$B$9)</f>
        <v>0</v>
      </c>
      <c r="CG68" s="145">
        <f>COUNTIFS('Retention-Deployment'!$F:$F,$G68,'Retention-Deployment'!$I:$I,"*3G*",'Retention-Deployment'!$L:$L,'List Table'!$B$10)</f>
        <v>0</v>
      </c>
      <c r="CH68" s="145">
        <f>COUNTIFS('Retention-Deployment'!$F:$F,$G68,'Retention-Deployment'!$I:$I,"*3G*",'Retention-Deployment'!$L:$L,'List Table'!$B$11)</f>
        <v>0</v>
      </c>
      <c r="CI68" s="145">
        <f>COUNTIFS('Retention-Deployment'!$F:$F,$G68,'Retention-Deployment'!$I:$I,"*3G*",'Retention-Deployment'!$L:$L,'List Table'!$B$12)</f>
        <v>0</v>
      </c>
      <c r="CJ68" s="145">
        <f>COUNTIFS('Retention-Deployment'!$F:$F,$G68,'Retention-Deployment'!$I:$I,"*3G*",'Retention-Deployment'!$L:$L,'List Table'!$B$13)</f>
        <v>0</v>
      </c>
      <c r="CK68" s="145">
        <f>COUNTIFS('Retention-Deployment'!$F:$F,$G68,'Retention-Deployment'!$I:$I,"*3G*",'Retention-Deployment'!$L:$L,'List Table'!$B$14)</f>
        <v>0</v>
      </c>
      <c r="CL68" s="145">
        <f>COUNTIFS('Retention-Deployment'!$F:$F,$G68,'Retention-Deployment'!$I:$I,"*3G*",'Retention-Deployment'!$L:$L,'List Table'!$B$15)</f>
        <v>0</v>
      </c>
      <c r="CM68" s="145">
        <f>COUNTIFS('Retention-Deployment'!$F:$F,$G68,'Retention-Deployment'!$I:$I,"*4G*",'Retention-Deployment'!$L:$L,'List Table'!$B$2)</f>
        <v>0</v>
      </c>
      <c r="CN68" s="145">
        <f>COUNTIFS('Retention-Deployment'!$F:$F,$G68,'Retention-Deployment'!$I:$I,"*4G*",'Retention-Deployment'!$L:$L,'List Table'!$B$3)</f>
        <v>0</v>
      </c>
      <c r="CO68" s="145">
        <f>COUNTIFS('Retention-Deployment'!$F:$F,$G68,'Retention-Deployment'!$I:$I,"*4G*",'Retention-Deployment'!$L:$L,'List Table'!$B$4)</f>
        <v>0</v>
      </c>
      <c r="CP68" s="145">
        <f>COUNTIFS('Retention-Deployment'!$F:$F,$G68,'Retention-Deployment'!$I:$I,"*4G*",'Retention-Deployment'!$L:$L,'List Table'!$B$5)</f>
        <v>0</v>
      </c>
      <c r="CQ68" s="145">
        <f>COUNTIFS('Retention-Deployment'!$F:$F,$G68,'Retention-Deployment'!$I:$I,"*4G*",'Retention-Deployment'!$L:$L,'List Table'!$B$6)</f>
        <v>0</v>
      </c>
      <c r="CR68" s="145">
        <f>COUNTIFS('Retention-Deployment'!$F:$F,$G68,'Retention-Deployment'!$I:$I,"*4G*",'Retention-Deployment'!$L:$L,'List Table'!$B$7)</f>
        <v>0</v>
      </c>
      <c r="CS68" s="145">
        <f>COUNTIFS('Retention-Deployment'!$F:$F,$G68,'Retention-Deployment'!$I:$I,"*4G*",'Retention-Deployment'!$L:$L,'List Table'!$B$8)</f>
        <v>0</v>
      </c>
      <c r="CT68" s="145">
        <f>COUNTIFS('Retention-Deployment'!$F:$F,$G68,'Retention-Deployment'!$I:$I,"*4G*",'Retention-Deployment'!$L:$L,'List Table'!$B$9)</f>
        <v>0</v>
      </c>
      <c r="CU68" s="145">
        <f>COUNTIFS('Retention-Deployment'!$F:$F,$G68,'Retention-Deployment'!$I:$I,"*4G*",'Retention-Deployment'!$L:$L,'List Table'!$B$10)</f>
        <v>0</v>
      </c>
      <c r="CV68" s="145">
        <f>COUNTIFS('Retention-Deployment'!$F:$F,$G68,'Retention-Deployment'!$I:$I,"*4G*",'Retention-Deployment'!$L:$L,'List Table'!$B$11)</f>
        <v>0</v>
      </c>
      <c r="CW68" s="145">
        <f>COUNTIFS('Retention-Deployment'!$F:$F,$G68,'Retention-Deployment'!$I:$I,"*4G*",'Retention-Deployment'!$L:$L,'List Table'!$B$12)</f>
        <v>0</v>
      </c>
      <c r="CX68" s="145">
        <f>COUNTIFS('Retention-Deployment'!$F:$F,$G68,'Retention-Deployment'!$I:$I,"*4G*",'Retention-Deployment'!$L:$L,'List Table'!$B$13)</f>
        <v>0</v>
      </c>
      <c r="CY68" s="145">
        <f>COUNTIFS('Retention-Deployment'!$F:$F,$G68,'Retention-Deployment'!$I:$I,"*4G*",'Retention-Deployment'!$L:$L,'List Table'!$B$14)</f>
        <v>0</v>
      </c>
      <c r="CZ68" s="145">
        <f>COUNTIFS('Retention-Deployment'!$F:$F,$G68,'Retention-Deployment'!$I:$I,"*4G*",'Retention-Deployment'!$L:$L,'List Table'!$B$15)</f>
        <v>0</v>
      </c>
      <c r="DA68" s="136"/>
      <c r="DB68" s="146">
        <f>COUNTIFS(Licensing!$G:$G,$G68,Licensing!$J:$J,"*2G*")</f>
        <v>0</v>
      </c>
      <c r="DC68" s="146">
        <f>COUNTIFS(Licensing!$G:$G,$G68,Licensing!$J:$J,"*3G*")</f>
        <v>0</v>
      </c>
      <c r="DD68" s="146">
        <f>COUNTIFS(Licensing!$G:$G,$G68,Licensing!$J:$J,"*4G*")</f>
        <v>0</v>
      </c>
      <c r="DE68" s="136"/>
      <c r="DF68" s="378">
        <f>COUNTIFS(Deactivated!$G:$G,$G68,Deactivated!$J:$J,"*2G*")</f>
        <v>0</v>
      </c>
      <c r="DG68" s="378">
        <f>COUNTIFS(Deactivated!$G:$G,$G68,Deactivated!$J:$J,"*3G*")</f>
        <v>0</v>
      </c>
      <c r="DH68" s="378">
        <f>COUNTIFS(Deactivated!$G:$G,$G68,Deactivated!$J:$J,"*4G*")</f>
        <v>0</v>
      </c>
      <c r="DI68" s="136"/>
      <c r="DJ68" s="147" t="str">
        <f t="shared" si="13"/>
        <v>FOLEGANDROS</v>
      </c>
      <c r="DK68" s="137">
        <f t="shared" si="9"/>
        <v>0</v>
      </c>
      <c r="DL68" s="148">
        <f t="shared" ref="DL68:DL120" si="17">I68+BI68+DC68+DG68</f>
        <v>0</v>
      </c>
      <c r="DM68" s="148">
        <f t="shared" ref="DM68:DM120" si="18">J68+BJ68+DD68+DH68</f>
        <v>0</v>
      </c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</row>
    <row r="69" spans="1:129" x14ac:dyDescent="0.25">
      <c r="A69" s="186" t="s">
        <v>293</v>
      </c>
      <c r="B69" s="160">
        <v>1</v>
      </c>
      <c r="C69" s="160">
        <v>1</v>
      </c>
      <c r="D69" s="160">
        <v>1</v>
      </c>
      <c r="E69" s="183">
        <v>37.5769503</v>
      </c>
      <c r="F69" s="183">
        <v>26.4820925</v>
      </c>
      <c r="G69" s="165" t="s">
        <v>308</v>
      </c>
      <c r="H69" s="144">
        <f t="shared" si="10"/>
        <v>0</v>
      </c>
      <c r="I69" s="144">
        <f t="shared" si="11"/>
        <v>0</v>
      </c>
      <c r="J69" s="144">
        <f t="shared" si="12"/>
        <v>0</v>
      </c>
      <c r="K69" s="144">
        <f>COUNTIFS(Operational!$F:$F,$G69,Operational!$I:$I,"*2G*",Operational!$L:$L,'List Table'!$D$2)</f>
        <v>0</v>
      </c>
      <c r="L69" s="144">
        <f>COUNTIFS(Operational!$F:$F,$G69,Operational!$I:$I,"*2G*",Operational!$L:$L,'List Table'!$D$3)</f>
        <v>0</v>
      </c>
      <c r="M69" s="144">
        <f>COUNTIFS(Operational!$F:$F,$G69,Operational!$I:$I,"*2G*",Operational!$L:$L,'List Table'!$D$4)</f>
        <v>0</v>
      </c>
      <c r="N69" s="144">
        <f>COUNTIFS(Operational!$F:$F,$G69,Operational!$I:$I,"*2G*",Operational!$L:$L,'List Table'!$D$5)</f>
        <v>0</v>
      </c>
      <c r="O69" s="144">
        <f>COUNTIFS(Operational!$F:$F,$G69,Operational!$I:$I,"*2G*",Operational!$L:$L,'List Table'!$D$6)</f>
        <v>0</v>
      </c>
      <c r="P69" s="144">
        <f>COUNTIFS(Operational!$F:$F,$G69,Operational!$I:$I,"*2G*",Operational!$L:$L,'List Table'!$D$7)</f>
        <v>0</v>
      </c>
      <c r="Q69" s="144">
        <f>COUNTIFS(Operational!$F:$F,$G69,Operational!$I:$I,"*2G*",Operational!$L:$L,'List Table'!$D$8)</f>
        <v>0</v>
      </c>
      <c r="R69" s="144">
        <f>COUNTIFS(Operational!$F:$F,$G69,Operational!$I:$I,"*2G*",Operational!$L:$L,'List Table'!$D$9)</f>
        <v>0</v>
      </c>
      <c r="S69" s="144">
        <f>COUNTIFS(Operational!$F:$F,$G69,Operational!$I:$I,"*2G*",Operational!$L:$L,'List Table'!$D$10)</f>
        <v>0</v>
      </c>
      <c r="T69" s="144">
        <f>COUNTIFS(Operational!$F:$F,$G69,Operational!$I:$I,"*2G*",Operational!$L:$L,'List Table'!$D$11)</f>
        <v>0</v>
      </c>
      <c r="U69" s="144">
        <f>COUNTIFS(Operational!$F:$F,$G69,Operational!$I:$I,"*2G*",Operational!$L:$L,'List Table'!$D$12)</f>
        <v>0</v>
      </c>
      <c r="V69" s="144">
        <f>COUNTIFS(Operational!$F:$F,$G69,Operational!$I:$I,"*2G*",Operational!$L:$L,'List Table'!$D$13)</f>
        <v>0</v>
      </c>
      <c r="W69" s="144">
        <f>COUNTIFS(Operational!$F:$F,$G69,Operational!$I:$I,"*2G*",Operational!$L:$L,'List Table'!$D$14)</f>
        <v>0</v>
      </c>
      <c r="X69" s="144">
        <f>COUNTIFS(Operational!$F:$F,$G69,Operational!$I:$I,"*2G*",Operational!$L:$L,'List Table'!$D$15)</f>
        <v>0</v>
      </c>
      <c r="Y69" s="144">
        <f>COUNTIFS(Operational!$F:$F,$G69,Operational!$I:$I,"*2G*",Operational!$L:$L,'List Table'!$D$16)</f>
        <v>0</v>
      </c>
      <c r="Z69" s="144">
        <f>COUNTIFS(Operational!$F:$F,$G69,Operational!$I:$I,"*2G*",Operational!$L:$L,'List Table'!$D$17)</f>
        <v>0</v>
      </c>
      <c r="AA69" s="144">
        <f>COUNTIFS(Operational!$F:$F,$G69,Operational!$I:$I,"*3G*",Operational!$L:$L,'List Table'!$D$2)</f>
        <v>0</v>
      </c>
      <c r="AB69" s="144">
        <f>COUNTIFS(Operational!$F:$F,$G69,Operational!$I:$I,"*3G*",Operational!$L:$L,'List Table'!$D$3)</f>
        <v>0</v>
      </c>
      <c r="AC69" s="144">
        <f>COUNTIFS(Operational!$F:$F,$G69,Operational!$I:$I,"*3G*",Operational!$L:$L,'List Table'!$D$4)</f>
        <v>0</v>
      </c>
      <c r="AD69" s="144">
        <f>COUNTIFS(Operational!$F:$F,$G69,Operational!$I:$I,"*3G*",Operational!$L:$L,'List Table'!$D$5)</f>
        <v>0</v>
      </c>
      <c r="AE69" s="144">
        <f>COUNTIFS(Operational!$F:$F,$G69,Operational!$I:$I,"*3G*",Operational!$L:$L,'List Table'!$D$6)</f>
        <v>0</v>
      </c>
      <c r="AF69" s="144">
        <f>COUNTIFS(Operational!$F:$F,$G69,Operational!$I:$I,"*3G*",Operational!$L:$L,'List Table'!$D$7)</f>
        <v>0</v>
      </c>
      <c r="AG69" s="144">
        <f>COUNTIFS(Operational!$F:$F,$G69,Operational!$I:$I,"*3G*",Operational!$L:$L,'List Table'!$D$8)</f>
        <v>0</v>
      </c>
      <c r="AH69" s="144">
        <f>COUNTIFS(Operational!$F:$F,$G69,Operational!$I:$I,"*3G*",Operational!$L:$L,'List Table'!$D$9)</f>
        <v>0</v>
      </c>
      <c r="AI69" s="144">
        <f>COUNTIFS(Operational!$F:$F,$G69,Operational!$I:$I,"*3G*",Operational!$L:$L,'List Table'!$D$10)</f>
        <v>0</v>
      </c>
      <c r="AJ69" s="144">
        <f>COUNTIFS(Operational!$F:$F,$G69,Operational!$I:$I,"*3G*",Operational!$L:$L,'List Table'!$D$11)</f>
        <v>0</v>
      </c>
      <c r="AK69" s="144">
        <f>COUNTIFS(Operational!$F:$F,$G69,Operational!$I:$I,"*3G*",Operational!$L:$L,'List Table'!$D$12)</f>
        <v>0</v>
      </c>
      <c r="AL69" s="144">
        <f>COUNTIFS(Operational!$F:$F,$G69,Operational!$I:$I,"*3G*",Operational!$L:$L,'List Table'!$D$13)</f>
        <v>0</v>
      </c>
      <c r="AM69" s="144">
        <f>COUNTIFS(Operational!$F:$F,$G69,Operational!$I:$I,"*3G*",Operational!$L:$L,'List Table'!$D$14)</f>
        <v>0</v>
      </c>
      <c r="AN69" s="144">
        <f>COUNTIFS(Operational!$F:$F,$G69,Operational!$I:$I,"*3G*",Operational!$L:$L,'List Table'!$D$15)</f>
        <v>0</v>
      </c>
      <c r="AO69" s="144">
        <f>COUNTIFS(Operational!$F:$F,$G69,Operational!$I:$I,"*3G*",Operational!$L:$L,'List Table'!$D$16)</f>
        <v>0</v>
      </c>
      <c r="AP69" s="144">
        <f>COUNTIFS(Operational!$F:$F,$G69,Operational!$I:$I,"*3G*",Operational!$L:$L,'List Table'!$D$17)</f>
        <v>0</v>
      </c>
      <c r="AQ69" s="144">
        <f>COUNTIFS(Operational!$F:$F,$G69,Operational!$I:$I,"*4G*",Operational!$L:$L,'List Table'!$D$2)</f>
        <v>0</v>
      </c>
      <c r="AR69" s="144">
        <f>COUNTIFS(Operational!$F:$F,$G69,Operational!$I:$I,"*4G*",Operational!$L:$L,'List Table'!$D$3)</f>
        <v>0</v>
      </c>
      <c r="AS69" s="144">
        <f>COUNTIFS(Operational!$F:$F,$G69,Operational!$I:$I,"*4G*",Operational!$L:$L,'List Table'!$D$4)</f>
        <v>0</v>
      </c>
      <c r="AT69" s="144">
        <f>COUNTIFS(Operational!$F:$F,$G69,Operational!$I:$I,"*4G*",Operational!$L:$L,'List Table'!$D$5)</f>
        <v>0</v>
      </c>
      <c r="AU69" s="144">
        <f>COUNTIFS(Operational!$F:$F,$G69,Operational!$I:$I,"*4G*",Operational!$L:$L,'List Table'!$D$6)</f>
        <v>0</v>
      </c>
      <c r="AV69" s="144">
        <f>COUNTIFS(Operational!$F:$F,$G69,Operational!$I:$I,"*4G*",Operational!$L:$L,'List Table'!$D$7)</f>
        <v>0</v>
      </c>
      <c r="AW69" s="144">
        <f>COUNTIFS(Operational!$F:$F,$G69,Operational!$I:$I,"*4G*",Operational!$L:$L,'List Table'!$D$8)</f>
        <v>0</v>
      </c>
      <c r="AX69" s="144">
        <f>COUNTIFS(Operational!$F:$F,$G69,Operational!$I:$I,"*4G*",Operational!$L:$L,'List Table'!$D$9)</f>
        <v>0</v>
      </c>
      <c r="AY69" s="144">
        <f>COUNTIFS(Operational!$F:$F,$G69,Operational!$I:$I,"*4G*",Operational!$L:$L,'List Table'!$D$10)</f>
        <v>0</v>
      </c>
      <c r="AZ69" s="144">
        <f>COUNTIFS(Operational!$F:$F,$G69,Operational!$I:$I,"*4G*",Operational!$L:$L,'List Table'!$D$11)</f>
        <v>0</v>
      </c>
      <c r="BA69" s="144">
        <f>COUNTIFS(Operational!$F:$F,$G69,Operational!$I:$I,"*4G*",Operational!$L:$L,'List Table'!$D$12)</f>
        <v>0</v>
      </c>
      <c r="BB69" s="144">
        <f>COUNTIFS(Operational!$F:$F,$G69,Operational!$I:$I,"*4G*",Operational!$L:$L,'List Table'!$D$13)</f>
        <v>0</v>
      </c>
      <c r="BC69" s="144">
        <f>COUNTIFS(Operational!$F:$F,$G69,Operational!$I:$I,"*4G*",Operational!$L:$L,'List Table'!$D$14)</f>
        <v>0</v>
      </c>
      <c r="BD69" s="144">
        <f>COUNTIFS(Operational!$F:$F,$G69,Operational!$I:$I,"*4G*",Operational!$L:$L,'List Table'!$D$15)</f>
        <v>0</v>
      </c>
      <c r="BE69" s="144">
        <f>COUNTIFS(Operational!$F:$F,$G69,Operational!$I:$I,"*4G*",Operational!$L:$L,'List Table'!$D$16)</f>
        <v>0</v>
      </c>
      <c r="BF69" s="144">
        <f>COUNTIFS(Operational!$F:$F,$G69,Operational!$I:$I,"*4G*",Operational!$L:$L,'List Table'!$D$17)</f>
        <v>0</v>
      </c>
      <c r="BG69" s="136"/>
      <c r="BH69" s="145">
        <f t="shared" si="14"/>
        <v>0</v>
      </c>
      <c r="BI69" s="145">
        <f t="shared" si="15"/>
        <v>0</v>
      </c>
      <c r="BJ69" s="145">
        <f t="shared" si="16"/>
        <v>0</v>
      </c>
      <c r="BK69" s="145">
        <f>COUNTIFS('Retention-Deployment'!$F:$F,$G69,'Retention-Deployment'!$I:$I,"*2G*",'Retention-Deployment'!$L:$L,'List Table'!$B$2)</f>
        <v>0</v>
      </c>
      <c r="BL69" s="145">
        <f>COUNTIFS('Retention-Deployment'!$F:$F,$G69,'Retention-Deployment'!$I:$I,"*2G*",'Retention-Deployment'!$L:$L,'List Table'!$B$3)</f>
        <v>0</v>
      </c>
      <c r="BM69" s="145">
        <f>COUNTIFS('Retention-Deployment'!$F:$F,$G69,'Retention-Deployment'!$I:$I,"*2G*",'Retention-Deployment'!$L:$L,'List Table'!$B$4)</f>
        <v>0</v>
      </c>
      <c r="BN69" s="145">
        <f>COUNTIFS('Retention-Deployment'!$F:$F,$G69,'Retention-Deployment'!$I:$I,"*2G*",'Retention-Deployment'!$L:$L,'List Table'!$B$5)</f>
        <v>0</v>
      </c>
      <c r="BO69" s="145">
        <f>COUNTIFS('Retention-Deployment'!$F:$F,$G69,'Retention-Deployment'!$I:$I,"*2G*",'Retention-Deployment'!$L:$L,'List Table'!$B$6)</f>
        <v>0</v>
      </c>
      <c r="BP69" s="145">
        <f>COUNTIFS('Retention-Deployment'!$F:$F,$G69,'Retention-Deployment'!$I:$I,"*2G*",'Retention-Deployment'!$L:$L,'List Table'!$B$7)</f>
        <v>0</v>
      </c>
      <c r="BQ69" s="145">
        <f>COUNTIFS('Retention-Deployment'!$F:$F,$G69,'Retention-Deployment'!$I:$I,"*2G*",'Retention-Deployment'!$L:$L,'List Table'!$B$8)</f>
        <v>0</v>
      </c>
      <c r="BR69" s="145">
        <f>COUNTIFS('Retention-Deployment'!$F:$F,$G69,'Retention-Deployment'!$I:$I,"*2G*",'Retention-Deployment'!$L:$L,'List Table'!$B$9)</f>
        <v>0</v>
      </c>
      <c r="BS69" s="145">
        <f>COUNTIFS('Retention-Deployment'!$F:$F,$G69,'Retention-Deployment'!$I:$I,"*2G*",'Retention-Deployment'!$L:$L,'List Table'!$B$10)</f>
        <v>0</v>
      </c>
      <c r="BT69" s="145">
        <f>COUNTIFS('Retention-Deployment'!$F:$F,$G69,'Retention-Deployment'!$I:$I,"*2G*",'Retention-Deployment'!$L:$L,'List Table'!$B$11)</f>
        <v>0</v>
      </c>
      <c r="BU69" s="145">
        <f>COUNTIFS('Retention-Deployment'!$F:$F,$G69,'Retention-Deployment'!$I:$I,"*2G*",'Retention-Deployment'!$L:$L,'List Table'!$B$12)</f>
        <v>0</v>
      </c>
      <c r="BV69" s="145">
        <f>COUNTIFS('Retention-Deployment'!$F:$F,$G69,'Retention-Deployment'!$I:$I,"*2G*",'Retention-Deployment'!$L:$L,'List Table'!$B$13)</f>
        <v>0</v>
      </c>
      <c r="BW69" s="145">
        <f>COUNTIFS('Retention-Deployment'!$F:$F,$G69,'Retention-Deployment'!$I:$I,"*2G*",'Retention-Deployment'!$L:$L,'List Table'!$B$14)</f>
        <v>0</v>
      </c>
      <c r="BX69" s="145">
        <f>COUNTIFS('Retention-Deployment'!$F:$F,$G69,'Retention-Deployment'!$I:$I,"*2G*",'Retention-Deployment'!$L:$L,'List Table'!$B$15)</f>
        <v>0</v>
      </c>
      <c r="BY69" s="145">
        <f>COUNTIFS('Retention-Deployment'!$F:$F,$G69,'Retention-Deployment'!$I:$I,"*3G*",'Retention-Deployment'!$L:$L,'List Table'!$B$2)</f>
        <v>0</v>
      </c>
      <c r="BZ69" s="145">
        <f>COUNTIFS('Retention-Deployment'!$F:$F,$G69,'Retention-Deployment'!$I:$I,"*3G*",'Retention-Deployment'!$L:$L,'List Table'!$B$3)</f>
        <v>0</v>
      </c>
      <c r="CA69" s="145">
        <f>COUNTIFS('Retention-Deployment'!$F:$F,$G69,'Retention-Deployment'!$I:$I,"*3G*",'Retention-Deployment'!$L:$L,'List Table'!$B$4)</f>
        <v>0</v>
      </c>
      <c r="CB69" s="145">
        <f>COUNTIFS('Retention-Deployment'!$F:$F,$G69,'Retention-Deployment'!$I:$I,"*3G*",'Retention-Deployment'!$L:$L,'List Table'!$B$5)</f>
        <v>0</v>
      </c>
      <c r="CC69" s="145">
        <f>COUNTIFS('Retention-Deployment'!$F:$F,$G69,'Retention-Deployment'!$I:$I,"*3G*",'Retention-Deployment'!$L:$L,'List Table'!$B$6)</f>
        <v>0</v>
      </c>
      <c r="CD69" s="145">
        <f>COUNTIFS('Retention-Deployment'!$F:$F,$G69,'Retention-Deployment'!$I:$I,"*3G*",'Retention-Deployment'!$L:$L,'List Table'!$B$7)</f>
        <v>0</v>
      </c>
      <c r="CE69" s="145">
        <f>COUNTIFS('Retention-Deployment'!$F:$F,$G69,'Retention-Deployment'!$I:$I,"*3G*",'Retention-Deployment'!$L:$L,'List Table'!$B$8)</f>
        <v>0</v>
      </c>
      <c r="CF69" s="145">
        <f>COUNTIFS('Retention-Deployment'!$F:$F,$G69,'Retention-Deployment'!$I:$I,"*3G*",'Retention-Deployment'!$L:$L,'List Table'!$B$9)</f>
        <v>0</v>
      </c>
      <c r="CG69" s="145">
        <f>COUNTIFS('Retention-Deployment'!$F:$F,$G69,'Retention-Deployment'!$I:$I,"*3G*",'Retention-Deployment'!$L:$L,'List Table'!$B$10)</f>
        <v>0</v>
      </c>
      <c r="CH69" s="145">
        <f>COUNTIFS('Retention-Deployment'!$F:$F,$G69,'Retention-Deployment'!$I:$I,"*3G*",'Retention-Deployment'!$L:$L,'List Table'!$B$11)</f>
        <v>0</v>
      </c>
      <c r="CI69" s="145">
        <f>COUNTIFS('Retention-Deployment'!$F:$F,$G69,'Retention-Deployment'!$I:$I,"*3G*",'Retention-Deployment'!$L:$L,'List Table'!$B$12)</f>
        <v>0</v>
      </c>
      <c r="CJ69" s="145">
        <f>COUNTIFS('Retention-Deployment'!$F:$F,$G69,'Retention-Deployment'!$I:$I,"*3G*",'Retention-Deployment'!$L:$L,'List Table'!$B$13)</f>
        <v>0</v>
      </c>
      <c r="CK69" s="145">
        <f>COUNTIFS('Retention-Deployment'!$F:$F,$G69,'Retention-Deployment'!$I:$I,"*3G*",'Retention-Deployment'!$L:$L,'List Table'!$B$14)</f>
        <v>0</v>
      </c>
      <c r="CL69" s="145">
        <f>COUNTIFS('Retention-Deployment'!$F:$F,$G69,'Retention-Deployment'!$I:$I,"*3G*",'Retention-Deployment'!$L:$L,'List Table'!$B$15)</f>
        <v>0</v>
      </c>
      <c r="CM69" s="145">
        <f>COUNTIFS('Retention-Deployment'!$F:$F,$G69,'Retention-Deployment'!$I:$I,"*4G*",'Retention-Deployment'!$L:$L,'List Table'!$B$2)</f>
        <v>0</v>
      </c>
      <c r="CN69" s="145">
        <f>COUNTIFS('Retention-Deployment'!$F:$F,$G69,'Retention-Deployment'!$I:$I,"*4G*",'Retention-Deployment'!$L:$L,'List Table'!$B$3)</f>
        <v>0</v>
      </c>
      <c r="CO69" s="145">
        <f>COUNTIFS('Retention-Deployment'!$F:$F,$G69,'Retention-Deployment'!$I:$I,"*4G*",'Retention-Deployment'!$L:$L,'List Table'!$B$4)</f>
        <v>0</v>
      </c>
      <c r="CP69" s="145">
        <f>COUNTIFS('Retention-Deployment'!$F:$F,$G69,'Retention-Deployment'!$I:$I,"*4G*",'Retention-Deployment'!$L:$L,'List Table'!$B$5)</f>
        <v>0</v>
      </c>
      <c r="CQ69" s="145">
        <f>COUNTIFS('Retention-Deployment'!$F:$F,$G69,'Retention-Deployment'!$I:$I,"*4G*",'Retention-Deployment'!$L:$L,'List Table'!$B$6)</f>
        <v>0</v>
      </c>
      <c r="CR69" s="145">
        <f>COUNTIFS('Retention-Deployment'!$F:$F,$G69,'Retention-Deployment'!$I:$I,"*4G*",'Retention-Deployment'!$L:$L,'List Table'!$B$7)</f>
        <v>0</v>
      </c>
      <c r="CS69" s="145">
        <f>COUNTIFS('Retention-Deployment'!$F:$F,$G69,'Retention-Deployment'!$I:$I,"*4G*",'Retention-Deployment'!$L:$L,'List Table'!$B$8)</f>
        <v>0</v>
      </c>
      <c r="CT69" s="145">
        <f>COUNTIFS('Retention-Deployment'!$F:$F,$G69,'Retention-Deployment'!$I:$I,"*4G*",'Retention-Deployment'!$L:$L,'List Table'!$B$9)</f>
        <v>0</v>
      </c>
      <c r="CU69" s="145">
        <f>COUNTIFS('Retention-Deployment'!$F:$F,$G69,'Retention-Deployment'!$I:$I,"*4G*",'Retention-Deployment'!$L:$L,'List Table'!$B$10)</f>
        <v>0</v>
      </c>
      <c r="CV69" s="145">
        <f>COUNTIFS('Retention-Deployment'!$F:$F,$G69,'Retention-Deployment'!$I:$I,"*4G*",'Retention-Deployment'!$L:$L,'List Table'!$B$11)</f>
        <v>0</v>
      </c>
      <c r="CW69" s="145">
        <f>COUNTIFS('Retention-Deployment'!$F:$F,$G69,'Retention-Deployment'!$I:$I,"*4G*",'Retention-Deployment'!$L:$L,'List Table'!$B$12)</f>
        <v>0</v>
      </c>
      <c r="CX69" s="145">
        <f>COUNTIFS('Retention-Deployment'!$F:$F,$G69,'Retention-Deployment'!$I:$I,"*4G*",'Retention-Deployment'!$L:$L,'List Table'!$B$13)</f>
        <v>0</v>
      </c>
      <c r="CY69" s="145">
        <f>COUNTIFS('Retention-Deployment'!$F:$F,$G69,'Retention-Deployment'!$I:$I,"*4G*",'Retention-Deployment'!$L:$L,'List Table'!$B$14)</f>
        <v>0</v>
      </c>
      <c r="CZ69" s="145">
        <f>COUNTIFS('Retention-Deployment'!$F:$F,$G69,'Retention-Deployment'!$I:$I,"*4G*",'Retention-Deployment'!$L:$L,'List Table'!$B$15)</f>
        <v>0</v>
      </c>
      <c r="DA69" s="136"/>
      <c r="DB69" s="146">
        <f>COUNTIFS(Licensing!$G:$G,$G69,Licensing!$J:$J,"*2G*")</f>
        <v>0</v>
      </c>
      <c r="DC69" s="146">
        <f>COUNTIFS(Licensing!$G:$G,$G69,Licensing!$J:$J,"*3G*")</f>
        <v>0</v>
      </c>
      <c r="DD69" s="146">
        <f>COUNTIFS(Licensing!$G:$G,$G69,Licensing!$J:$J,"*4G*")</f>
        <v>0</v>
      </c>
      <c r="DE69" s="136"/>
      <c r="DF69" s="378">
        <f>COUNTIFS(Deactivated!$G:$G,$G69,Deactivated!$J:$J,"*2G*")</f>
        <v>0</v>
      </c>
      <c r="DG69" s="378">
        <f>COUNTIFS(Deactivated!$G:$G,$G69,Deactivated!$J:$J,"*3G*")</f>
        <v>0</v>
      </c>
      <c r="DH69" s="378">
        <f>COUNTIFS(Deactivated!$G:$G,$G69,Deactivated!$J:$J,"*4G*")</f>
        <v>0</v>
      </c>
      <c r="DI69" s="136"/>
      <c r="DJ69" s="147" t="str">
        <f t="shared" si="13"/>
        <v>FOURNI</v>
      </c>
      <c r="DK69" s="137">
        <f t="shared" ref="DK69:DK120" si="19">H69+BH69+DB69+DF69</f>
        <v>0</v>
      </c>
      <c r="DL69" s="148">
        <f t="shared" si="17"/>
        <v>0</v>
      </c>
      <c r="DM69" s="148">
        <f t="shared" si="18"/>
        <v>0</v>
      </c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</row>
    <row r="70" spans="1:129" x14ac:dyDescent="0.25">
      <c r="A70" s="186" t="s">
        <v>293</v>
      </c>
      <c r="B70" s="160">
        <v>1</v>
      </c>
      <c r="C70" s="160">
        <v>1</v>
      </c>
      <c r="D70" s="160">
        <v>0</v>
      </c>
      <c r="E70" s="183">
        <v>34.834687899999999</v>
      </c>
      <c r="F70" s="183">
        <v>24.0846369</v>
      </c>
      <c r="G70" s="165" t="s">
        <v>309</v>
      </c>
      <c r="H70" s="144">
        <f t="shared" si="10"/>
        <v>0</v>
      </c>
      <c r="I70" s="144">
        <f t="shared" si="11"/>
        <v>0</v>
      </c>
      <c r="J70" s="144">
        <f t="shared" si="12"/>
        <v>0</v>
      </c>
      <c r="K70" s="144">
        <f>COUNTIFS(Operational!$F:$F,$G70,Operational!$I:$I,"*2G*",Operational!$L:$L,'List Table'!$D$2)</f>
        <v>0</v>
      </c>
      <c r="L70" s="144">
        <f>COUNTIFS(Operational!$F:$F,$G70,Operational!$I:$I,"*2G*",Operational!$L:$L,'List Table'!$D$3)</f>
        <v>0</v>
      </c>
      <c r="M70" s="144">
        <f>COUNTIFS(Operational!$F:$F,$G70,Operational!$I:$I,"*2G*",Operational!$L:$L,'List Table'!$D$4)</f>
        <v>0</v>
      </c>
      <c r="N70" s="144">
        <f>COUNTIFS(Operational!$F:$F,$G70,Operational!$I:$I,"*2G*",Operational!$L:$L,'List Table'!$D$5)</f>
        <v>0</v>
      </c>
      <c r="O70" s="144">
        <f>COUNTIFS(Operational!$F:$F,$G70,Operational!$I:$I,"*2G*",Operational!$L:$L,'List Table'!$D$6)</f>
        <v>0</v>
      </c>
      <c r="P70" s="144">
        <f>COUNTIFS(Operational!$F:$F,$G70,Operational!$I:$I,"*2G*",Operational!$L:$L,'List Table'!$D$7)</f>
        <v>0</v>
      </c>
      <c r="Q70" s="144">
        <f>COUNTIFS(Operational!$F:$F,$G70,Operational!$I:$I,"*2G*",Operational!$L:$L,'List Table'!$D$8)</f>
        <v>0</v>
      </c>
      <c r="R70" s="144">
        <f>COUNTIFS(Operational!$F:$F,$G70,Operational!$I:$I,"*2G*",Operational!$L:$L,'List Table'!$D$9)</f>
        <v>0</v>
      </c>
      <c r="S70" s="144">
        <f>COUNTIFS(Operational!$F:$F,$G70,Operational!$I:$I,"*2G*",Operational!$L:$L,'List Table'!$D$10)</f>
        <v>0</v>
      </c>
      <c r="T70" s="144">
        <f>COUNTIFS(Operational!$F:$F,$G70,Operational!$I:$I,"*2G*",Operational!$L:$L,'List Table'!$D$11)</f>
        <v>0</v>
      </c>
      <c r="U70" s="144">
        <f>COUNTIFS(Operational!$F:$F,$G70,Operational!$I:$I,"*2G*",Operational!$L:$L,'List Table'!$D$12)</f>
        <v>0</v>
      </c>
      <c r="V70" s="144">
        <f>COUNTIFS(Operational!$F:$F,$G70,Operational!$I:$I,"*2G*",Operational!$L:$L,'List Table'!$D$13)</f>
        <v>0</v>
      </c>
      <c r="W70" s="144">
        <f>COUNTIFS(Operational!$F:$F,$G70,Operational!$I:$I,"*2G*",Operational!$L:$L,'List Table'!$D$14)</f>
        <v>0</v>
      </c>
      <c r="X70" s="144">
        <f>COUNTIFS(Operational!$F:$F,$G70,Operational!$I:$I,"*2G*",Operational!$L:$L,'List Table'!$D$15)</f>
        <v>0</v>
      </c>
      <c r="Y70" s="144">
        <f>COUNTIFS(Operational!$F:$F,$G70,Operational!$I:$I,"*2G*",Operational!$L:$L,'List Table'!$D$16)</f>
        <v>0</v>
      </c>
      <c r="Z70" s="144">
        <f>COUNTIFS(Operational!$F:$F,$G70,Operational!$I:$I,"*2G*",Operational!$L:$L,'List Table'!$D$17)</f>
        <v>0</v>
      </c>
      <c r="AA70" s="144">
        <f>COUNTIFS(Operational!$F:$F,$G70,Operational!$I:$I,"*3G*",Operational!$L:$L,'List Table'!$D$2)</f>
        <v>0</v>
      </c>
      <c r="AB70" s="144">
        <f>COUNTIFS(Operational!$F:$F,$G70,Operational!$I:$I,"*3G*",Operational!$L:$L,'List Table'!$D$3)</f>
        <v>0</v>
      </c>
      <c r="AC70" s="144">
        <f>COUNTIFS(Operational!$F:$F,$G70,Operational!$I:$I,"*3G*",Operational!$L:$L,'List Table'!$D$4)</f>
        <v>0</v>
      </c>
      <c r="AD70" s="144">
        <f>COUNTIFS(Operational!$F:$F,$G70,Operational!$I:$I,"*3G*",Operational!$L:$L,'List Table'!$D$5)</f>
        <v>0</v>
      </c>
      <c r="AE70" s="144">
        <f>COUNTIFS(Operational!$F:$F,$G70,Operational!$I:$I,"*3G*",Operational!$L:$L,'List Table'!$D$6)</f>
        <v>0</v>
      </c>
      <c r="AF70" s="144">
        <f>COUNTIFS(Operational!$F:$F,$G70,Operational!$I:$I,"*3G*",Operational!$L:$L,'List Table'!$D$7)</f>
        <v>0</v>
      </c>
      <c r="AG70" s="144">
        <f>COUNTIFS(Operational!$F:$F,$G70,Operational!$I:$I,"*3G*",Operational!$L:$L,'List Table'!$D$8)</f>
        <v>0</v>
      </c>
      <c r="AH70" s="144">
        <f>COUNTIFS(Operational!$F:$F,$G70,Operational!$I:$I,"*3G*",Operational!$L:$L,'List Table'!$D$9)</f>
        <v>0</v>
      </c>
      <c r="AI70" s="144">
        <f>COUNTIFS(Operational!$F:$F,$G70,Operational!$I:$I,"*3G*",Operational!$L:$L,'List Table'!$D$10)</f>
        <v>0</v>
      </c>
      <c r="AJ70" s="144">
        <f>COUNTIFS(Operational!$F:$F,$G70,Operational!$I:$I,"*3G*",Operational!$L:$L,'List Table'!$D$11)</f>
        <v>0</v>
      </c>
      <c r="AK70" s="144">
        <f>COUNTIFS(Operational!$F:$F,$G70,Operational!$I:$I,"*3G*",Operational!$L:$L,'List Table'!$D$12)</f>
        <v>0</v>
      </c>
      <c r="AL70" s="144">
        <f>COUNTIFS(Operational!$F:$F,$G70,Operational!$I:$I,"*3G*",Operational!$L:$L,'List Table'!$D$13)</f>
        <v>0</v>
      </c>
      <c r="AM70" s="144">
        <f>COUNTIFS(Operational!$F:$F,$G70,Operational!$I:$I,"*3G*",Operational!$L:$L,'List Table'!$D$14)</f>
        <v>0</v>
      </c>
      <c r="AN70" s="144">
        <f>COUNTIFS(Operational!$F:$F,$G70,Operational!$I:$I,"*3G*",Operational!$L:$L,'List Table'!$D$15)</f>
        <v>0</v>
      </c>
      <c r="AO70" s="144">
        <f>COUNTIFS(Operational!$F:$F,$G70,Operational!$I:$I,"*3G*",Operational!$L:$L,'List Table'!$D$16)</f>
        <v>0</v>
      </c>
      <c r="AP70" s="144">
        <f>COUNTIFS(Operational!$F:$F,$G70,Operational!$I:$I,"*3G*",Operational!$L:$L,'List Table'!$D$17)</f>
        <v>0</v>
      </c>
      <c r="AQ70" s="144">
        <f>COUNTIFS(Operational!$F:$F,$G70,Operational!$I:$I,"*4G*",Operational!$L:$L,'List Table'!$D$2)</f>
        <v>0</v>
      </c>
      <c r="AR70" s="144">
        <f>COUNTIFS(Operational!$F:$F,$G70,Operational!$I:$I,"*4G*",Operational!$L:$L,'List Table'!$D$3)</f>
        <v>0</v>
      </c>
      <c r="AS70" s="144">
        <f>COUNTIFS(Operational!$F:$F,$G70,Operational!$I:$I,"*4G*",Operational!$L:$L,'List Table'!$D$4)</f>
        <v>0</v>
      </c>
      <c r="AT70" s="144">
        <f>COUNTIFS(Operational!$F:$F,$G70,Operational!$I:$I,"*4G*",Operational!$L:$L,'List Table'!$D$5)</f>
        <v>0</v>
      </c>
      <c r="AU70" s="144">
        <f>COUNTIFS(Operational!$F:$F,$G70,Operational!$I:$I,"*4G*",Operational!$L:$L,'List Table'!$D$6)</f>
        <v>0</v>
      </c>
      <c r="AV70" s="144">
        <f>COUNTIFS(Operational!$F:$F,$G70,Operational!$I:$I,"*4G*",Operational!$L:$L,'List Table'!$D$7)</f>
        <v>0</v>
      </c>
      <c r="AW70" s="144">
        <f>COUNTIFS(Operational!$F:$F,$G70,Operational!$I:$I,"*4G*",Operational!$L:$L,'List Table'!$D$8)</f>
        <v>0</v>
      </c>
      <c r="AX70" s="144">
        <f>COUNTIFS(Operational!$F:$F,$G70,Operational!$I:$I,"*4G*",Operational!$L:$L,'List Table'!$D$9)</f>
        <v>0</v>
      </c>
      <c r="AY70" s="144">
        <f>COUNTIFS(Operational!$F:$F,$G70,Operational!$I:$I,"*4G*",Operational!$L:$L,'List Table'!$D$10)</f>
        <v>0</v>
      </c>
      <c r="AZ70" s="144">
        <f>COUNTIFS(Operational!$F:$F,$G70,Operational!$I:$I,"*4G*",Operational!$L:$L,'List Table'!$D$11)</f>
        <v>0</v>
      </c>
      <c r="BA70" s="144">
        <f>COUNTIFS(Operational!$F:$F,$G70,Operational!$I:$I,"*4G*",Operational!$L:$L,'List Table'!$D$12)</f>
        <v>0</v>
      </c>
      <c r="BB70" s="144">
        <f>COUNTIFS(Operational!$F:$F,$G70,Operational!$I:$I,"*4G*",Operational!$L:$L,'List Table'!$D$13)</f>
        <v>0</v>
      </c>
      <c r="BC70" s="144">
        <f>COUNTIFS(Operational!$F:$F,$G70,Operational!$I:$I,"*4G*",Operational!$L:$L,'List Table'!$D$14)</f>
        <v>0</v>
      </c>
      <c r="BD70" s="144">
        <f>COUNTIFS(Operational!$F:$F,$G70,Operational!$I:$I,"*4G*",Operational!$L:$L,'List Table'!$D$15)</f>
        <v>0</v>
      </c>
      <c r="BE70" s="144">
        <f>COUNTIFS(Operational!$F:$F,$G70,Operational!$I:$I,"*4G*",Operational!$L:$L,'List Table'!$D$16)</f>
        <v>0</v>
      </c>
      <c r="BF70" s="144">
        <f>COUNTIFS(Operational!$F:$F,$G70,Operational!$I:$I,"*4G*",Operational!$L:$L,'List Table'!$D$17)</f>
        <v>0</v>
      </c>
      <c r="BG70" s="136"/>
      <c r="BH70" s="145">
        <f t="shared" si="14"/>
        <v>0</v>
      </c>
      <c r="BI70" s="145">
        <f t="shared" si="15"/>
        <v>0</v>
      </c>
      <c r="BJ70" s="145">
        <f t="shared" si="16"/>
        <v>0</v>
      </c>
      <c r="BK70" s="145">
        <f>COUNTIFS('Retention-Deployment'!$F:$F,$G70,'Retention-Deployment'!$I:$I,"*2G*",'Retention-Deployment'!$L:$L,'List Table'!$B$2)</f>
        <v>0</v>
      </c>
      <c r="BL70" s="145">
        <f>COUNTIFS('Retention-Deployment'!$F:$F,$G70,'Retention-Deployment'!$I:$I,"*2G*",'Retention-Deployment'!$L:$L,'List Table'!$B$3)</f>
        <v>0</v>
      </c>
      <c r="BM70" s="145">
        <f>COUNTIFS('Retention-Deployment'!$F:$F,$G70,'Retention-Deployment'!$I:$I,"*2G*",'Retention-Deployment'!$L:$L,'List Table'!$B$4)</f>
        <v>0</v>
      </c>
      <c r="BN70" s="145">
        <f>COUNTIFS('Retention-Deployment'!$F:$F,$G70,'Retention-Deployment'!$I:$I,"*2G*",'Retention-Deployment'!$L:$L,'List Table'!$B$5)</f>
        <v>0</v>
      </c>
      <c r="BO70" s="145">
        <f>COUNTIFS('Retention-Deployment'!$F:$F,$G70,'Retention-Deployment'!$I:$I,"*2G*",'Retention-Deployment'!$L:$L,'List Table'!$B$6)</f>
        <v>0</v>
      </c>
      <c r="BP70" s="145">
        <f>COUNTIFS('Retention-Deployment'!$F:$F,$G70,'Retention-Deployment'!$I:$I,"*2G*",'Retention-Deployment'!$L:$L,'List Table'!$B$7)</f>
        <v>0</v>
      </c>
      <c r="BQ70" s="145">
        <f>COUNTIFS('Retention-Deployment'!$F:$F,$G70,'Retention-Deployment'!$I:$I,"*2G*",'Retention-Deployment'!$L:$L,'List Table'!$B$8)</f>
        <v>0</v>
      </c>
      <c r="BR70" s="145">
        <f>COUNTIFS('Retention-Deployment'!$F:$F,$G70,'Retention-Deployment'!$I:$I,"*2G*",'Retention-Deployment'!$L:$L,'List Table'!$B$9)</f>
        <v>0</v>
      </c>
      <c r="BS70" s="145">
        <f>COUNTIFS('Retention-Deployment'!$F:$F,$G70,'Retention-Deployment'!$I:$I,"*2G*",'Retention-Deployment'!$L:$L,'List Table'!$B$10)</f>
        <v>0</v>
      </c>
      <c r="BT70" s="145">
        <f>COUNTIFS('Retention-Deployment'!$F:$F,$G70,'Retention-Deployment'!$I:$I,"*2G*",'Retention-Deployment'!$L:$L,'List Table'!$B$11)</f>
        <v>0</v>
      </c>
      <c r="BU70" s="145">
        <f>COUNTIFS('Retention-Deployment'!$F:$F,$G70,'Retention-Deployment'!$I:$I,"*2G*",'Retention-Deployment'!$L:$L,'List Table'!$B$12)</f>
        <v>0</v>
      </c>
      <c r="BV70" s="145">
        <f>COUNTIFS('Retention-Deployment'!$F:$F,$G70,'Retention-Deployment'!$I:$I,"*2G*",'Retention-Deployment'!$L:$L,'List Table'!$B$13)</f>
        <v>0</v>
      </c>
      <c r="BW70" s="145">
        <f>COUNTIFS('Retention-Deployment'!$F:$F,$G70,'Retention-Deployment'!$I:$I,"*2G*",'Retention-Deployment'!$L:$L,'List Table'!$B$14)</f>
        <v>0</v>
      </c>
      <c r="BX70" s="145">
        <f>COUNTIFS('Retention-Deployment'!$F:$F,$G70,'Retention-Deployment'!$I:$I,"*2G*",'Retention-Deployment'!$L:$L,'List Table'!$B$15)</f>
        <v>0</v>
      </c>
      <c r="BY70" s="145">
        <f>COUNTIFS('Retention-Deployment'!$F:$F,$G70,'Retention-Deployment'!$I:$I,"*3G*",'Retention-Deployment'!$L:$L,'List Table'!$B$2)</f>
        <v>0</v>
      </c>
      <c r="BZ70" s="145">
        <f>COUNTIFS('Retention-Deployment'!$F:$F,$G70,'Retention-Deployment'!$I:$I,"*3G*",'Retention-Deployment'!$L:$L,'List Table'!$B$3)</f>
        <v>0</v>
      </c>
      <c r="CA70" s="145">
        <f>COUNTIFS('Retention-Deployment'!$F:$F,$G70,'Retention-Deployment'!$I:$I,"*3G*",'Retention-Deployment'!$L:$L,'List Table'!$B$4)</f>
        <v>0</v>
      </c>
      <c r="CB70" s="145">
        <f>COUNTIFS('Retention-Deployment'!$F:$F,$G70,'Retention-Deployment'!$I:$I,"*3G*",'Retention-Deployment'!$L:$L,'List Table'!$B$5)</f>
        <v>0</v>
      </c>
      <c r="CC70" s="145">
        <f>COUNTIFS('Retention-Deployment'!$F:$F,$G70,'Retention-Deployment'!$I:$I,"*3G*",'Retention-Deployment'!$L:$L,'List Table'!$B$6)</f>
        <v>0</v>
      </c>
      <c r="CD70" s="145">
        <f>COUNTIFS('Retention-Deployment'!$F:$F,$G70,'Retention-Deployment'!$I:$I,"*3G*",'Retention-Deployment'!$L:$L,'List Table'!$B$7)</f>
        <v>0</v>
      </c>
      <c r="CE70" s="145">
        <f>COUNTIFS('Retention-Deployment'!$F:$F,$G70,'Retention-Deployment'!$I:$I,"*3G*",'Retention-Deployment'!$L:$L,'List Table'!$B$8)</f>
        <v>0</v>
      </c>
      <c r="CF70" s="145">
        <f>COUNTIFS('Retention-Deployment'!$F:$F,$G70,'Retention-Deployment'!$I:$I,"*3G*",'Retention-Deployment'!$L:$L,'List Table'!$B$9)</f>
        <v>0</v>
      </c>
      <c r="CG70" s="145">
        <f>COUNTIFS('Retention-Deployment'!$F:$F,$G70,'Retention-Deployment'!$I:$I,"*3G*",'Retention-Deployment'!$L:$L,'List Table'!$B$10)</f>
        <v>0</v>
      </c>
      <c r="CH70" s="145">
        <f>COUNTIFS('Retention-Deployment'!$F:$F,$G70,'Retention-Deployment'!$I:$I,"*3G*",'Retention-Deployment'!$L:$L,'List Table'!$B$11)</f>
        <v>0</v>
      </c>
      <c r="CI70" s="145">
        <f>COUNTIFS('Retention-Deployment'!$F:$F,$G70,'Retention-Deployment'!$I:$I,"*3G*",'Retention-Deployment'!$L:$L,'List Table'!$B$12)</f>
        <v>0</v>
      </c>
      <c r="CJ70" s="145">
        <f>COUNTIFS('Retention-Deployment'!$F:$F,$G70,'Retention-Deployment'!$I:$I,"*3G*",'Retention-Deployment'!$L:$L,'List Table'!$B$13)</f>
        <v>0</v>
      </c>
      <c r="CK70" s="145">
        <f>COUNTIFS('Retention-Deployment'!$F:$F,$G70,'Retention-Deployment'!$I:$I,"*3G*",'Retention-Deployment'!$L:$L,'List Table'!$B$14)</f>
        <v>0</v>
      </c>
      <c r="CL70" s="145">
        <f>COUNTIFS('Retention-Deployment'!$F:$F,$G70,'Retention-Deployment'!$I:$I,"*3G*",'Retention-Deployment'!$L:$L,'List Table'!$B$15)</f>
        <v>0</v>
      </c>
      <c r="CM70" s="145">
        <f>COUNTIFS('Retention-Deployment'!$F:$F,$G70,'Retention-Deployment'!$I:$I,"*4G*",'Retention-Deployment'!$L:$L,'List Table'!$B$2)</f>
        <v>0</v>
      </c>
      <c r="CN70" s="145">
        <f>COUNTIFS('Retention-Deployment'!$F:$F,$G70,'Retention-Deployment'!$I:$I,"*4G*",'Retention-Deployment'!$L:$L,'List Table'!$B$3)</f>
        <v>0</v>
      </c>
      <c r="CO70" s="145">
        <f>COUNTIFS('Retention-Deployment'!$F:$F,$G70,'Retention-Deployment'!$I:$I,"*4G*",'Retention-Deployment'!$L:$L,'List Table'!$B$4)</f>
        <v>0</v>
      </c>
      <c r="CP70" s="145">
        <f>COUNTIFS('Retention-Deployment'!$F:$F,$G70,'Retention-Deployment'!$I:$I,"*4G*",'Retention-Deployment'!$L:$L,'List Table'!$B$5)</f>
        <v>0</v>
      </c>
      <c r="CQ70" s="145">
        <f>COUNTIFS('Retention-Deployment'!$F:$F,$G70,'Retention-Deployment'!$I:$I,"*4G*",'Retention-Deployment'!$L:$L,'List Table'!$B$6)</f>
        <v>0</v>
      </c>
      <c r="CR70" s="145">
        <f>COUNTIFS('Retention-Deployment'!$F:$F,$G70,'Retention-Deployment'!$I:$I,"*4G*",'Retention-Deployment'!$L:$L,'List Table'!$B$7)</f>
        <v>0</v>
      </c>
      <c r="CS70" s="145">
        <f>COUNTIFS('Retention-Deployment'!$F:$F,$G70,'Retention-Deployment'!$I:$I,"*4G*",'Retention-Deployment'!$L:$L,'List Table'!$B$8)</f>
        <v>0</v>
      </c>
      <c r="CT70" s="145">
        <f>COUNTIFS('Retention-Deployment'!$F:$F,$G70,'Retention-Deployment'!$I:$I,"*4G*",'Retention-Deployment'!$L:$L,'List Table'!$B$9)</f>
        <v>0</v>
      </c>
      <c r="CU70" s="145">
        <f>COUNTIFS('Retention-Deployment'!$F:$F,$G70,'Retention-Deployment'!$I:$I,"*4G*",'Retention-Deployment'!$L:$L,'List Table'!$B$10)</f>
        <v>0</v>
      </c>
      <c r="CV70" s="145">
        <f>COUNTIFS('Retention-Deployment'!$F:$F,$G70,'Retention-Deployment'!$I:$I,"*4G*",'Retention-Deployment'!$L:$L,'List Table'!$B$11)</f>
        <v>0</v>
      </c>
      <c r="CW70" s="145">
        <f>COUNTIFS('Retention-Deployment'!$F:$F,$G70,'Retention-Deployment'!$I:$I,"*4G*",'Retention-Deployment'!$L:$L,'List Table'!$B$12)</f>
        <v>0</v>
      </c>
      <c r="CX70" s="145">
        <f>COUNTIFS('Retention-Deployment'!$F:$F,$G70,'Retention-Deployment'!$I:$I,"*4G*",'Retention-Deployment'!$L:$L,'List Table'!$B$13)</f>
        <v>0</v>
      </c>
      <c r="CY70" s="145">
        <f>COUNTIFS('Retention-Deployment'!$F:$F,$G70,'Retention-Deployment'!$I:$I,"*4G*",'Retention-Deployment'!$L:$L,'List Table'!$B$14)</f>
        <v>0</v>
      </c>
      <c r="CZ70" s="145">
        <f>COUNTIFS('Retention-Deployment'!$F:$F,$G70,'Retention-Deployment'!$I:$I,"*4G*",'Retention-Deployment'!$L:$L,'List Table'!$B$15)</f>
        <v>0</v>
      </c>
      <c r="DA70" s="136"/>
      <c r="DB70" s="146">
        <f>COUNTIFS(Licensing!$G:$G,$G70,Licensing!$J:$J,"*2G*")</f>
        <v>0</v>
      </c>
      <c r="DC70" s="146">
        <f>COUNTIFS(Licensing!$G:$G,$G70,Licensing!$J:$J,"*3G*")</f>
        <v>0</v>
      </c>
      <c r="DD70" s="146">
        <f>COUNTIFS(Licensing!$G:$G,$G70,Licensing!$J:$J,"*4G*")</f>
        <v>0</v>
      </c>
      <c r="DE70" s="136"/>
      <c r="DF70" s="378">
        <f>COUNTIFS(Deactivated!$G:$G,$G70,Deactivated!$J:$J,"*2G*")</f>
        <v>0</v>
      </c>
      <c r="DG70" s="378">
        <f>COUNTIFS(Deactivated!$G:$G,$G70,Deactivated!$J:$J,"*3G*")</f>
        <v>0</v>
      </c>
      <c r="DH70" s="378">
        <f>COUNTIFS(Deactivated!$G:$G,$G70,Deactivated!$J:$J,"*4G*")</f>
        <v>0</v>
      </c>
      <c r="DI70" s="136"/>
      <c r="DJ70" s="147" t="str">
        <f t="shared" si="13"/>
        <v>GAVDOS</v>
      </c>
      <c r="DK70" s="137">
        <f t="shared" si="19"/>
        <v>0</v>
      </c>
      <c r="DL70" s="148">
        <f t="shared" si="17"/>
        <v>0</v>
      </c>
      <c r="DM70" s="148">
        <f t="shared" si="18"/>
        <v>0</v>
      </c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</row>
    <row r="71" spans="1:129" x14ac:dyDescent="0.25">
      <c r="A71" s="186" t="s">
        <v>293</v>
      </c>
      <c r="B71" s="160">
        <v>5</v>
      </c>
      <c r="C71" s="160">
        <v>5</v>
      </c>
      <c r="D71" s="160">
        <v>4</v>
      </c>
      <c r="E71" s="183">
        <v>37.596722700000001</v>
      </c>
      <c r="F71" s="183">
        <v>26.1123078</v>
      </c>
      <c r="G71" s="165" t="s">
        <v>310</v>
      </c>
      <c r="H71" s="144">
        <f t="shared" si="10"/>
        <v>1</v>
      </c>
      <c r="I71" s="144">
        <f t="shared" si="11"/>
        <v>1</v>
      </c>
      <c r="J71" s="144">
        <f t="shared" si="12"/>
        <v>1</v>
      </c>
      <c r="K71" s="144">
        <f>COUNTIFS(Operational!$F:$F,$G71,Operational!$I:$I,"*2G*",Operational!$L:$L,'List Table'!$D$2)</f>
        <v>0</v>
      </c>
      <c r="L71" s="144">
        <f>COUNTIFS(Operational!$F:$F,$G71,Operational!$I:$I,"*2G*",Operational!$L:$L,'List Table'!$D$3)</f>
        <v>0</v>
      </c>
      <c r="M71" s="144">
        <f>COUNTIFS(Operational!$F:$F,$G71,Operational!$I:$I,"*2G*",Operational!$L:$L,'List Table'!$D$4)</f>
        <v>0</v>
      </c>
      <c r="N71" s="144">
        <f>COUNTIFS(Operational!$F:$F,$G71,Operational!$I:$I,"*2G*",Operational!$L:$L,'List Table'!$D$5)</f>
        <v>0</v>
      </c>
      <c r="O71" s="144">
        <f>COUNTIFS(Operational!$F:$F,$G71,Operational!$I:$I,"*2G*",Operational!$L:$L,'List Table'!$D$6)</f>
        <v>0</v>
      </c>
      <c r="P71" s="144">
        <f>COUNTIFS(Operational!$F:$F,$G71,Operational!$I:$I,"*2G*",Operational!$L:$L,'List Table'!$D$7)</f>
        <v>1</v>
      </c>
      <c r="Q71" s="144">
        <f>COUNTIFS(Operational!$F:$F,$G71,Operational!$I:$I,"*2G*",Operational!$L:$L,'List Table'!$D$8)</f>
        <v>0</v>
      </c>
      <c r="R71" s="144">
        <f>COUNTIFS(Operational!$F:$F,$G71,Operational!$I:$I,"*2G*",Operational!$L:$L,'List Table'!$D$9)</f>
        <v>0</v>
      </c>
      <c r="S71" s="144">
        <f>COUNTIFS(Operational!$F:$F,$G71,Operational!$I:$I,"*2G*",Operational!$L:$L,'List Table'!$D$10)</f>
        <v>0</v>
      </c>
      <c r="T71" s="144">
        <f>COUNTIFS(Operational!$F:$F,$G71,Operational!$I:$I,"*2G*",Operational!$L:$L,'List Table'!$D$11)</f>
        <v>0</v>
      </c>
      <c r="U71" s="144">
        <f>COUNTIFS(Operational!$F:$F,$G71,Operational!$I:$I,"*2G*",Operational!$L:$L,'List Table'!$D$12)</f>
        <v>0</v>
      </c>
      <c r="V71" s="144">
        <f>COUNTIFS(Operational!$F:$F,$G71,Operational!$I:$I,"*2G*",Operational!$L:$L,'List Table'!$D$13)</f>
        <v>0</v>
      </c>
      <c r="W71" s="144">
        <f>COUNTIFS(Operational!$F:$F,$G71,Operational!$I:$I,"*2G*",Operational!$L:$L,'List Table'!$D$14)</f>
        <v>0</v>
      </c>
      <c r="X71" s="144">
        <f>COUNTIFS(Operational!$F:$F,$G71,Operational!$I:$I,"*2G*",Operational!$L:$L,'List Table'!$D$15)</f>
        <v>0</v>
      </c>
      <c r="Y71" s="144">
        <f>COUNTIFS(Operational!$F:$F,$G71,Operational!$I:$I,"*2G*",Operational!$L:$L,'List Table'!$D$16)</f>
        <v>0</v>
      </c>
      <c r="Z71" s="144">
        <f>COUNTIFS(Operational!$F:$F,$G71,Operational!$I:$I,"*2G*",Operational!$L:$L,'List Table'!$D$17)</f>
        <v>0</v>
      </c>
      <c r="AA71" s="144">
        <f>COUNTIFS(Operational!$F:$F,$G71,Operational!$I:$I,"*3G*",Operational!$L:$L,'List Table'!$D$2)</f>
        <v>0</v>
      </c>
      <c r="AB71" s="144">
        <f>COUNTIFS(Operational!$F:$F,$G71,Operational!$I:$I,"*3G*",Operational!$L:$L,'List Table'!$D$3)</f>
        <v>0</v>
      </c>
      <c r="AC71" s="144">
        <f>COUNTIFS(Operational!$F:$F,$G71,Operational!$I:$I,"*3G*",Operational!$L:$L,'List Table'!$D$4)</f>
        <v>0</v>
      </c>
      <c r="AD71" s="144">
        <f>COUNTIFS(Operational!$F:$F,$G71,Operational!$I:$I,"*3G*",Operational!$L:$L,'List Table'!$D$5)</f>
        <v>0</v>
      </c>
      <c r="AE71" s="144">
        <f>COUNTIFS(Operational!$F:$F,$G71,Operational!$I:$I,"*3G*",Operational!$L:$L,'List Table'!$D$6)</f>
        <v>0</v>
      </c>
      <c r="AF71" s="144">
        <f>COUNTIFS(Operational!$F:$F,$G71,Operational!$I:$I,"*3G*",Operational!$L:$L,'List Table'!$D$7)</f>
        <v>1</v>
      </c>
      <c r="AG71" s="144">
        <f>COUNTIFS(Operational!$F:$F,$G71,Operational!$I:$I,"*3G*",Operational!$L:$L,'List Table'!$D$8)</f>
        <v>0</v>
      </c>
      <c r="AH71" s="144">
        <f>COUNTIFS(Operational!$F:$F,$G71,Operational!$I:$I,"*3G*",Operational!$L:$L,'List Table'!$D$9)</f>
        <v>0</v>
      </c>
      <c r="AI71" s="144">
        <f>COUNTIFS(Operational!$F:$F,$G71,Operational!$I:$I,"*3G*",Operational!$L:$L,'List Table'!$D$10)</f>
        <v>0</v>
      </c>
      <c r="AJ71" s="144">
        <f>COUNTIFS(Operational!$F:$F,$G71,Operational!$I:$I,"*3G*",Operational!$L:$L,'List Table'!$D$11)</f>
        <v>0</v>
      </c>
      <c r="AK71" s="144">
        <f>COUNTIFS(Operational!$F:$F,$G71,Operational!$I:$I,"*3G*",Operational!$L:$L,'List Table'!$D$12)</f>
        <v>0</v>
      </c>
      <c r="AL71" s="144">
        <f>COUNTIFS(Operational!$F:$F,$G71,Operational!$I:$I,"*3G*",Operational!$L:$L,'List Table'!$D$13)</f>
        <v>0</v>
      </c>
      <c r="AM71" s="144">
        <f>COUNTIFS(Operational!$F:$F,$G71,Operational!$I:$I,"*3G*",Operational!$L:$L,'List Table'!$D$14)</f>
        <v>0</v>
      </c>
      <c r="AN71" s="144">
        <f>COUNTIFS(Operational!$F:$F,$G71,Operational!$I:$I,"*3G*",Operational!$L:$L,'List Table'!$D$15)</f>
        <v>0</v>
      </c>
      <c r="AO71" s="144">
        <f>COUNTIFS(Operational!$F:$F,$G71,Operational!$I:$I,"*3G*",Operational!$L:$L,'List Table'!$D$16)</f>
        <v>0</v>
      </c>
      <c r="AP71" s="144">
        <f>COUNTIFS(Operational!$F:$F,$G71,Operational!$I:$I,"*3G*",Operational!$L:$L,'List Table'!$D$17)</f>
        <v>0</v>
      </c>
      <c r="AQ71" s="144">
        <f>COUNTIFS(Operational!$F:$F,$G71,Operational!$I:$I,"*4G*",Operational!$L:$L,'List Table'!$D$2)</f>
        <v>0</v>
      </c>
      <c r="AR71" s="144">
        <f>COUNTIFS(Operational!$F:$F,$G71,Operational!$I:$I,"*4G*",Operational!$L:$L,'List Table'!$D$3)</f>
        <v>0</v>
      </c>
      <c r="AS71" s="144">
        <f>COUNTIFS(Operational!$F:$F,$G71,Operational!$I:$I,"*4G*",Operational!$L:$L,'List Table'!$D$4)</f>
        <v>0</v>
      </c>
      <c r="AT71" s="144">
        <f>COUNTIFS(Operational!$F:$F,$G71,Operational!$I:$I,"*4G*",Operational!$L:$L,'List Table'!$D$5)</f>
        <v>0</v>
      </c>
      <c r="AU71" s="144">
        <f>COUNTIFS(Operational!$F:$F,$G71,Operational!$I:$I,"*4G*",Operational!$L:$L,'List Table'!$D$6)</f>
        <v>0</v>
      </c>
      <c r="AV71" s="144">
        <f>COUNTIFS(Operational!$F:$F,$G71,Operational!$I:$I,"*4G*",Operational!$L:$L,'List Table'!$D$7)</f>
        <v>1</v>
      </c>
      <c r="AW71" s="144">
        <f>COUNTIFS(Operational!$F:$F,$G71,Operational!$I:$I,"*4G*",Operational!$L:$L,'List Table'!$D$8)</f>
        <v>0</v>
      </c>
      <c r="AX71" s="144">
        <f>COUNTIFS(Operational!$F:$F,$G71,Operational!$I:$I,"*4G*",Operational!$L:$L,'List Table'!$D$9)</f>
        <v>0</v>
      </c>
      <c r="AY71" s="144">
        <f>COUNTIFS(Operational!$F:$F,$G71,Operational!$I:$I,"*4G*",Operational!$L:$L,'List Table'!$D$10)</f>
        <v>0</v>
      </c>
      <c r="AZ71" s="144">
        <f>COUNTIFS(Operational!$F:$F,$G71,Operational!$I:$I,"*4G*",Operational!$L:$L,'List Table'!$D$11)</f>
        <v>0</v>
      </c>
      <c r="BA71" s="144">
        <f>COUNTIFS(Operational!$F:$F,$G71,Operational!$I:$I,"*4G*",Operational!$L:$L,'List Table'!$D$12)</f>
        <v>0</v>
      </c>
      <c r="BB71" s="144">
        <f>COUNTIFS(Operational!$F:$F,$G71,Operational!$I:$I,"*4G*",Operational!$L:$L,'List Table'!$D$13)</f>
        <v>0</v>
      </c>
      <c r="BC71" s="144">
        <f>COUNTIFS(Operational!$F:$F,$G71,Operational!$I:$I,"*4G*",Operational!$L:$L,'List Table'!$D$14)</f>
        <v>0</v>
      </c>
      <c r="BD71" s="144">
        <f>COUNTIFS(Operational!$F:$F,$G71,Operational!$I:$I,"*4G*",Operational!$L:$L,'List Table'!$D$15)</f>
        <v>0</v>
      </c>
      <c r="BE71" s="144">
        <f>COUNTIFS(Operational!$F:$F,$G71,Operational!$I:$I,"*4G*",Operational!$L:$L,'List Table'!$D$16)</f>
        <v>0</v>
      </c>
      <c r="BF71" s="144">
        <f>COUNTIFS(Operational!$F:$F,$G71,Operational!$I:$I,"*4G*",Operational!$L:$L,'List Table'!$D$17)</f>
        <v>0</v>
      </c>
      <c r="BG71" s="136"/>
      <c r="BH71" s="145">
        <f t="shared" si="14"/>
        <v>0</v>
      </c>
      <c r="BI71" s="145">
        <f t="shared" si="15"/>
        <v>0</v>
      </c>
      <c r="BJ71" s="145">
        <f t="shared" si="16"/>
        <v>0</v>
      </c>
      <c r="BK71" s="145">
        <f>COUNTIFS('Retention-Deployment'!$F:$F,$G71,'Retention-Deployment'!$I:$I,"*2G*",'Retention-Deployment'!$L:$L,'List Table'!$B$2)</f>
        <v>0</v>
      </c>
      <c r="BL71" s="145">
        <f>COUNTIFS('Retention-Deployment'!$F:$F,$G71,'Retention-Deployment'!$I:$I,"*2G*",'Retention-Deployment'!$L:$L,'List Table'!$B$3)</f>
        <v>0</v>
      </c>
      <c r="BM71" s="145">
        <f>COUNTIFS('Retention-Deployment'!$F:$F,$G71,'Retention-Deployment'!$I:$I,"*2G*",'Retention-Deployment'!$L:$L,'List Table'!$B$4)</f>
        <v>0</v>
      </c>
      <c r="BN71" s="145">
        <f>COUNTIFS('Retention-Deployment'!$F:$F,$G71,'Retention-Deployment'!$I:$I,"*2G*",'Retention-Deployment'!$L:$L,'List Table'!$B$5)</f>
        <v>0</v>
      </c>
      <c r="BO71" s="145">
        <f>COUNTIFS('Retention-Deployment'!$F:$F,$G71,'Retention-Deployment'!$I:$I,"*2G*",'Retention-Deployment'!$L:$L,'List Table'!$B$6)</f>
        <v>0</v>
      </c>
      <c r="BP71" s="145">
        <f>COUNTIFS('Retention-Deployment'!$F:$F,$G71,'Retention-Deployment'!$I:$I,"*2G*",'Retention-Deployment'!$L:$L,'List Table'!$B$7)</f>
        <v>0</v>
      </c>
      <c r="BQ71" s="145">
        <f>COUNTIFS('Retention-Deployment'!$F:$F,$G71,'Retention-Deployment'!$I:$I,"*2G*",'Retention-Deployment'!$L:$L,'List Table'!$B$8)</f>
        <v>0</v>
      </c>
      <c r="BR71" s="145">
        <f>COUNTIFS('Retention-Deployment'!$F:$F,$G71,'Retention-Deployment'!$I:$I,"*2G*",'Retention-Deployment'!$L:$L,'List Table'!$B$9)</f>
        <v>0</v>
      </c>
      <c r="BS71" s="145">
        <f>COUNTIFS('Retention-Deployment'!$F:$F,$G71,'Retention-Deployment'!$I:$I,"*2G*",'Retention-Deployment'!$L:$L,'List Table'!$B$10)</f>
        <v>0</v>
      </c>
      <c r="BT71" s="145">
        <f>COUNTIFS('Retention-Deployment'!$F:$F,$G71,'Retention-Deployment'!$I:$I,"*2G*",'Retention-Deployment'!$L:$L,'List Table'!$B$11)</f>
        <v>0</v>
      </c>
      <c r="BU71" s="145">
        <f>COUNTIFS('Retention-Deployment'!$F:$F,$G71,'Retention-Deployment'!$I:$I,"*2G*",'Retention-Deployment'!$L:$L,'List Table'!$B$12)</f>
        <v>0</v>
      </c>
      <c r="BV71" s="145">
        <f>COUNTIFS('Retention-Deployment'!$F:$F,$G71,'Retention-Deployment'!$I:$I,"*2G*",'Retention-Deployment'!$L:$L,'List Table'!$B$13)</f>
        <v>0</v>
      </c>
      <c r="BW71" s="145">
        <f>COUNTIFS('Retention-Deployment'!$F:$F,$G71,'Retention-Deployment'!$I:$I,"*2G*",'Retention-Deployment'!$L:$L,'List Table'!$B$14)</f>
        <v>0</v>
      </c>
      <c r="BX71" s="145">
        <f>COUNTIFS('Retention-Deployment'!$F:$F,$G71,'Retention-Deployment'!$I:$I,"*2G*",'Retention-Deployment'!$L:$L,'List Table'!$B$15)</f>
        <v>0</v>
      </c>
      <c r="BY71" s="145">
        <f>COUNTIFS('Retention-Deployment'!$F:$F,$G71,'Retention-Deployment'!$I:$I,"*3G*",'Retention-Deployment'!$L:$L,'List Table'!$B$2)</f>
        <v>0</v>
      </c>
      <c r="BZ71" s="145">
        <f>COUNTIFS('Retention-Deployment'!$F:$F,$G71,'Retention-Deployment'!$I:$I,"*3G*",'Retention-Deployment'!$L:$L,'List Table'!$B$3)</f>
        <v>0</v>
      </c>
      <c r="CA71" s="145">
        <f>COUNTIFS('Retention-Deployment'!$F:$F,$G71,'Retention-Deployment'!$I:$I,"*3G*",'Retention-Deployment'!$L:$L,'List Table'!$B$4)</f>
        <v>0</v>
      </c>
      <c r="CB71" s="145">
        <f>COUNTIFS('Retention-Deployment'!$F:$F,$G71,'Retention-Deployment'!$I:$I,"*3G*",'Retention-Deployment'!$L:$L,'List Table'!$B$5)</f>
        <v>0</v>
      </c>
      <c r="CC71" s="145">
        <f>COUNTIFS('Retention-Deployment'!$F:$F,$G71,'Retention-Deployment'!$I:$I,"*3G*",'Retention-Deployment'!$L:$L,'List Table'!$B$6)</f>
        <v>0</v>
      </c>
      <c r="CD71" s="145">
        <f>COUNTIFS('Retention-Deployment'!$F:$F,$G71,'Retention-Deployment'!$I:$I,"*3G*",'Retention-Deployment'!$L:$L,'List Table'!$B$7)</f>
        <v>0</v>
      </c>
      <c r="CE71" s="145">
        <f>COUNTIFS('Retention-Deployment'!$F:$F,$G71,'Retention-Deployment'!$I:$I,"*3G*",'Retention-Deployment'!$L:$L,'List Table'!$B$8)</f>
        <v>0</v>
      </c>
      <c r="CF71" s="145">
        <f>COUNTIFS('Retention-Deployment'!$F:$F,$G71,'Retention-Deployment'!$I:$I,"*3G*",'Retention-Deployment'!$L:$L,'List Table'!$B$9)</f>
        <v>0</v>
      </c>
      <c r="CG71" s="145">
        <f>COUNTIFS('Retention-Deployment'!$F:$F,$G71,'Retention-Deployment'!$I:$I,"*3G*",'Retention-Deployment'!$L:$L,'List Table'!$B$10)</f>
        <v>0</v>
      </c>
      <c r="CH71" s="145">
        <f>COUNTIFS('Retention-Deployment'!$F:$F,$G71,'Retention-Deployment'!$I:$I,"*3G*",'Retention-Deployment'!$L:$L,'List Table'!$B$11)</f>
        <v>0</v>
      </c>
      <c r="CI71" s="145">
        <f>COUNTIFS('Retention-Deployment'!$F:$F,$G71,'Retention-Deployment'!$I:$I,"*3G*",'Retention-Deployment'!$L:$L,'List Table'!$B$12)</f>
        <v>0</v>
      </c>
      <c r="CJ71" s="145">
        <f>COUNTIFS('Retention-Deployment'!$F:$F,$G71,'Retention-Deployment'!$I:$I,"*3G*",'Retention-Deployment'!$L:$L,'List Table'!$B$13)</f>
        <v>0</v>
      </c>
      <c r="CK71" s="145">
        <f>COUNTIFS('Retention-Deployment'!$F:$F,$G71,'Retention-Deployment'!$I:$I,"*3G*",'Retention-Deployment'!$L:$L,'List Table'!$B$14)</f>
        <v>0</v>
      </c>
      <c r="CL71" s="145">
        <f>COUNTIFS('Retention-Deployment'!$F:$F,$G71,'Retention-Deployment'!$I:$I,"*3G*",'Retention-Deployment'!$L:$L,'List Table'!$B$15)</f>
        <v>0</v>
      </c>
      <c r="CM71" s="145">
        <f>COUNTIFS('Retention-Deployment'!$F:$F,$G71,'Retention-Deployment'!$I:$I,"*4G*",'Retention-Deployment'!$L:$L,'List Table'!$B$2)</f>
        <v>0</v>
      </c>
      <c r="CN71" s="145">
        <f>COUNTIFS('Retention-Deployment'!$F:$F,$G71,'Retention-Deployment'!$I:$I,"*4G*",'Retention-Deployment'!$L:$L,'List Table'!$B$3)</f>
        <v>0</v>
      </c>
      <c r="CO71" s="145">
        <f>COUNTIFS('Retention-Deployment'!$F:$F,$G71,'Retention-Deployment'!$I:$I,"*4G*",'Retention-Deployment'!$L:$L,'List Table'!$B$4)</f>
        <v>0</v>
      </c>
      <c r="CP71" s="145">
        <f>COUNTIFS('Retention-Deployment'!$F:$F,$G71,'Retention-Deployment'!$I:$I,"*4G*",'Retention-Deployment'!$L:$L,'List Table'!$B$5)</f>
        <v>0</v>
      </c>
      <c r="CQ71" s="145">
        <f>COUNTIFS('Retention-Deployment'!$F:$F,$G71,'Retention-Deployment'!$I:$I,"*4G*",'Retention-Deployment'!$L:$L,'List Table'!$B$6)</f>
        <v>0</v>
      </c>
      <c r="CR71" s="145">
        <f>COUNTIFS('Retention-Deployment'!$F:$F,$G71,'Retention-Deployment'!$I:$I,"*4G*",'Retention-Deployment'!$L:$L,'List Table'!$B$7)</f>
        <v>0</v>
      </c>
      <c r="CS71" s="145">
        <f>COUNTIFS('Retention-Deployment'!$F:$F,$G71,'Retention-Deployment'!$I:$I,"*4G*",'Retention-Deployment'!$L:$L,'List Table'!$B$8)</f>
        <v>0</v>
      </c>
      <c r="CT71" s="145">
        <f>COUNTIFS('Retention-Deployment'!$F:$F,$G71,'Retention-Deployment'!$I:$I,"*4G*",'Retention-Deployment'!$L:$L,'List Table'!$B$9)</f>
        <v>0</v>
      </c>
      <c r="CU71" s="145">
        <f>COUNTIFS('Retention-Deployment'!$F:$F,$G71,'Retention-Deployment'!$I:$I,"*4G*",'Retention-Deployment'!$L:$L,'List Table'!$B$10)</f>
        <v>0</v>
      </c>
      <c r="CV71" s="145">
        <f>COUNTIFS('Retention-Deployment'!$F:$F,$G71,'Retention-Deployment'!$I:$I,"*4G*",'Retention-Deployment'!$L:$L,'List Table'!$B$11)</f>
        <v>0</v>
      </c>
      <c r="CW71" s="145">
        <f>COUNTIFS('Retention-Deployment'!$F:$F,$G71,'Retention-Deployment'!$I:$I,"*4G*",'Retention-Deployment'!$L:$L,'List Table'!$B$12)</f>
        <v>0</v>
      </c>
      <c r="CX71" s="145">
        <f>COUNTIFS('Retention-Deployment'!$F:$F,$G71,'Retention-Deployment'!$I:$I,"*4G*",'Retention-Deployment'!$L:$L,'List Table'!$B$13)</f>
        <v>0</v>
      </c>
      <c r="CY71" s="145">
        <f>COUNTIFS('Retention-Deployment'!$F:$F,$G71,'Retention-Deployment'!$I:$I,"*4G*",'Retention-Deployment'!$L:$L,'List Table'!$B$14)</f>
        <v>0</v>
      </c>
      <c r="CZ71" s="145">
        <f>COUNTIFS('Retention-Deployment'!$F:$F,$G71,'Retention-Deployment'!$I:$I,"*4G*",'Retention-Deployment'!$L:$L,'List Table'!$B$15)</f>
        <v>0</v>
      </c>
      <c r="DA71" s="136"/>
      <c r="DB71" s="146">
        <f>COUNTIFS(Licensing!$G:$G,$G71,Licensing!$J:$J,"*2G*")</f>
        <v>0</v>
      </c>
      <c r="DC71" s="146">
        <f>COUNTIFS(Licensing!$G:$G,$G71,Licensing!$J:$J,"*3G*")</f>
        <v>0</v>
      </c>
      <c r="DD71" s="146">
        <f>COUNTIFS(Licensing!$G:$G,$G71,Licensing!$J:$J,"*4G*")</f>
        <v>0</v>
      </c>
      <c r="DE71" s="136"/>
      <c r="DF71" s="378">
        <f>COUNTIFS(Deactivated!$G:$G,$G71,Deactivated!$J:$J,"*2G*")</f>
        <v>0</v>
      </c>
      <c r="DG71" s="378">
        <f>COUNTIFS(Deactivated!$G:$G,$G71,Deactivated!$J:$J,"*3G*")</f>
        <v>0</v>
      </c>
      <c r="DH71" s="378">
        <f>COUNTIFS(Deactivated!$G:$G,$G71,Deactivated!$J:$J,"*4G*")</f>
        <v>0</v>
      </c>
      <c r="DI71" s="136"/>
      <c r="DJ71" s="147" t="str">
        <f t="shared" si="13"/>
        <v>IKARIA</v>
      </c>
      <c r="DK71" s="137">
        <f t="shared" si="19"/>
        <v>1</v>
      </c>
      <c r="DL71" s="148">
        <f t="shared" si="17"/>
        <v>1</v>
      </c>
      <c r="DM71" s="148">
        <f t="shared" si="18"/>
        <v>1</v>
      </c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</row>
    <row r="72" spans="1:129" x14ac:dyDescent="0.25">
      <c r="A72" s="186" t="s">
        <v>293</v>
      </c>
      <c r="B72" s="160">
        <v>4</v>
      </c>
      <c r="C72" s="160">
        <v>4</v>
      </c>
      <c r="D72" s="160">
        <v>3</v>
      </c>
      <c r="E72" s="183">
        <v>36.708063546476197</v>
      </c>
      <c r="F72" s="183">
        <v>25.3207397460937</v>
      </c>
      <c r="G72" s="165" t="s">
        <v>117</v>
      </c>
      <c r="H72" s="144">
        <f t="shared" si="10"/>
        <v>0</v>
      </c>
      <c r="I72" s="144">
        <f t="shared" si="11"/>
        <v>0</v>
      </c>
      <c r="J72" s="144">
        <f t="shared" si="12"/>
        <v>0</v>
      </c>
      <c r="K72" s="144">
        <f>COUNTIFS(Operational!$F:$F,$G72,Operational!$I:$I,"*2G*",Operational!$L:$L,'List Table'!$D$2)</f>
        <v>0</v>
      </c>
      <c r="L72" s="144">
        <f>COUNTIFS(Operational!$F:$F,$G72,Operational!$I:$I,"*2G*",Operational!$L:$L,'List Table'!$D$3)</f>
        <v>0</v>
      </c>
      <c r="M72" s="144">
        <f>COUNTIFS(Operational!$F:$F,$G72,Operational!$I:$I,"*2G*",Operational!$L:$L,'List Table'!$D$4)</f>
        <v>0</v>
      </c>
      <c r="N72" s="144">
        <f>COUNTIFS(Operational!$F:$F,$G72,Operational!$I:$I,"*2G*",Operational!$L:$L,'List Table'!$D$5)</f>
        <v>0</v>
      </c>
      <c r="O72" s="144">
        <f>COUNTIFS(Operational!$F:$F,$G72,Operational!$I:$I,"*2G*",Operational!$L:$L,'List Table'!$D$6)</f>
        <v>0</v>
      </c>
      <c r="P72" s="144">
        <f>COUNTIFS(Operational!$F:$F,$G72,Operational!$I:$I,"*2G*",Operational!$L:$L,'List Table'!$D$7)</f>
        <v>0</v>
      </c>
      <c r="Q72" s="144">
        <f>COUNTIFS(Operational!$F:$F,$G72,Operational!$I:$I,"*2G*",Operational!$L:$L,'List Table'!$D$8)</f>
        <v>0</v>
      </c>
      <c r="R72" s="144">
        <f>COUNTIFS(Operational!$F:$F,$G72,Operational!$I:$I,"*2G*",Operational!$L:$L,'List Table'!$D$9)</f>
        <v>0</v>
      </c>
      <c r="S72" s="144">
        <f>COUNTIFS(Operational!$F:$F,$G72,Operational!$I:$I,"*2G*",Operational!$L:$L,'List Table'!$D$10)</f>
        <v>0</v>
      </c>
      <c r="T72" s="144">
        <f>COUNTIFS(Operational!$F:$F,$G72,Operational!$I:$I,"*2G*",Operational!$L:$L,'List Table'!$D$11)</f>
        <v>0</v>
      </c>
      <c r="U72" s="144">
        <f>COUNTIFS(Operational!$F:$F,$G72,Operational!$I:$I,"*2G*",Operational!$L:$L,'List Table'!$D$12)</f>
        <v>0</v>
      </c>
      <c r="V72" s="144">
        <f>COUNTIFS(Operational!$F:$F,$G72,Operational!$I:$I,"*2G*",Operational!$L:$L,'List Table'!$D$13)</f>
        <v>0</v>
      </c>
      <c r="W72" s="144">
        <f>COUNTIFS(Operational!$F:$F,$G72,Operational!$I:$I,"*2G*",Operational!$L:$L,'List Table'!$D$14)</f>
        <v>0</v>
      </c>
      <c r="X72" s="144">
        <f>COUNTIFS(Operational!$F:$F,$G72,Operational!$I:$I,"*2G*",Operational!$L:$L,'List Table'!$D$15)</f>
        <v>0</v>
      </c>
      <c r="Y72" s="144">
        <f>COUNTIFS(Operational!$F:$F,$G72,Operational!$I:$I,"*2G*",Operational!$L:$L,'List Table'!$D$16)</f>
        <v>0</v>
      </c>
      <c r="Z72" s="144">
        <f>COUNTIFS(Operational!$F:$F,$G72,Operational!$I:$I,"*2G*",Operational!$L:$L,'List Table'!$D$17)</f>
        <v>0</v>
      </c>
      <c r="AA72" s="144">
        <f>COUNTIFS(Operational!$F:$F,$G72,Operational!$I:$I,"*3G*",Operational!$L:$L,'List Table'!$D$2)</f>
        <v>0</v>
      </c>
      <c r="AB72" s="144">
        <f>COUNTIFS(Operational!$F:$F,$G72,Operational!$I:$I,"*3G*",Operational!$L:$L,'List Table'!$D$3)</f>
        <v>0</v>
      </c>
      <c r="AC72" s="144">
        <f>COUNTIFS(Operational!$F:$F,$G72,Operational!$I:$I,"*3G*",Operational!$L:$L,'List Table'!$D$4)</f>
        <v>0</v>
      </c>
      <c r="AD72" s="144">
        <f>COUNTIFS(Operational!$F:$F,$G72,Operational!$I:$I,"*3G*",Operational!$L:$L,'List Table'!$D$5)</f>
        <v>0</v>
      </c>
      <c r="AE72" s="144">
        <f>COUNTIFS(Operational!$F:$F,$G72,Operational!$I:$I,"*3G*",Operational!$L:$L,'List Table'!$D$6)</f>
        <v>0</v>
      </c>
      <c r="AF72" s="144">
        <f>COUNTIFS(Operational!$F:$F,$G72,Operational!$I:$I,"*3G*",Operational!$L:$L,'List Table'!$D$7)</f>
        <v>0</v>
      </c>
      <c r="AG72" s="144">
        <f>COUNTIFS(Operational!$F:$F,$G72,Operational!$I:$I,"*3G*",Operational!$L:$L,'List Table'!$D$8)</f>
        <v>0</v>
      </c>
      <c r="AH72" s="144">
        <f>COUNTIFS(Operational!$F:$F,$G72,Operational!$I:$I,"*3G*",Operational!$L:$L,'List Table'!$D$9)</f>
        <v>0</v>
      </c>
      <c r="AI72" s="144">
        <f>COUNTIFS(Operational!$F:$F,$G72,Operational!$I:$I,"*3G*",Operational!$L:$L,'List Table'!$D$10)</f>
        <v>0</v>
      </c>
      <c r="AJ72" s="144">
        <f>COUNTIFS(Operational!$F:$F,$G72,Operational!$I:$I,"*3G*",Operational!$L:$L,'List Table'!$D$11)</f>
        <v>0</v>
      </c>
      <c r="AK72" s="144">
        <f>COUNTIFS(Operational!$F:$F,$G72,Operational!$I:$I,"*3G*",Operational!$L:$L,'List Table'!$D$12)</f>
        <v>0</v>
      </c>
      <c r="AL72" s="144">
        <f>COUNTIFS(Operational!$F:$F,$G72,Operational!$I:$I,"*3G*",Operational!$L:$L,'List Table'!$D$13)</f>
        <v>0</v>
      </c>
      <c r="AM72" s="144">
        <f>COUNTIFS(Operational!$F:$F,$G72,Operational!$I:$I,"*3G*",Operational!$L:$L,'List Table'!$D$14)</f>
        <v>0</v>
      </c>
      <c r="AN72" s="144">
        <f>COUNTIFS(Operational!$F:$F,$G72,Operational!$I:$I,"*3G*",Operational!$L:$L,'List Table'!$D$15)</f>
        <v>0</v>
      </c>
      <c r="AO72" s="144">
        <f>COUNTIFS(Operational!$F:$F,$G72,Operational!$I:$I,"*3G*",Operational!$L:$L,'List Table'!$D$16)</f>
        <v>0</v>
      </c>
      <c r="AP72" s="144">
        <f>COUNTIFS(Operational!$F:$F,$G72,Operational!$I:$I,"*3G*",Operational!$L:$L,'List Table'!$D$17)</f>
        <v>0</v>
      </c>
      <c r="AQ72" s="144">
        <f>COUNTIFS(Operational!$F:$F,$G72,Operational!$I:$I,"*4G*",Operational!$L:$L,'List Table'!$D$2)</f>
        <v>0</v>
      </c>
      <c r="AR72" s="144">
        <f>COUNTIFS(Operational!$F:$F,$G72,Operational!$I:$I,"*4G*",Operational!$L:$L,'List Table'!$D$3)</f>
        <v>0</v>
      </c>
      <c r="AS72" s="144">
        <f>COUNTIFS(Operational!$F:$F,$G72,Operational!$I:$I,"*4G*",Operational!$L:$L,'List Table'!$D$4)</f>
        <v>0</v>
      </c>
      <c r="AT72" s="144">
        <f>COUNTIFS(Operational!$F:$F,$G72,Operational!$I:$I,"*4G*",Operational!$L:$L,'List Table'!$D$5)</f>
        <v>0</v>
      </c>
      <c r="AU72" s="144">
        <f>COUNTIFS(Operational!$F:$F,$G72,Operational!$I:$I,"*4G*",Operational!$L:$L,'List Table'!$D$6)</f>
        <v>0</v>
      </c>
      <c r="AV72" s="144">
        <f>COUNTIFS(Operational!$F:$F,$G72,Operational!$I:$I,"*4G*",Operational!$L:$L,'List Table'!$D$7)</f>
        <v>0</v>
      </c>
      <c r="AW72" s="144">
        <f>COUNTIFS(Operational!$F:$F,$G72,Operational!$I:$I,"*4G*",Operational!$L:$L,'List Table'!$D$8)</f>
        <v>0</v>
      </c>
      <c r="AX72" s="144">
        <f>COUNTIFS(Operational!$F:$F,$G72,Operational!$I:$I,"*4G*",Operational!$L:$L,'List Table'!$D$9)</f>
        <v>0</v>
      </c>
      <c r="AY72" s="144">
        <f>COUNTIFS(Operational!$F:$F,$G72,Operational!$I:$I,"*4G*",Operational!$L:$L,'List Table'!$D$10)</f>
        <v>0</v>
      </c>
      <c r="AZ72" s="144">
        <f>COUNTIFS(Operational!$F:$F,$G72,Operational!$I:$I,"*4G*",Operational!$L:$L,'List Table'!$D$11)</f>
        <v>0</v>
      </c>
      <c r="BA72" s="144">
        <f>COUNTIFS(Operational!$F:$F,$G72,Operational!$I:$I,"*4G*",Operational!$L:$L,'List Table'!$D$12)</f>
        <v>0</v>
      </c>
      <c r="BB72" s="144">
        <f>COUNTIFS(Operational!$F:$F,$G72,Operational!$I:$I,"*4G*",Operational!$L:$L,'List Table'!$D$13)</f>
        <v>0</v>
      </c>
      <c r="BC72" s="144">
        <f>COUNTIFS(Operational!$F:$F,$G72,Operational!$I:$I,"*4G*",Operational!$L:$L,'List Table'!$D$14)</f>
        <v>0</v>
      </c>
      <c r="BD72" s="144">
        <f>COUNTIFS(Operational!$F:$F,$G72,Operational!$I:$I,"*4G*",Operational!$L:$L,'List Table'!$D$15)</f>
        <v>0</v>
      </c>
      <c r="BE72" s="144">
        <f>COUNTIFS(Operational!$F:$F,$G72,Operational!$I:$I,"*4G*",Operational!$L:$L,'List Table'!$D$16)</f>
        <v>0</v>
      </c>
      <c r="BF72" s="144">
        <f>COUNTIFS(Operational!$F:$F,$G72,Operational!$I:$I,"*4G*",Operational!$L:$L,'List Table'!$D$17)</f>
        <v>0</v>
      </c>
      <c r="BG72" s="136"/>
      <c r="BH72" s="145">
        <f t="shared" si="14"/>
        <v>0</v>
      </c>
      <c r="BI72" s="145">
        <f t="shared" si="15"/>
        <v>0</v>
      </c>
      <c r="BJ72" s="145">
        <f t="shared" si="16"/>
        <v>0</v>
      </c>
      <c r="BK72" s="145">
        <f>COUNTIFS('Retention-Deployment'!$F:$F,$G72,'Retention-Deployment'!$I:$I,"*2G*",'Retention-Deployment'!$L:$L,'List Table'!$B$2)</f>
        <v>0</v>
      </c>
      <c r="BL72" s="145">
        <f>COUNTIFS('Retention-Deployment'!$F:$F,$G72,'Retention-Deployment'!$I:$I,"*2G*",'Retention-Deployment'!$L:$L,'List Table'!$B$3)</f>
        <v>0</v>
      </c>
      <c r="BM72" s="145">
        <f>COUNTIFS('Retention-Deployment'!$F:$F,$G72,'Retention-Deployment'!$I:$I,"*2G*",'Retention-Deployment'!$L:$L,'List Table'!$B$4)</f>
        <v>0</v>
      </c>
      <c r="BN72" s="145">
        <f>COUNTIFS('Retention-Deployment'!$F:$F,$G72,'Retention-Deployment'!$I:$I,"*2G*",'Retention-Deployment'!$L:$L,'List Table'!$B$5)</f>
        <v>0</v>
      </c>
      <c r="BO72" s="145">
        <f>COUNTIFS('Retention-Deployment'!$F:$F,$G72,'Retention-Deployment'!$I:$I,"*2G*",'Retention-Deployment'!$L:$L,'List Table'!$B$6)</f>
        <v>0</v>
      </c>
      <c r="BP72" s="145">
        <f>COUNTIFS('Retention-Deployment'!$F:$F,$G72,'Retention-Deployment'!$I:$I,"*2G*",'Retention-Deployment'!$L:$L,'List Table'!$B$7)</f>
        <v>0</v>
      </c>
      <c r="BQ72" s="145">
        <f>COUNTIFS('Retention-Deployment'!$F:$F,$G72,'Retention-Deployment'!$I:$I,"*2G*",'Retention-Deployment'!$L:$L,'List Table'!$B$8)</f>
        <v>0</v>
      </c>
      <c r="BR72" s="145">
        <f>COUNTIFS('Retention-Deployment'!$F:$F,$G72,'Retention-Deployment'!$I:$I,"*2G*",'Retention-Deployment'!$L:$L,'List Table'!$B$9)</f>
        <v>0</v>
      </c>
      <c r="BS72" s="145">
        <f>COUNTIFS('Retention-Deployment'!$F:$F,$G72,'Retention-Deployment'!$I:$I,"*2G*",'Retention-Deployment'!$L:$L,'List Table'!$B$10)</f>
        <v>0</v>
      </c>
      <c r="BT72" s="145">
        <f>COUNTIFS('Retention-Deployment'!$F:$F,$G72,'Retention-Deployment'!$I:$I,"*2G*",'Retention-Deployment'!$L:$L,'List Table'!$B$11)</f>
        <v>0</v>
      </c>
      <c r="BU72" s="145">
        <f>COUNTIFS('Retention-Deployment'!$F:$F,$G72,'Retention-Deployment'!$I:$I,"*2G*",'Retention-Deployment'!$L:$L,'List Table'!$B$12)</f>
        <v>0</v>
      </c>
      <c r="BV72" s="145">
        <f>COUNTIFS('Retention-Deployment'!$F:$F,$G72,'Retention-Deployment'!$I:$I,"*2G*",'Retention-Deployment'!$L:$L,'List Table'!$B$13)</f>
        <v>0</v>
      </c>
      <c r="BW72" s="145">
        <f>COUNTIFS('Retention-Deployment'!$F:$F,$G72,'Retention-Deployment'!$I:$I,"*2G*",'Retention-Deployment'!$L:$L,'List Table'!$B$14)</f>
        <v>0</v>
      </c>
      <c r="BX72" s="145">
        <f>COUNTIFS('Retention-Deployment'!$F:$F,$G72,'Retention-Deployment'!$I:$I,"*2G*",'Retention-Deployment'!$L:$L,'List Table'!$B$15)</f>
        <v>0</v>
      </c>
      <c r="BY72" s="145">
        <f>COUNTIFS('Retention-Deployment'!$F:$F,$G72,'Retention-Deployment'!$I:$I,"*3G*",'Retention-Deployment'!$L:$L,'List Table'!$B$2)</f>
        <v>0</v>
      </c>
      <c r="BZ72" s="145">
        <f>COUNTIFS('Retention-Deployment'!$F:$F,$G72,'Retention-Deployment'!$I:$I,"*3G*",'Retention-Deployment'!$L:$L,'List Table'!$B$3)</f>
        <v>0</v>
      </c>
      <c r="CA72" s="145">
        <f>COUNTIFS('Retention-Deployment'!$F:$F,$G72,'Retention-Deployment'!$I:$I,"*3G*",'Retention-Deployment'!$L:$L,'List Table'!$B$4)</f>
        <v>0</v>
      </c>
      <c r="CB72" s="145">
        <f>COUNTIFS('Retention-Deployment'!$F:$F,$G72,'Retention-Deployment'!$I:$I,"*3G*",'Retention-Deployment'!$L:$L,'List Table'!$B$5)</f>
        <v>0</v>
      </c>
      <c r="CC72" s="145">
        <f>COUNTIFS('Retention-Deployment'!$F:$F,$G72,'Retention-Deployment'!$I:$I,"*3G*",'Retention-Deployment'!$L:$L,'List Table'!$B$6)</f>
        <v>0</v>
      </c>
      <c r="CD72" s="145">
        <f>COUNTIFS('Retention-Deployment'!$F:$F,$G72,'Retention-Deployment'!$I:$I,"*3G*",'Retention-Deployment'!$L:$L,'List Table'!$B$7)</f>
        <v>0</v>
      </c>
      <c r="CE72" s="145">
        <f>COUNTIFS('Retention-Deployment'!$F:$F,$G72,'Retention-Deployment'!$I:$I,"*3G*",'Retention-Deployment'!$L:$L,'List Table'!$B$8)</f>
        <v>0</v>
      </c>
      <c r="CF72" s="145">
        <f>COUNTIFS('Retention-Deployment'!$F:$F,$G72,'Retention-Deployment'!$I:$I,"*3G*",'Retention-Deployment'!$L:$L,'List Table'!$B$9)</f>
        <v>0</v>
      </c>
      <c r="CG72" s="145">
        <f>COUNTIFS('Retention-Deployment'!$F:$F,$G72,'Retention-Deployment'!$I:$I,"*3G*",'Retention-Deployment'!$L:$L,'List Table'!$B$10)</f>
        <v>0</v>
      </c>
      <c r="CH72" s="145">
        <f>COUNTIFS('Retention-Deployment'!$F:$F,$G72,'Retention-Deployment'!$I:$I,"*3G*",'Retention-Deployment'!$L:$L,'List Table'!$B$11)</f>
        <v>0</v>
      </c>
      <c r="CI72" s="145">
        <f>COUNTIFS('Retention-Deployment'!$F:$F,$G72,'Retention-Deployment'!$I:$I,"*3G*",'Retention-Deployment'!$L:$L,'List Table'!$B$12)</f>
        <v>0</v>
      </c>
      <c r="CJ72" s="145">
        <f>COUNTIFS('Retention-Deployment'!$F:$F,$G72,'Retention-Deployment'!$I:$I,"*3G*",'Retention-Deployment'!$L:$L,'List Table'!$B$13)</f>
        <v>0</v>
      </c>
      <c r="CK72" s="145">
        <f>COUNTIFS('Retention-Deployment'!$F:$F,$G72,'Retention-Deployment'!$I:$I,"*3G*",'Retention-Deployment'!$L:$L,'List Table'!$B$14)</f>
        <v>0</v>
      </c>
      <c r="CL72" s="145">
        <f>COUNTIFS('Retention-Deployment'!$F:$F,$G72,'Retention-Deployment'!$I:$I,"*3G*",'Retention-Deployment'!$L:$L,'List Table'!$B$15)</f>
        <v>0</v>
      </c>
      <c r="CM72" s="145">
        <f>COUNTIFS('Retention-Deployment'!$F:$F,$G72,'Retention-Deployment'!$I:$I,"*4G*",'Retention-Deployment'!$L:$L,'List Table'!$B$2)</f>
        <v>0</v>
      </c>
      <c r="CN72" s="145">
        <f>COUNTIFS('Retention-Deployment'!$F:$F,$G72,'Retention-Deployment'!$I:$I,"*4G*",'Retention-Deployment'!$L:$L,'List Table'!$B$3)</f>
        <v>0</v>
      </c>
      <c r="CO72" s="145">
        <f>COUNTIFS('Retention-Deployment'!$F:$F,$G72,'Retention-Deployment'!$I:$I,"*4G*",'Retention-Deployment'!$L:$L,'List Table'!$B$4)</f>
        <v>0</v>
      </c>
      <c r="CP72" s="145">
        <f>COUNTIFS('Retention-Deployment'!$F:$F,$G72,'Retention-Deployment'!$I:$I,"*4G*",'Retention-Deployment'!$L:$L,'List Table'!$B$5)</f>
        <v>0</v>
      </c>
      <c r="CQ72" s="145">
        <f>COUNTIFS('Retention-Deployment'!$F:$F,$G72,'Retention-Deployment'!$I:$I,"*4G*",'Retention-Deployment'!$L:$L,'List Table'!$B$6)</f>
        <v>0</v>
      </c>
      <c r="CR72" s="145">
        <f>COUNTIFS('Retention-Deployment'!$F:$F,$G72,'Retention-Deployment'!$I:$I,"*4G*",'Retention-Deployment'!$L:$L,'List Table'!$B$7)</f>
        <v>0</v>
      </c>
      <c r="CS72" s="145">
        <f>COUNTIFS('Retention-Deployment'!$F:$F,$G72,'Retention-Deployment'!$I:$I,"*4G*",'Retention-Deployment'!$L:$L,'List Table'!$B$8)</f>
        <v>0</v>
      </c>
      <c r="CT72" s="145">
        <f>COUNTIFS('Retention-Deployment'!$F:$F,$G72,'Retention-Deployment'!$I:$I,"*4G*",'Retention-Deployment'!$L:$L,'List Table'!$B$9)</f>
        <v>0</v>
      </c>
      <c r="CU72" s="145">
        <f>COUNTIFS('Retention-Deployment'!$F:$F,$G72,'Retention-Deployment'!$I:$I,"*4G*",'Retention-Deployment'!$L:$L,'List Table'!$B$10)</f>
        <v>0</v>
      </c>
      <c r="CV72" s="145">
        <f>COUNTIFS('Retention-Deployment'!$F:$F,$G72,'Retention-Deployment'!$I:$I,"*4G*",'Retention-Deployment'!$L:$L,'List Table'!$B$11)</f>
        <v>0</v>
      </c>
      <c r="CW72" s="145">
        <f>COUNTIFS('Retention-Deployment'!$F:$F,$G72,'Retention-Deployment'!$I:$I,"*4G*",'Retention-Deployment'!$L:$L,'List Table'!$B$12)</f>
        <v>0</v>
      </c>
      <c r="CX72" s="145">
        <f>COUNTIFS('Retention-Deployment'!$F:$F,$G72,'Retention-Deployment'!$I:$I,"*4G*",'Retention-Deployment'!$L:$L,'List Table'!$B$13)</f>
        <v>0</v>
      </c>
      <c r="CY72" s="145">
        <f>COUNTIFS('Retention-Deployment'!$F:$F,$G72,'Retention-Deployment'!$I:$I,"*4G*",'Retention-Deployment'!$L:$L,'List Table'!$B$14)</f>
        <v>0</v>
      </c>
      <c r="CZ72" s="145">
        <f>COUNTIFS('Retention-Deployment'!$F:$F,$G72,'Retention-Deployment'!$I:$I,"*4G*",'Retention-Deployment'!$L:$L,'List Table'!$B$15)</f>
        <v>0</v>
      </c>
      <c r="DA72" s="136"/>
      <c r="DB72" s="146">
        <f>COUNTIFS(Licensing!$G:$G,$G72,Licensing!$J:$J,"*2G*")</f>
        <v>0</v>
      </c>
      <c r="DC72" s="146">
        <f>COUNTIFS(Licensing!$G:$G,$G72,Licensing!$J:$J,"*3G*")</f>
        <v>0</v>
      </c>
      <c r="DD72" s="146">
        <f>COUNTIFS(Licensing!$G:$G,$G72,Licensing!$J:$J,"*4G*")</f>
        <v>0</v>
      </c>
      <c r="DE72" s="136"/>
      <c r="DF72" s="378">
        <f>COUNTIFS(Deactivated!$G:$G,$G72,Deactivated!$J:$J,"*2G*")</f>
        <v>0</v>
      </c>
      <c r="DG72" s="378">
        <f>COUNTIFS(Deactivated!$G:$G,$G72,Deactivated!$J:$J,"*3G*")</f>
        <v>0</v>
      </c>
      <c r="DH72" s="378">
        <f>COUNTIFS(Deactivated!$G:$G,$G72,Deactivated!$J:$J,"*4G*")</f>
        <v>0</v>
      </c>
      <c r="DI72" s="136"/>
      <c r="DJ72" s="147" t="str">
        <f t="shared" si="13"/>
        <v>IOS</v>
      </c>
      <c r="DK72" s="137">
        <f t="shared" si="19"/>
        <v>0</v>
      </c>
      <c r="DL72" s="148">
        <f t="shared" si="17"/>
        <v>0</v>
      </c>
      <c r="DM72" s="148">
        <f t="shared" si="18"/>
        <v>0</v>
      </c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</row>
    <row r="73" spans="1:129" x14ac:dyDescent="0.25">
      <c r="A73" s="186" t="s">
        <v>293</v>
      </c>
      <c r="B73" s="160">
        <v>3</v>
      </c>
      <c r="C73" s="160">
        <v>3</v>
      </c>
      <c r="D73" s="160">
        <v>3</v>
      </c>
      <c r="E73" s="183">
        <v>38.428460299999998</v>
      </c>
      <c r="F73" s="183">
        <v>20.676487699999999</v>
      </c>
      <c r="G73" s="165" t="s">
        <v>311</v>
      </c>
      <c r="H73" s="144">
        <f t="shared" si="10"/>
        <v>0</v>
      </c>
      <c r="I73" s="144">
        <f t="shared" si="11"/>
        <v>0</v>
      </c>
      <c r="J73" s="144">
        <f t="shared" si="12"/>
        <v>0</v>
      </c>
      <c r="K73" s="144">
        <f>COUNTIFS(Operational!$F:$F,$G73,Operational!$I:$I,"*2G*",Operational!$L:$L,'List Table'!$D$2)</f>
        <v>0</v>
      </c>
      <c r="L73" s="144">
        <f>COUNTIFS(Operational!$F:$F,$G73,Operational!$I:$I,"*2G*",Operational!$L:$L,'List Table'!$D$3)</f>
        <v>0</v>
      </c>
      <c r="M73" s="144">
        <f>COUNTIFS(Operational!$F:$F,$G73,Operational!$I:$I,"*2G*",Operational!$L:$L,'List Table'!$D$4)</f>
        <v>0</v>
      </c>
      <c r="N73" s="144">
        <f>COUNTIFS(Operational!$F:$F,$G73,Operational!$I:$I,"*2G*",Operational!$L:$L,'List Table'!$D$5)</f>
        <v>0</v>
      </c>
      <c r="O73" s="144">
        <f>COUNTIFS(Operational!$F:$F,$G73,Operational!$I:$I,"*2G*",Operational!$L:$L,'List Table'!$D$6)</f>
        <v>0</v>
      </c>
      <c r="P73" s="144">
        <f>COUNTIFS(Operational!$F:$F,$G73,Operational!$I:$I,"*2G*",Operational!$L:$L,'List Table'!$D$7)</f>
        <v>0</v>
      </c>
      <c r="Q73" s="144">
        <f>COUNTIFS(Operational!$F:$F,$G73,Operational!$I:$I,"*2G*",Operational!$L:$L,'List Table'!$D$8)</f>
        <v>0</v>
      </c>
      <c r="R73" s="144">
        <f>COUNTIFS(Operational!$F:$F,$G73,Operational!$I:$I,"*2G*",Operational!$L:$L,'List Table'!$D$9)</f>
        <v>0</v>
      </c>
      <c r="S73" s="144">
        <f>COUNTIFS(Operational!$F:$F,$G73,Operational!$I:$I,"*2G*",Operational!$L:$L,'List Table'!$D$10)</f>
        <v>0</v>
      </c>
      <c r="T73" s="144">
        <f>COUNTIFS(Operational!$F:$F,$G73,Operational!$I:$I,"*2G*",Operational!$L:$L,'List Table'!$D$11)</f>
        <v>0</v>
      </c>
      <c r="U73" s="144">
        <f>COUNTIFS(Operational!$F:$F,$G73,Operational!$I:$I,"*2G*",Operational!$L:$L,'List Table'!$D$12)</f>
        <v>0</v>
      </c>
      <c r="V73" s="144">
        <f>COUNTIFS(Operational!$F:$F,$G73,Operational!$I:$I,"*2G*",Operational!$L:$L,'List Table'!$D$13)</f>
        <v>0</v>
      </c>
      <c r="W73" s="144">
        <f>COUNTIFS(Operational!$F:$F,$G73,Operational!$I:$I,"*2G*",Operational!$L:$L,'List Table'!$D$14)</f>
        <v>0</v>
      </c>
      <c r="X73" s="144">
        <f>COUNTIFS(Operational!$F:$F,$G73,Operational!$I:$I,"*2G*",Operational!$L:$L,'List Table'!$D$15)</f>
        <v>0</v>
      </c>
      <c r="Y73" s="144">
        <f>COUNTIFS(Operational!$F:$F,$G73,Operational!$I:$I,"*2G*",Operational!$L:$L,'List Table'!$D$16)</f>
        <v>0</v>
      </c>
      <c r="Z73" s="144">
        <f>COUNTIFS(Operational!$F:$F,$G73,Operational!$I:$I,"*2G*",Operational!$L:$L,'List Table'!$D$17)</f>
        <v>0</v>
      </c>
      <c r="AA73" s="144">
        <f>COUNTIFS(Operational!$F:$F,$G73,Operational!$I:$I,"*3G*",Operational!$L:$L,'List Table'!$D$2)</f>
        <v>0</v>
      </c>
      <c r="AB73" s="144">
        <f>COUNTIFS(Operational!$F:$F,$G73,Operational!$I:$I,"*3G*",Operational!$L:$L,'List Table'!$D$3)</f>
        <v>0</v>
      </c>
      <c r="AC73" s="144">
        <f>COUNTIFS(Operational!$F:$F,$G73,Operational!$I:$I,"*3G*",Operational!$L:$L,'List Table'!$D$4)</f>
        <v>0</v>
      </c>
      <c r="AD73" s="144">
        <f>COUNTIFS(Operational!$F:$F,$G73,Operational!$I:$I,"*3G*",Operational!$L:$L,'List Table'!$D$5)</f>
        <v>0</v>
      </c>
      <c r="AE73" s="144">
        <f>COUNTIFS(Operational!$F:$F,$G73,Operational!$I:$I,"*3G*",Operational!$L:$L,'List Table'!$D$6)</f>
        <v>0</v>
      </c>
      <c r="AF73" s="144">
        <f>COUNTIFS(Operational!$F:$F,$G73,Operational!$I:$I,"*3G*",Operational!$L:$L,'List Table'!$D$7)</f>
        <v>0</v>
      </c>
      <c r="AG73" s="144">
        <f>COUNTIFS(Operational!$F:$F,$G73,Operational!$I:$I,"*3G*",Operational!$L:$L,'List Table'!$D$8)</f>
        <v>0</v>
      </c>
      <c r="AH73" s="144">
        <f>COUNTIFS(Operational!$F:$F,$G73,Operational!$I:$I,"*3G*",Operational!$L:$L,'List Table'!$D$9)</f>
        <v>0</v>
      </c>
      <c r="AI73" s="144">
        <f>COUNTIFS(Operational!$F:$F,$G73,Operational!$I:$I,"*3G*",Operational!$L:$L,'List Table'!$D$10)</f>
        <v>0</v>
      </c>
      <c r="AJ73" s="144">
        <f>COUNTIFS(Operational!$F:$F,$G73,Operational!$I:$I,"*3G*",Operational!$L:$L,'List Table'!$D$11)</f>
        <v>0</v>
      </c>
      <c r="AK73" s="144">
        <f>COUNTIFS(Operational!$F:$F,$G73,Operational!$I:$I,"*3G*",Operational!$L:$L,'List Table'!$D$12)</f>
        <v>0</v>
      </c>
      <c r="AL73" s="144">
        <f>COUNTIFS(Operational!$F:$F,$G73,Operational!$I:$I,"*3G*",Operational!$L:$L,'List Table'!$D$13)</f>
        <v>0</v>
      </c>
      <c r="AM73" s="144">
        <f>COUNTIFS(Operational!$F:$F,$G73,Operational!$I:$I,"*3G*",Operational!$L:$L,'List Table'!$D$14)</f>
        <v>0</v>
      </c>
      <c r="AN73" s="144">
        <f>COUNTIFS(Operational!$F:$F,$G73,Operational!$I:$I,"*3G*",Operational!$L:$L,'List Table'!$D$15)</f>
        <v>0</v>
      </c>
      <c r="AO73" s="144">
        <f>COUNTIFS(Operational!$F:$F,$G73,Operational!$I:$I,"*3G*",Operational!$L:$L,'List Table'!$D$16)</f>
        <v>0</v>
      </c>
      <c r="AP73" s="144">
        <f>COUNTIFS(Operational!$F:$F,$G73,Operational!$I:$I,"*3G*",Operational!$L:$L,'List Table'!$D$17)</f>
        <v>0</v>
      </c>
      <c r="AQ73" s="144">
        <f>COUNTIFS(Operational!$F:$F,$G73,Operational!$I:$I,"*4G*",Operational!$L:$L,'List Table'!$D$2)</f>
        <v>0</v>
      </c>
      <c r="AR73" s="144">
        <f>COUNTIFS(Operational!$F:$F,$G73,Operational!$I:$I,"*4G*",Operational!$L:$L,'List Table'!$D$3)</f>
        <v>0</v>
      </c>
      <c r="AS73" s="144">
        <f>COUNTIFS(Operational!$F:$F,$G73,Operational!$I:$I,"*4G*",Operational!$L:$L,'List Table'!$D$4)</f>
        <v>0</v>
      </c>
      <c r="AT73" s="144">
        <f>COUNTIFS(Operational!$F:$F,$G73,Operational!$I:$I,"*4G*",Operational!$L:$L,'List Table'!$D$5)</f>
        <v>0</v>
      </c>
      <c r="AU73" s="144">
        <f>COUNTIFS(Operational!$F:$F,$G73,Operational!$I:$I,"*4G*",Operational!$L:$L,'List Table'!$D$6)</f>
        <v>0</v>
      </c>
      <c r="AV73" s="144">
        <f>COUNTIFS(Operational!$F:$F,$G73,Operational!$I:$I,"*4G*",Operational!$L:$L,'List Table'!$D$7)</f>
        <v>0</v>
      </c>
      <c r="AW73" s="144">
        <f>COUNTIFS(Operational!$F:$F,$G73,Operational!$I:$I,"*4G*",Operational!$L:$L,'List Table'!$D$8)</f>
        <v>0</v>
      </c>
      <c r="AX73" s="144">
        <f>COUNTIFS(Operational!$F:$F,$G73,Operational!$I:$I,"*4G*",Operational!$L:$L,'List Table'!$D$9)</f>
        <v>0</v>
      </c>
      <c r="AY73" s="144">
        <f>COUNTIFS(Operational!$F:$F,$G73,Operational!$I:$I,"*4G*",Operational!$L:$L,'List Table'!$D$10)</f>
        <v>0</v>
      </c>
      <c r="AZ73" s="144">
        <f>COUNTIFS(Operational!$F:$F,$G73,Operational!$I:$I,"*4G*",Operational!$L:$L,'List Table'!$D$11)</f>
        <v>0</v>
      </c>
      <c r="BA73" s="144">
        <f>COUNTIFS(Operational!$F:$F,$G73,Operational!$I:$I,"*4G*",Operational!$L:$L,'List Table'!$D$12)</f>
        <v>0</v>
      </c>
      <c r="BB73" s="144">
        <f>COUNTIFS(Operational!$F:$F,$G73,Operational!$I:$I,"*4G*",Operational!$L:$L,'List Table'!$D$13)</f>
        <v>0</v>
      </c>
      <c r="BC73" s="144">
        <f>COUNTIFS(Operational!$F:$F,$G73,Operational!$I:$I,"*4G*",Operational!$L:$L,'List Table'!$D$14)</f>
        <v>0</v>
      </c>
      <c r="BD73" s="144">
        <f>COUNTIFS(Operational!$F:$F,$G73,Operational!$I:$I,"*4G*",Operational!$L:$L,'List Table'!$D$15)</f>
        <v>0</v>
      </c>
      <c r="BE73" s="144">
        <f>COUNTIFS(Operational!$F:$F,$G73,Operational!$I:$I,"*4G*",Operational!$L:$L,'List Table'!$D$16)</f>
        <v>0</v>
      </c>
      <c r="BF73" s="144">
        <f>COUNTIFS(Operational!$F:$F,$G73,Operational!$I:$I,"*4G*",Operational!$L:$L,'List Table'!$D$17)</f>
        <v>0</v>
      </c>
      <c r="BG73" s="136"/>
      <c r="BH73" s="145">
        <f t="shared" si="14"/>
        <v>0</v>
      </c>
      <c r="BI73" s="145">
        <f t="shared" si="15"/>
        <v>0</v>
      </c>
      <c r="BJ73" s="145">
        <f t="shared" si="16"/>
        <v>0</v>
      </c>
      <c r="BK73" s="145">
        <f>COUNTIFS('Retention-Deployment'!$F:$F,$G73,'Retention-Deployment'!$I:$I,"*2G*",'Retention-Deployment'!$L:$L,'List Table'!$B$2)</f>
        <v>0</v>
      </c>
      <c r="BL73" s="145">
        <f>COUNTIFS('Retention-Deployment'!$F:$F,$G73,'Retention-Deployment'!$I:$I,"*2G*",'Retention-Deployment'!$L:$L,'List Table'!$B$3)</f>
        <v>0</v>
      </c>
      <c r="BM73" s="145">
        <f>COUNTIFS('Retention-Deployment'!$F:$F,$G73,'Retention-Deployment'!$I:$I,"*2G*",'Retention-Deployment'!$L:$L,'List Table'!$B$4)</f>
        <v>0</v>
      </c>
      <c r="BN73" s="145">
        <f>COUNTIFS('Retention-Deployment'!$F:$F,$G73,'Retention-Deployment'!$I:$I,"*2G*",'Retention-Deployment'!$L:$L,'List Table'!$B$5)</f>
        <v>0</v>
      </c>
      <c r="BO73" s="145">
        <f>COUNTIFS('Retention-Deployment'!$F:$F,$G73,'Retention-Deployment'!$I:$I,"*2G*",'Retention-Deployment'!$L:$L,'List Table'!$B$6)</f>
        <v>0</v>
      </c>
      <c r="BP73" s="145">
        <f>COUNTIFS('Retention-Deployment'!$F:$F,$G73,'Retention-Deployment'!$I:$I,"*2G*",'Retention-Deployment'!$L:$L,'List Table'!$B$7)</f>
        <v>0</v>
      </c>
      <c r="BQ73" s="145">
        <f>COUNTIFS('Retention-Deployment'!$F:$F,$G73,'Retention-Deployment'!$I:$I,"*2G*",'Retention-Deployment'!$L:$L,'List Table'!$B$8)</f>
        <v>0</v>
      </c>
      <c r="BR73" s="145">
        <f>COUNTIFS('Retention-Deployment'!$F:$F,$G73,'Retention-Deployment'!$I:$I,"*2G*",'Retention-Deployment'!$L:$L,'List Table'!$B$9)</f>
        <v>0</v>
      </c>
      <c r="BS73" s="145">
        <f>COUNTIFS('Retention-Deployment'!$F:$F,$G73,'Retention-Deployment'!$I:$I,"*2G*",'Retention-Deployment'!$L:$L,'List Table'!$B$10)</f>
        <v>0</v>
      </c>
      <c r="BT73" s="145">
        <f>COUNTIFS('Retention-Deployment'!$F:$F,$G73,'Retention-Deployment'!$I:$I,"*2G*",'Retention-Deployment'!$L:$L,'List Table'!$B$11)</f>
        <v>0</v>
      </c>
      <c r="BU73" s="145">
        <f>COUNTIFS('Retention-Deployment'!$F:$F,$G73,'Retention-Deployment'!$I:$I,"*2G*",'Retention-Deployment'!$L:$L,'List Table'!$B$12)</f>
        <v>0</v>
      </c>
      <c r="BV73" s="145">
        <f>COUNTIFS('Retention-Deployment'!$F:$F,$G73,'Retention-Deployment'!$I:$I,"*2G*",'Retention-Deployment'!$L:$L,'List Table'!$B$13)</f>
        <v>0</v>
      </c>
      <c r="BW73" s="145">
        <f>COUNTIFS('Retention-Deployment'!$F:$F,$G73,'Retention-Deployment'!$I:$I,"*2G*",'Retention-Deployment'!$L:$L,'List Table'!$B$14)</f>
        <v>0</v>
      </c>
      <c r="BX73" s="145">
        <f>COUNTIFS('Retention-Deployment'!$F:$F,$G73,'Retention-Deployment'!$I:$I,"*2G*",'Retention-Deployment'!$L:$L,'List Table'!$B$15)</f>
        <v>0</v>
      </c>
      <c r="BY73" s="145">
        <f>COUNTIFS('Retention-Deployment'!$F:$F,$G73,'Retention-Deployment'!$I:$I,"*3G*",'Retention-Deployment'!$L:$L,'List Table'!$B$2)</f>
        <v>0</v>
      </c>
      <c r="BZ73" s="145">
        <f>COUNTIFS('Retention-Deployment'!$F:$F,$G73,'Retention-Deployment'!$I:$I,"*3G*",'Retention-Deployment'!$L:$L,'List Table'!$B$3)</f>
        <v>0</v>
      </c>
      <c r="CA73" s="145">
        <f>COUNTIFS('Retention-Deployment'!$F:$F,$G73,'Retention-Deployment'!$I:$I,"*3G*",'Retention-Deployment'!$L:$L,'List Table'!$B$4)</f>
        <v>0</v>
      </c>
      <c r="CB73" s="145">
        <f>COUNTIFS('Retention-Deployment'!$F:$F,$G73,'Retention-Deployment'!$I:$I,"*3G*",'Retention-Deployment'!$L:$L,'List Table'!$B$5)</f>
        <v>0</v>
      </c>
      <c r="CC73" s="145">
        <f>COUNTIFS('Retention-Deployment'!$F:$F,$G73,'Retention-Deployment'!$I:$I,"*3G*",'Retention-Deployment'!$L:$L,'List Table'!$B$6)</f>
        <v>0</v>
      </c>
      <c r="CD73" s="145">
        <f>COUNTIFS('Retention-Deployment'!$F:$F,$G73,'Retention-Deployment'!$I:$I,"*3G*",'Retention-Deployment'!$L:$L,'List Table'!$B$7)</f>
        <v>0</v>
      </c>
      <c r="CE73" s="145">
        <f>COUNTIFS('Retention-Deployment'!$F:$F,$G73,'Retention-Deployment'!$I:$I,"*3G*",'Retention-Deployment'!$L:$L,'List Table'!$B$8)</f>
        <v>0</v>
      </c>
      <c r="CF73" s="145">
        <f>COUNTIFS('Retention-Deployment'!$F:$F,$G73,'Retention-Deployment'!$I:$I,"*3G*",'Retention-Deployment'!$L:$L,'List Table'!$B$9)</f>
        <v>0</v>
      </c>
      <c r="CG73" s="145">
        <f>COUNTIFS('Retention-Deployment'!$F:$F,$G73,'Retention-Deployment'!$I:$I,"*3G*",'Retention-Deployment'!$L:$L,'List Table'!$B$10)</f>
        <v>0</v>
      </c>
      <c r="CH73" s="145">
        <f>COUNTIFS('Retention-Deployment'!$F:$F,$G73,'Retention-Deployment'!$I:$I,"*3G*",'Retention-Deployment'!$L:$L,'List Table'!$B$11)</f>
        <v>0</v>
      </c>
      <c r="CI73" s="145">
        <f>COUNTIFS('Retention-Deployment'!$F:$F,$G73,'Retention-Deployment'!$I:$I,"*3G*",'Retention-Deployment'!$L:$L,'List Table'!$B$12)</f>
        <v>0</v>
      </c>
      <c r="CJ73" s="145">
        <f>COUNTIFS('Retention-Deployment'!$F:$F,$G73,'Retention-Deployment'!$I:$I,"*3G*",'Retention-Deployment'!$L:$L,'List Table'!$B$13)</f>
        <v>0</v>
      </c>
      <c r="CK73" s="145">
        <f>COUNTIFS('Retention-Deployment'!$F:$F,$G73,'Retention-Deployment'!$I:$I,"*3G*",'Retention-Deployment'!$L:$L,'List Table'!$B$14)</f>
        <v>0</v>
      </c>
      <c r="CL73" s="145">
        <f>COUNTIFS('Retention-Deployment'!$F:$F,$G73,'Retention-Deployment'!$I:$I,"*3G*",'Retention-Deployment'!$L:$L,'List Table'!$B$15)</f>
        <v>0</v>
      </c>
      <c r="CM73" s="145">
        <f>COUNTIFS('Retention-Deployment'!$F:$F,$G73,'Retention-Deployment'!$I:$I,"*4G*",'Retention-Deployment'!$L:$L,'List Table'!$B$2)</f>
        <v>0</v>
      </c>
      <c r="CN73" s="145">
        <f>COUNTIFS('Retention-Deployment'!$F:$F,$G73,'Retention-Deployment'!$I:$I,"*4G*",'Retention-Deployment'!$L:$L,'List Table'!$B$3)</f>
        <v>0</v>
      </c>
      <c r="CO73" s="145">
        <f>COUNTIFS('Retention-Deployment'!$F:$F,$G73,'Retention-Deployment'!$I:$I,"*4G*",'Retention-Deployment'!$L:$L,'List Table'!$B$4)</f>
        <v>0</v>
      </c>
      <c r="CP73" s="145">
        <f>COUNTIFS('Retention-Deployment'!$F:$F,$G73,'Retention-Deployment'!$I:$I,"*4G*",'Retention-Deployment'!$L:$L,'List Table'!$B$5)</f>
        <v>0</v>
      </c>
      <c r="CQ73" s="145">
        <f>COUNTIFS('Retention-Deployment'!$F:$F,$G73,'Retention-Deployment'!$I:$I,"*4G*",'Retention-Deployment'!$L:$L,'List Table'!$B$6)</f>
        <v>0</v>
      </c>
      <c r="CR73" s="145">
        <f>COUNTIFS('Retention-Deployment'!$F:$F,$G73,'Retention-Deployment'!$I:$I,"*4G*",'Retention-Deployment'!$L:$L,'List Table'!$B$7)</f>
        <v>0</v>
      </c>
      <c r="CS73" s="145">
        <f>COUNTIFS('Retention-Deployment'!$F:$F,$G73,'Retention-Deployment'!$I:$I,"*4G*",'Retention-Deployment'!$L:$L,'List Table'!$B$8)</f>
        <v>0</v>
      </c>
      <c r="CT73" s="145">
        <f>COUNTIFS('Retention-Deployment'!$F:$F,$G73,'Retention-Deployment'!$I:$I,"*4G*",'Retention-Deployment'!$L:$L,'List Table'!$B$9)</f>
        <v>0</v>
      </c>
      <c r="CU73" s="145">
        <f>COUNTIFS('Retention-Deployment'!$F:$F,$G73,'Retention-Deployment'!$I:$I,"*4G*",'Retention-Deployment'!$L:$L,'List Table'!$B$10)</f>
        <v>0</v>
      </c>
      <c r="CV73" s="145">
        <f>COUNTIFS('Retention-Deployment'!$F:$F,$G73,'Retention-Deployment'!$I:$I,"*4G*",'Retention-Deployment'!$L:$L,'List Table'!$B$11)</f>
        <v>0</v>
      </c>
      <c r="CW73" s="145">
        <f>COUNTIFS('Retention-Deployment'!$F:$F,$G73,'Retention-Deployment'!$I:$I,"*4G*",'Retention-Deployment'!$L:$L,'List Table'!$B$12)</f>
        <v>0</v>
      </c>
      <c r="CX73" s="145">
        <f>COUNTIFS('Retention-Deployment'!$F:$F,$G73,'Retention-Deployment'!$I:$I,"*4G*",'Retention-Deployment'!$L:$L,'List Table'!$B$13)</f>
        <v>0</v>
      </c>
      <c r="CY73" s="145">
        <f>COUNTIFS('Retention-Deployment'!$F:$F,$G73,'Retention-Deployment'!$I:$I,"*4G*",'Retention-Deployment'!$L:$L,'List Table'!$B$14)</f>
        <v>0</v>
      </c>
      <c r="CZ73" s="145">
        <f>COUNTIFS('Retention-Deployment'!$F:$F,$G73,'Retention-Deployment'!$I:$I,"*4G*",'Retention-Deployment'!$L:$L,'List Table'!$B$15)</f>
        <v>0</v>
      </c>
      <c r="DA73" s="136"/>
      <c r="DB73" s="146">
        <f>COUNTIFS(Licensing!$G:$G,$G73,Licensing!$J:$J,"*2G*")</f>
        <v>0</v>
      </c>
      <c r="DC73" s="146">
        <f>COUNTIFS(Licensing!$G:$G,$G73,Licensing!$J:$J,"*3G*")</f>
        <v>0</v>
      </c>
      <c r="DD73" s="146">
        <f>COUNTIFS(Licensing!$G:$G,$G73,Licensing!$J:$J,"*4G*")</f>
        <v>0</v>
      </c>
      <c r="DE73" s="136"/>
      <c r="DF73" s="378">
        <f>COUNTIFS(Deactivated!$G:$G,$G73,Deactivated!$J:$J,"*2G*")</f>
        <v>0</v>
      </c>
      <c r="DG73" s="378">
        <f>COUNTIFS(Deactivated!$G:$G,$G73,Deactivated!$J:$J,"*3G*")</f>
        <v>0</v>
      </c>
      <c r="DH73" s="378">
        <f>COUNTIFS(Deactivated!$G:$G,$G73,Deactivated!$J:$J,"*4G*")</f>
        <v>0</v>
      </c>
      <c r="DI73" s="136"/>
      <c r="DJ73" s="147" t="str">
        <f t="shared" si="13"/>
        <v>ITHAKI</v>
      </c>
      <c r="DK73" s="137">
        <f t="shared" si="19"/>
        <v>0</v>
      </c>
      <c r="DL73" s="148">
        <f t="shared" si="17"/>
        <v>0</v>
      </c>
      <c r="DM73" s="148">
        <f t="shared" si="18"/>
        <v>0</v>
      </c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</row>
    <row r="74" spans="1:129" x14ac:dyDescent="0.25">
      <c r="A74" s="186" t="s">
        <v>293</v>
      </c>
      <c r="B74" s="160">
        <v>3</v>
      </c>
      <c r="C74" s="160">
        <v>3</v>
      </c>
      <c r="D74" s="160">
        <v>3</v>
      </c>
      <c r="E74" s="183">
        <v>36.965254975896798</v>
      </c>
      <c r="F74" s="183">
        <v>26.9769287109375</v>
      </c>
      <c r="G74" s="165" t="s">
        <v>282</v>
      </c>
      <c r="H74" s="144">
        <f t="shared" si="10"/>
        <v>0</v>
      </c>
      <c r="I74" s="144">
        <f t="shared" si="11"/>
        <v>0</v>
      </c>
      <c r="J74" s="144">
        <f t="shared" si="12"/>
        <v>0</v>
      </c>
      <c r="K74" s="144">
        <f>COUNTIFS(Operational!$F:$F,$G74,Operational!$I:$I,"*2G*",Operational!$L:$L,'List Table'!$D$2)</f>
        <v>0</v>
      </c>
      <c r="L74" s="144">
        <f>COUNTIFS(Operational!$F:$F,$G74,Operational!$I:$I,"*2G*",Operational!$L:$L,'List Table'!$D$3)</f>
        <v>0</v>
      </c>
      <c r="M74" s="144">
        <f>COUNTIFS(Operational!$F:$F,$G74,Operational!$I:$I,"*2G*",Operational!$L:$L,'List Table'!$D$4)</f>
        <v>0</v>
      </c>
      <c r="N74" s="144">
        <f>COUNTIFS(Operational!$F:$F,$G74,Operational!$I:$I,"*2G*",Operational!$L:$L,'List Table'!$D$5)</f>
        <v>0</v>
      </c>
      <c r="O74" s="144">
        <f>COUNTIFS(Operational!$F:$F,$G74,Operational!$I:$I,"*2G*",Operational!$L:$L,'List Table'!$D$6)</f>
        <v>0</v>
      </c>
      <c r="P74" s="144">
        <f>COUNTIFS(Operational!$F:$F,$G74,Operational!$I:$I,"*2G*",Operational!$L:$L,'List Table'!$D$7)</f>
        <v>0</v>
      </c>
      <c r="Q74" s="144">
        <f>COUNTIFS(Operational!$F:$F,$G74,Operational!$I:$I,"*2G*",Operational!$L:$L,'List Table'!$D$8)</f>
        <v>0</v>
      </c>
      <c r="R74" s="144">
        <f>COUNTIFS(Operational!$F:$F,$G74,Operational!$I:$I,"*2G*",Operational!$L:$L,'List Table'!$D$9)</f>
        <v>0</v>
      </c>
      <c r="S74" s="144">
        <f>COUNTIFS(Operational!$F:$F,$G74,Operational!$I:$I,"*2G*",Operational!$L:$L,'List Table'!$D$10)</f>
        <v>0</v>
      </c>
      <c r="T74" s="144">
        <f>COUNTIFS(Operational!$F:$F,$G74,Operational!$I:$I,"*2G*",Operational!$L:$L,'List Table'!$D$11)</f>
        <v>0</v>
      </c>
      <c r="U74" s="144">
        <f>COUNTIFS(Operational!$F:$F,$G74,Operational!$I:$I,"*2G*",Operational!$L:$L,'List Table'!$D$12)</f>
        <v>0</v>
      </c>
      <c r="V74" s="144">
        <f>COUNTIFS(Operational!$F:$F,$G74,Operational!$I:$I,"*2G*",Operational!$L:$L,'List Table'!$D$13)</f>
        <v>0</v>
      </c>
      <c r="W74" s="144">
        <f>COUNTIFS(Operational!$F:$F,$G74,Operational!$I:$I,"*2G*",Operational!$L:$L,'List Table'!$D$14)</f>
        <v>0</v>
      </c>
      <c r="X74" s="144">
        <f>COUNTIFS(Operational!$F:$F,$G74,Operational!$I:$I,"*2G*",Operational!$L:$L,'List Table'!$D$15)</f>
        <v>0</v>
      </c>
      <c r="Y74" s="144">
        <f>COUNTIFS(Operational!$F:$F,$G74,Operational!$I:$I,"*2G*",Operational!$L:$L,'List Table'!$D$16)</f>
        <v>0</v>
      </c>
      <c r="Z74" s="144">
        <f>COUNTIFS(Operational!$F:$F,$G74,Operational!$I:$I,"*2G*",Operational!$L:$L,'List Table'!$D$17)</f>
        <v>0</v>
      </c>
      <c r="AA74" s="144">
        <f>COUNTIFS(Operational!$F:$F,$G74,Operational!$I:$I,"*3G*",Operational!$L:$L,'List Table'!$D$2)</f>
        <v>0</v>
      </c>
      <c r="AB74" s="144">
        <f>COUNTIFS(Operational!$F:$F,$G74,Operational!$I:$I,"*3G*",Operational!$L:$L,'List Table'!$D$3)</f>
        <v>0</v>
      </c>
      <c r="AC74" s="144">
        <f>COUNTIFS(Operational!$F:$F,$G74,Operational!$I:$I,"*3G*",Operational!$L:$L,'List Table'!$D$4)</f>
        <v>0</v>
      </c>
      <c r="AD74" s="144">
        <f>COUNTIFS(Operational!$F:$F,$G74,Operational!$I:$I,"*3G*",Operational!$L:$L,'List Table'!$D$5)</f>
        <v>0</v>
      </c>
      <c r="AE74" s="144">
        <f>COUNTIFS(Operational!$F:$F,$G74,Operational!$I:$I,"*3G*",Operational!$L:$L,'List Table'!$D$6)</f>
        <v>0</v>
      </c>
      <c r="AF74" s="144">
        <f>COUNTIFS(Operational!$F:$F,$G74,Operational!$I:$I,"*3G*",Operational!$L:$L,'List Table'!$D$7)</f>
        <v>0</v>
      </c>
      <c r="AG74" s="144">
        <f>COUNTIFS(Operational!$F:$F,$G74,Operational!$I:$I,"*3G*",Operational!$L:$L,'List Table'!$D$8)</f>
        <v>0</v>
      </c>
      <c r="AH74" s="144">
        <f>COUNTIFS(Operational!$F:$F,$G74,Operational!$I:$I,"*3G*",Operational!$L:$L,'List Table'!$D$9)</f>
        <v>0</v>
      </c>
      <c r="AI74" s="144">
        <f>COUNTIFS(Operational!$F:$F,$G74,Operational!$I:$I,"*3G*",Operational!$L:$L,'List Table'!$D$10)</f>
        <v>0</v>
      </c>
      <c r="AJ74" s="144">
        <f>COUNTIFS(Operational!$F:$F,$G74,Operational!$I:$I,"*3G*",Operational!$L:$L,'List Table'!$D$11)</f>
        <v>0</v>
      </c>
      <c r="AK74" s="144">
        <f>COUNTIFS(Operational!$F:$F,$G74,Operational!$I:$I,"*3G*",Operational!$L:$L,'List Table'!$D$12)</f>
        <v>0</v>
      </c>
      <c r="AL74" s="144">
        <f>COUNTIFS(Operational!$F:$F,$G74,Operational!$I:$I,"*3G*",Operational!$L:$L,'List Table'!$D$13)</f>
        <v>0</v>
      </c>
      <c r="AM74" s="144">
        <f>COUNTIFS(Operational!$F:$F,$G74,Operational!$I:$I,"*3G*",Operational!$L:$L,'List Table'!$D$14)</f>
        <v>0</v>
      </c>
      <c r="AN74" s="144">
        <f>COUNTIFS(Operational!$F:$F,$G74,Operational!$I:$I,"*3G*",Operational!$L:$L,'List Table'!$D$15)</f>
        <v>0</v>
      </c>
      <c r="AO74" s="144">
        <f>COUNTIFS(Operational!$F:$F,$G74,Operational!$I:$I,"*3G*",Operational!$L:$L,'List Table'!$D$16)</f>
        <v>0</v>
      </c>
      <c r="AP74" s="144">
        <f>COUNTIFS(Operational!$F:$F,$G74,Operational!$I:$I,"*3G*",Operational!$L:$L,'List Table'!$D$17)</f>
        <v>0</v>
      </c>
      <c r="AQ74" s="144">
        <f>COUNTIFS(Operational!$F:$F,$G74,Operational!$I:$I,"*4G*",Operational!$L:$L,'List Table'!$D$2)</f>
        <v>0</v>
      </c>
      <c r="AR74" s="144">
        <f>COUNTIFS(Operational!$F:$F,$G74,Operational!$I:$I,"*4G*",Operational!$L:$L,'List Table'!$D$3)</f>
        <v>0</v>
      </c>
      <c r="AS74" s="144">
        <f>COUNTIFS(Operational!$F:$F,$G74,Operational!$I:$I,"*4G*",Operational!$L:$L,'List Table'!$D$4)</f>
        <v>0</v>
      </c>
      <c r="AT74" s="144">
        <f>COUNTIFS(Operational!$F:$F,$G74,Operational!$I:$I,"*4G*",Operational!$L:$L,'List Table'!$D$5)</f>
        <v>0</v>
      </c>
      <c r="AU74" s="144">
        <f>COUNTIFS(Operational!$F:$F,$G74,Operational!$I:$I,"*4G*",Operational!$L:$L,'List Table'!$D$6)</f>
        <v>0</v>
      </c>
      <c r="AV74" s="144">
        <f>COUNTIFS(Operational!$F:$F,$G74,Operational!$I:$I,"*4G*",Operational!$L:$L,'List Table'!$D$7)</f>
        <v>0</v>
      </c>
      <c r="AW74" s="144">
        <f>COUNTIFS(Operational!$F:$F,$G74,Operational!$I:$I,"*4G*",Operational!$L:$L,'List Table'!$D$8)</f>
        <v>0</v>
      </c>
      <c r="AX74" s="144">
        <f>COUNTIFS(Operational!$F:$F,$G74,Operational!$I:$I,"*4G*",Operational!$L:$L,'List Table'!$D$9)</f>
        <v>0</v>
      </c>
      <c r="AY74" s="144">
        <f>COUNTIFS(Operational!$F:$F,$G74,Operational!$I:$I,"*4G*",Operational!$L:$L,'List Table'!$D$10)</f>
        <v>0</v>
      </c>
      <c r="AZ74" s="144">
        <f>COUNTIFS(Operational!$F:$F,$G74,Operational!$I:$I,"*4G*",Operational!$L:$L,'List Table'!$D$11)</f>
        <v>0</v>
      </c>
      <c r="BA74" s="144">
        <f>COUNTIFS(Operational!$F:$F,$G74,Operational!$I:$I,"*4G*",Operational!$L:$L,'List Table'!$D$12)</f>
        <v>0</v>
      </c>
      <c r="BB74" s="144">
        <f>COUNTIFS(Operational!$F:$F,$G74,Operational!$I:$I,"*4G*",Operational!$L:$L,'List Table'!$D$13)</f>
        <v>0</v>
      </c>
      <c r="BC74" s="144">
        <f>COUNTIFS(Operational!$F:$F,$G74,Operational!$I:$I,"*4G*",Operational!$L:$L,'List Table'!$D$14)</f>
        <v>0</v>
      </c>
      <c r="BD74" s="144">
        <f>COUNTIFS(Operational!$F:$F,$G74,Operational!$I:$I,"*4G*",Operational!$L:$L,'List Table'!$D$15)</f>
        <v>0</v>
      </c>
      <c r="BE74" s="144">
        <f>COUNTIFS(Operational!$F:$F,$G74,Operational!$I:$I,"*4G*",Operational!$L:$L,'List Table'!$D$16)</f>
        <v>0</v>
      </c>
      <c r="BF74" s="144">
        <f>COUNTIFS(Operational!$F:$F,$G74,Operational!$I:$I,"*4G*",Operational!$L:$L,'List Table'!$D$17)</f>
        <v>0</v>
      </c>
      <c r="BG74" s="136"/>
      <c r="BH74" s="145">
        <f t="shared" si="14"/>
        <v>0</v>
      </c>
      <c r="BI74" s="145">
        <f t="shared" si="15"/>
        <v>0</v>
      </c>
      <c r="BJ74" s="145">
        <f t="shared" si="16"/>
        <v>0</v>
      </c>
      <c r="BK74" s="145">
        <f>COUNTIFS('Retention-Deployment'!$F:$F,$G74,'Retention-Deployment'!$I:$I,"*2G*",'Retention-Deployment'!$L:$L,'List Table'!$B$2)</f>
        <v>0</v>
      </c>
      <c r="BL74" s="145">
        <f>COUNTIFS('Retention-Deployment'!$F:$F,$G74,'Retention-Deployment'!$I:$I,"*2G*",'Retention-Deployment'!$L:$L,'List Table'!$B$3)</f>
        <v>0</v>
      </c>
      <c r="BM74" s="145">
        <f>COUNTIFS('Retention-Deployment'!$F:$F,$G74,'Retention-Deployment'!$I:$I,"*2G*",'Retention-Deployment'!$L:$L,'List Table'!$B$4)</f>
        <v>0</v>
      </c>
      <c r="BN74" s="145">
        <f>COUNTIFS('Retention-Deployment'!$F:$F,$G74,'Retention-Deployment'!$I:$I,"*2G*",'Retention-Deployment'!$L:$L,'List Table'!$B$5)</f>
        <v>0</v>
      </c>
      <c r="BO74" s="145">
        <f>COUNTIFS('Retention-Deployment'!$F:$F,$G74,'Retention-Deployment'!$I:$I,"*2G*",'Retention-Deployment'!$L:$L,'List Table'!$B$6)</f>
        <v>0</v>
      </c>
      <c r="BP74" s="145">
        <f>COUNTIFS('Retention-Deployment'!$F:$F,$G74,'Retention-Deployment'!$I:$I,"*2G*",'Retention-Deployment'!$L:$L,'List Table'!$B$7)</f>
        <v>0</v>
      </c>
      <c r="BQ74" s="145">
        <f>COUNTIFS('Retention-Deployment'!$F:$F,$G74,'Retention-Deployment'!$I:$I,"*2G*",'Retention-Deployment'!$L:$L,'List Table'!$B$8)</f>
        <v>0</v>
      </c>
      <c r="BR74" s="145">
        <f>COUNTIFS('Retention-Deployment'!$F:$F,$G74,'Retention-Deployment'!$I:$I,"*2G*",'Retention-Deployment'!$L:$L,'List Table'!$B$9)</f>
        <v>0</v>
      </c>
      <c r="BS74" s="145">
        <f>COUNTIFS('Retention-Deployment'!$F:$F,$G74,'Retention-Deployment'!$I:$I,"*2G*",'Retention-Deployment'!$L:$L,'List Table'!$B$10)</f>
        <v>0</v>
      </c>
      <c r="BT74" s="145">
        <f>COUNTIFS('Retention-Deployment'!$F:$F,$G74,'Retention-Deployment'!$I:$I,"*2G*",'Retention-Deployment'!$L:$L,'List Table'!$B$11)</f>
        <v>0</v>
      </c>
      <c r="BU74" s="145">
        <f>COUNTIFS('Retention-Deployment'!$F:$F,$G74,'Retention-Deployment'!$I:$I,"*2G*",'Retention-Deployment'!$L:$L,'List Table'!$B$12)</f>
        <v>0</v>
      </c>
      <c r="BV74" s="145">
        <f>COUNTIFS('Retention-Deployment'!$F:$F,$G74,'Retention-Deployment'!$I:$I,"*2G*",'Retention-Deployment'!$L:$L,'List Table'!$B$13)</f>
        <v>0</v>
      </c>
      <c r="BW74" s="145">
        <f>COUNTIFS('Retention-Deployment'!$F:$F,$G74,'Retention-Deployment'!$I:$I,"*2G*",'Retention-Deployment'!$L:$L,'List Table'!$B$14)</f>
        <v>0</v>
      </c>
      <c r="BX74" s="145">
        <f>COUNTIFS('Retention-Deployment'!$F:$F,$G74,'Retention-Deployment'!$I:$I,"*2G*",'Retention-Deployment'!$L:$L,'List Table'!$B$15)</f>
        <v>0</v>
      </c>
      <c r="BY74" s="145">
        <f>COUNTIFS('Retention-Deployment'!$F:$F,$G74,'Retention-Deployment'!$I:$I,"*3G*",'Retention-Deployment'!$L:$L,'List Table'!$B$2)</f>
        <v>0</v>
      </c>
      <c r="BZ74" s="145">
        <f>COUNTIFS('Retention-Deployment'!$F:$F,$G74,'Retention-Deployment'!$I:$I,"*3G*",'Retention-Deployment'!$L:$L,'List Table'!$B$3)</f>
        <v>0</v>
      </c>
      <c r="CA74" s="145">
        <f>COUNTIFS('Retention-Deployment'!$F:$F,$G74,'Retention-Deployment'!$I:$I,"*3G*",'Retention-Deployment'!$L:$L,'List Table'!$B$4)</f>
        <v>0</v>
      </c>
      <c r="CB74" s="145">
        <f>COUNTIFS('Retention-Deployment'!$F:$F,$G74,'Retention-Deployment'!$I:$I,"*3G*",'Retention-Deployment'!$L:$L,'List Table'!$B$5)</f>
        <v>0</v>
      </c>
      <c r="CC74" s="145">
        <f>COUNTIFS('Retention-Deployment'!$F:$F,$G74,'Retention-Deployment'!$I:$I,"*3G*",'Retention-Deployment'!$L:$L,'List Table'!$B$6)</f>
        <v>0</v>
      </c>
      <c r="CD74" s="145">
        <f>COUNTIFS('Retention-Deployment'!$F:$F,$G74,'Retention-Deployment'!$I:$I,"*3G*",'Retention-Deployment'!$L:$L,'List Table'!$B$7)</f>
        <v>0</v>
      </c>
      <c r="CE74" s="145">
        <f>COUNTIFS('Retention-Deployment'!$F:$F,$G74,'Retention-Deployment'!$I:$I,"*3G*",'Retention-Deployment'!$L:$L,'List Table'!$B$8)</f>
        <v>0</v>
      </c>
      <c r="CF74" s="145">
        <f>COUNTIFS('Retention-Deployment'!$F:$F,$G74,'Retention-Deployment'!$I:$I,"*3G*",'Retention-Deployment'!$L:$L,'List Table'!$B$9)</f>
        <v>0</v>
      </c>
      <c r="CG74" s="145">
        <f>COUNTIFS('Retention-Deployment'!$F:$F,$G74,'Retention-Deployment'!$I:$I,"*3G*",'Retention-Deployment'!$L:$L,'List Table'!$B$10)</f>
        <v>0</v>
      </c>
      <c r="CH74" s="145">
        <f>COUNTIFS('Retention-Deployment'!$F:$F,$G74,'Retention-Deployment'!$I:$I,"*3G*",'Retention-Deployment'!$L:$L,'List Table'!$B$11)</f>
        <v>0</v>
      </c>
      <c r="CI74" s="145">
        <f>COUNTIFS('Retention-Deployment'!$F:$F,$G74,'Retention-Deployment'!$I:$I,"*3G*",'Retention-Deployment'!$L:$L,'List Table'!$B$12)</f>
        <v>0</v>
      </c>
      <c r="CJ74" s="145">
        <f>COUNTIFS('Retention-Deployment'!$F:$F,$G74,'Retention-Deployment'!$I:$I,"*3G*",'Retention-Deployment'!$L:$L,'List Table'!$B$13)</f>
        <v>0</v>
      </c>
      <c r="CK74" s="145">
        <f>COUNTIFS('Retention-Deployment'!$F:$F,$G74,'Retention-Deployment'!$I:$I,"*3G*",'Retention-Deployment'!$L:$L,'List Table'!$B$14)</f>
        <v>0</v>
      </c>
      <c r="CL74" s="145">
        <f>COUNTIFS('Retention-Deployment'!$F:$F,$G74,'Retention-Deployment'!$I:$I,"*3G*",'Retention-Deployment'!$L:$L,'List Table'!$B$15)</f>
        <v>0</v>
      </c>
      <c r="CM74" s="145">
        <f>COUNTIFS('Retention-Deployment'!$F:$F,$G74,'Retention-Deployment'!$I:$I,"*4G*",'Retention-Deployment'!$L:$L,'List Table'!$B$2)</f>
        <v>0</v>
      </c>
      <c r="CN74" s="145">
        <f>COUNTIFS('Retention-Deployment'!$F:$F,$G74,'Retention-Deployment'!$I:$I,"*4G*",'Retention-Deployment'!$L:$L,'List Table'!$B$3)</f>
        <v>0</v>
      </c>
      <c r="CO74" s="145">
        <f>COUNTIFS('Retention-Deployment'!$F:$F,$G74,'Retention-Deployment'!$I:$I,"*4G*",'Retention-Deployment'!$L:$L,'List Table'!$B$4)</f>
        <v>0</v>
      </c>
      <c r="CP74" s="145">
        <f>COUNTIFS('Retention-Deployment'!$F:$F,$G74,'Retention-Deployment'!$I:$I,"*4G*",'Retention-Deployment'!$L:$L,'List Table'!$B$5)</f>
        <v>0</v>
      </c>
      <c r="CQ74" s="145">
        <f>COUNTIFS('Retention-Deployment'!$F:$F,$G74,'Retention-Deployment'!$I:$I,"*4G*",'Retention-Deployment'!$L:$L,'List Table'!$B$6)</f>
        <v>0</v>
      </c>
      <c r="CR74" s="145">
        <f>COUNTIFS('Retention-Deployment'!$F:$F,$G74,'Retention-Deployment'!$I:$I,"*4G*",'Retention-Deployment'!$L:$L,'List Table'!$B$7)</f>
        <v>0</v>
      </c>
      <c r="CS74" s="145">
        <f>COUNTIFS('Retention-Deployment'!$F:$F,$G74,'Retention-Deployment'!$I:$I,"*4G*",'Retention-Deployment'!$L:$L,'List Table'!$B$8)</f>
        <v>0</v>
      </c>
      <c r="CT74" s="145">
        <f>COUNTIFS('Retention-Deployment'!$F:$F,$G74,'Retention-Deployment'!$I:$I,"*4G*",'Retention-Deployment'!$L:$L,'List Table'!$B$9)</f>
        <v>0</v>
      </c>
      <c r="CU74" s="145">
        <f>COUNTIFS('Retention-Deployment'!$F:$F,$G74,'Retention-Deployment'!$I:$I,"*4G*",'Retention-Deployment'!$L:$L,'List Table'!$B$10)</f>
        <v>0</v>
      </c>
      <c r="CV74" s="145">
        <f>COUNTIFS('Retention-Deployment'!$F:$F,$G74,'Retention-Deployment'!$I:$I,"*4G*",'Retention-Deployment'!$L:$L,'List Table'!$B$11)</f>
        <v>0</v>
      </c>
      <c r="CW74" s="145">
        <f>COUNTIFS('Retention-Deployment'!$F:$F,$G74,'Retention-Deployment'!$I:$I,"*4G*",'Retention-Deployment'!$L:$L,'List Table'!$B$12)</f>
        <v>0</v>
      </c>
      <c r="CX74" s="145">
        <f>COUNTIFS('Retention-Deployment'!$F:$F,$G74,'Retention-Deployment'!$I:$I,"*4G*",'Retention-Deployment'!$L:$L,'List Table'!$B$13)</f>
        <v>0</v>
      </c>
      <c r="CY74" s="145">
        <f>COUNTIFS('Retention-Deployment'!$F:$F,$G74,'Retention-Deployment'!$I:$I,"*4G*",'Retention-Deployment'!$L:$L,'List Table'!$B$14)</f>
        <v>0</v>
      </c>
      <c r="CZ74" s="145">
        <f>COUNTIFS('Retention-Deployment'!$F:$F,$G74,'Retention-Deployment'!$I:$I,"*4G*",'Retention-Deployment'!$L:$L,'List Table'!$B$15)</f>
        <v>0</v>
      </c>
      <c r="DA74" s="136"/>
      <c r="DB74" s="146">
        <f>COUNTIFS(Licensing!$G:$G,$G74,Licensing!$J:$J,"*2G*")</f>
        <v>0</v>
      </c>
      <c r="DC74" s="146">
        <f>COUNTIFS(Licensing!$G:$G,$G74,Licensing!$J:$J,"*3G*")</f>
        <v>0</v>
      </c>
      <c r="DD74" s="146">
        <f>COUNTIFS(Licensing!$G:$G,$G74,Licensing!$J:$J,"*4G*")</f>
        <v>0</v>
      </c>
      <c r="DE74" s="136"/>
      <c r="DF74" s="378">
        <f>COUNTIFS(Deactivated!$G:$G,$G74,Deactivated!$J:$J,"*2G*")</f>
        <v>0</v>
      </c>
      <c r="DG74" s="378">
        <f>COUNTIFS(Deactivated!$G:$G,$G74,Deactivated!$J:$J,"*3G*")</f>
        <v>0</v>
      </c>
      <c r="DH74" s="378">
        <f>COUNTIFS(Deactivated!$G:$G,$G74,Deactivated!$J:$J,"*4G*")</f>
        <v>0</v>
      </c>
      <c r="DI74" s="136"/>
      <c r="DJ74" s="147" t="str">
        <f t="shared" si="13"/>
        <v>KALIMNOS</v>
      </c>
      <c r="DK74" s="137">
        <f t="shared" si="19"/>
        <v>0</v>
      </c>
      <c r="DL74" s="148">
        <f t="shared" si="17"/>
        <v>0</v>
      </c>
      <c r="DM74" s="148">
        <f t="shared" si="18"/>
        <v>0</v>
      </c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</row>
    <row r="75" spans="1:129" x14ac:dyDescent="0.25">
      <c r="A75" s="186" t="s">
        <v>293</v>
      </c>
      <c r="B75" s="160">
        <v>8</v>
      </c>
      <c r="C75" s="160">
        <v>8</v>
      </c>
      <c r="D75" s="160">
        <v>8</v>
      </c>
      <c r="E75" s="183">
        <v>35.505400093441303</v>
      </c>
      <c r="F75" s="183">
        <v>27.1636962890625</v>
      </c>
      <c r="G75" s="165" t="s">
        <v>120</v>
      </c>
      <c r="H75" s="144">
        <f t="shared" si="10"/>
        <v>0</v>
      </c>
      <c r="I75" s="144">
        <f t="shared" si="11"/>
        <v>0</v>
      </c>
      <c r="J75" s="144">
        <f t="shared" si="12"/>
        <v>0</v>
      </c>
      <c r="K75" s="144">
        <f>COUNTIFS(Operational!$F:$F,$G75,Operational!$I:$I,"*2G*",Operational!$L:$L,'List Table'!$D$2)</f>
        <v>0</v>
      </c>
      <c r="L75" s="144">
        <f>COUNTIFS(Operational!$F:$F,$G75,Operational!$I:$I,"*2G*",Operational!$L:$L,'List Table'!$D$3)</f>
        <v>0</v>
      </c>
      <c r="M75" s="144">
        <f>COUNTIFS(Operational!$F:$F,$G75,Operational!$I:$I,"*2G*",Operational!$L:$L,'List Table'!$D$4)</f>
        <v>0</v>
      </c>
      <c r="N75" s="144">
        <f>COUNTIFS(Operational!$F:$F,$G75,Operational!$I:$I,"*2G*",Operational!$L:$L,'List Table'!$D$5)</f>
        <v>0</v>
      </c>
      <c r="O75" s="144">
        <f>COUNTIFS(Operational!$F:$F,$G75,Operational!$I:$I,"*2G*",Operational!$L:$L,'List Table'!$D$6)</f>
        <v>0</v>
      </c>
      <c r="P75" s="144">
        <f>COUNTIFS(Operational!$F:$F,$G75,Operational!$I:$I,"*2G*",Operational!$L:$L,'List Table'!$D$7)</f>
        <v>0</v>
      </c>
      <c r="Q75" s="144">
        <f>COUNTIFS(Operational!$F:$F,$G75,Operational!$I:$I,"*2G*",Operational!$L:$L,'List Table'!$D$8)</f>
        <v>0</v>
      </c>
      <c r="R75" s="144">
        <f>COUNTIFS(Operational!$F:$F,$G75,Operational!$I:$I,"*2G*",Operational!$L:$L,'List Table'!$D$9)</f>
        <v>0</v>
      </c>
      <c r="S75" s="144">
        <f>COUNTIFS(Operational!$F:$F,$G75,Operational!$I:$I,"*2G*",Operational!$L:$L,'List Table'!$D$10)</f>
        <v>0</v>
      </c>
      <c r="T75" s="144">
        <f>COUNTIFS(Operational!$F:$F,$G75,Operational!$I:$I,"*2G*",Operational!$L:$L,'List Table'!$D$11)</f>
        <v>0</v>
      </c>
      <c r="U75" s="144">
        <f>COUNTIFS(Operational!$F:$F,$G75,Operational!$I:$I,"*2G*",Operational!$L:$L,'List Table'!$D$12)</f>
        <v>0</v>
      </c>
      <c r="V75" s="144">
        <f>COUNTIFS(Operational!$F:$F,$G75,Operational!$I:$I,"*2G*",Operational!$L:$L,'List Table'!$D$13)</f>
        <v>0</v>
      </c>
      <c r="W75" s="144">
        <f>COUNTIFS(Operational!$F:$F,$G75,Operational!$I:$I,"*2G*",Operational!$L:$L,'List Table'!$D$14)</f>
        <v>0</v>
      </c>
      <c r="X75" s="144">
        <f>COUNTIFS(Operational!$F:$F,$G75,Operational!$I:$I,"*2G*",Operational!$L:$L,'List Table'!$D$15)</f>
        <v>0</v>
      </c>
      <c r="Y75" s="144">
        <f>COUNTIFS(Operational!$F:$F,$G75,Operational!$I:$I,"*2G*",Operational!$L:$L,'List Table'!$D$16)</f>
        <v>0</v>
      </c>
      <c r="Z75" s="144">
        <f>COUNTIFS(Operational!$F:$F,$G75,Operational!$I:$I,"*2G*",Operational!$L:$L,'List Table'!$D$17)</f>
        <v>0</v>
      </c>
      <c r="AA75" s="144">
        <f>COUNTIFS(Operational!$F:$F,$G75,Operational!$I:$I,"*3G*",Operational!$L:$L,'List Table'!$D$2)</f>
        <v>0</v>
      </c>
      <c r="AB75" s="144">
        <f>COUNTIFS(Operational!$F:$F,$G75,Operational!$I:$I,"*3G*",Operational!$L:$L,'List Table'!$D$3)</f>
        <v>0</v>
      </c>
      <c r="AC75" s="144">
        <f>COUNTIFS(Operational!$F:$F,$G75,Operational!$I:$I,"*3G*",Operational!$L:$L,'List Table'!$D$4)</f>
        <v>0</v>
      </c>
      <c r="AD75" s="144">
        <f>COUNTIFS(Operational!$F:$F,$G75,Operational!$I:$I,"*3G*",Operational!$L:$L,'List Table'!$D$5)</f>
        <v>0</v>
      </c>
      <c r="AE75" s="144">
        <f>COUNTIFS(Operational!$F:$F,$G75,Operational!$I:$I,"*3G*",Operational!$L:$L,'List Table'!$D$6)</f>
        <v>0</v>
      </c>
      <c r="AF75" s="144">
        <f>COUNTIFS(Operational!$F:$F,$G75,Operational!$I:$I,"*3G*",Operational!$L:$L,'List Table'!$D$7)</f>
        <v>0</v>
      </c>
      <c r="AG75" s="144">
        <f>COUNTIFS(Operational!$F:$F,$G75,Operational!$I:$I,"*3G*",Operational!$L:$L,'List Table'!$D$8)</f>
        <v>0</v>
      </c>
      <c r="AH75" s="144">
        <f>COUNTIFS(Operational!$F:$F,$G75,Operational!$I:$I,"*3G*",Operational!$L:$L,'List Table'!$D$9)</f>
        <v>0</v>
      </c>
      <c r="AI75" s="144">
        <f>COUNTIFS(Operational!$F:$F,$G75,Operational!$I:$I,"*3G*",Operational!$L:$L,'List Table'!$D$10)</f>
        <v>0</v>
      </c>
      <c r="AJ75" s="144">
        <f>COUNTIFS(Operational!$F:$F,$G75,Operational!$I:$I,"*3G*",Operational!$L:$L,'List Table'!$D$11)</f>
        <v>0</v>
      </c>
      <c r="AK75" s="144">
        <f>COUNTIFS(Operational!$F:$F,$G75,Operational!$I:$I,"*3G*",Operational!$L:$L,'List Table'!$D$12)</f>
        <v>0</v>
      </c>
      <c r="AL75" s="144">
        <f>COUNTIFS(Operational!$F:$F,$G75,Operational!$I:$I,"*3G*",Operational!$L:$L,'List Table'!$D$13)</f>
        <v>0</v>
      </c>
      <c r="AM75" s="144">
        <f>COUNTIFS(Operational!$F:$F,$G75,Operational!$I:$I,"*3G*",Operational!$L:$L,'List Table'!$D$14)</f>
        <v>0</v>
      </c>
      <c r="AN75" s="144">
        <f>COUNTIFS(Operational!$F:$F,$G75,Operational!$I:$I,"*3G*",Operational!$L:$L,'List Table'!$D$15)</f>
        <v>0</v>
      </c>
      <c r="AO75" s="144">
        <f>COUNTIFS(Operational!$F:$F,$G75,Operational!$I:$I,"*3G*",Operational!$L:$L,'List Table'!$D$16)</f>
        <v>0</v>
      </c>
      <c r="AP75" s="144">
        <f>COUNTIFS(Operational!$F:$F,$G75,Operational!$I:$I,"*3G*",Operational!$L:$L,'List Table'!$D$17)</f>
        <v>0</v>
      </c>
      <c r="AQ75" s="144">
        <f>COUNTIFS(Operational!$F:$F,$G75,Operational!$I:$I,"*4G*",Operational!$L:$L,'List Table'!$D$2)</f>
        <v>0</v>
      </c>
      <c r="AR75" s="144">
        <f>COUNTIFS(Operational!$F:$F,$G75,Operational!$I:$I,"*4G*",Operational!$L:$L,'List Table'!$D$3)</f>
        <v>0</v>
      </c>
      <c r="AS75" s="144">
        <f>COUNTIFS(Operational!$F:$F,$G75,Operational!$I:$I,"*4G*",Operational!$L:$L,'List Table'!$D$4)</f>
        <v>0</v>
      </c>
      <c r="AT75" s="144">
        <f>COUNTIFS(Operational!$F:$F,$G75,Operational!$I:$I,"*4G*",Operational!$L:$L,'List Table'!$D$5)</f>
        <v>0</v>
      </c>
      <c r="AU75" s="144">
        <f>COUNTIFS(Operational!$F:$F,$G75,Operational!$I:$I,"*4G*",Operational!$L:$L,'List Table'!$D$6)</f>
        <v>0</v>
      </c>
      <c r="AV75" s="144">
        <f>COUNTIFS(Operational!$F:$F,$G75,Operational!$I:$I,"*4G*",Operational!$L:$L,'List Table'!$D$7)</f>
        <v>0</v>
      </c>
      <c r="AW75" s="144">
        <f>COUNTIFS(Operational!$F:$F,$G75,Operational!$I:$I,"*4G*",Operational!$L:$L,'List Table'!$D$8)</f>
        <v>0</v>
      </c>
      <c r="AX75" s="144">
        <f>COUNTIFS(Operational!$F:$F,$G75,Operational!$I:$I,"*4G*",Operational!$L:$L,'List Table'!$D$9)</f>
        <v>0</v>
      </c>
      <c r="AY75" s="144">
        <f>COUNTIFS(Operational!$F:$F,$G75,Operational!$I:$I,"*4G*",Operational!$L:$L,'List Table'!$D$10)</f>
        <v>0</v>
      </c>
      <c r="AZ75" s="144">
        <f>COUNTIFS(Operational!$F:$F,$G75,Operational!$I:$I,"*4G*",Operational!$L:$L,'List Table'!$D$11)</f>
        <v>0</v>
      </c>
      <c r="BA75" s="144">
        <f>COUNTIFS(Operational!$F:$F,$G75,Operational!$I:$I,"*4G*",Operational!$L:$L,'List Table'!$D$12)</f>
        <v>0</v>
      </c>
      <c r="BB75" s="144">
        <f>COUNTIFS(Operational!$F:$F,$G75,Operational!$I:$I,"*4G*",Operational!$L:$L,'List Table'!$D$13)</f>
        <v>0</v>
      </c>
      <c r="BC75" s="144">
        <f>COUNTIFS(Operational!$F:$F,$G75,Operational!$I:$I,"*4G*",Operational!$L:$L,'List Table'!$D$14)</f>
        <v>0</v>
      </c>
      <c r="BD75" s="144">
        <f>COUNTIFS(Operational!$F:$F,$G75,Operational!$I:$I,"*4G*",Operational!$L:$L,'List Table'!$D$15)</f>
        <v>0</v>
      </c>
      <c r="BE75" s="144">
        <f>COUNTIFS(Operational!$F:$F,$G75,Operational!$I:$I,"*4G*",Operational!$L:$L,'List Table'!$D$16)</f>
        <v>0</v>
      </c>
      <c r="BF75" s="144">
        <f>COUNTIFS(Operational!$F:$F,$G75,Operational!$I:$I,"*4G*",Operational!$L:$L,'List Table'!$D$17)</f>
        <v>0</v>
      </c>
      <c r="BG75" s="136"/>
      <c r="BH75" s="145">
        <f t="shared" si="14"/>
        <v>0</v>
      </c>
      <c r="BI75" s="145">
        <f t="shared" si="15"/>
        <v>0</v>
      </c>
      <c r="BJ75" s="145">
        <f t="shared" si="16"/>
        <v>0</v>
      </c>
      <c r="BK75" s="145">
        <f>COUNTIFS('Retention-Deployment'!$F:$F,$G75,'Retention-Deployment'!$I:$I,"*2G*",'Retention-Deployment'!$L:$L,'List Table'!$B$2)</f>
        <v>0</v>
      </c>
      <c r="BL75" s="145">
        <f>COUNTIFS('Retention-Deployment'!$F:$F,$G75,'Retention-Deployment'!$I:$I,"*2G*",'Retention-Deployment'!$L:$L,'List Table'!$B$3)</f>
        <v>0</v>
      </c>
      <c r="BM75" s="145">
        <f>COUNTIFS('Retention-Deployment'!$F:$F,$G75,'Retention-Deployment'!$I:$I,"*2G*",'Retention-Deployment'!$L:$L,'List Table'!$B$4)</f>
        <v>0</v>
      </c>
      <c r="BN75" s="145">
        <f>COUNTIFS('Retention-Deployment'!$F:$F,$G75,'Retention-Deployment'!$I:$I,"*2G*",'Retention-Deployment'!$L:$L,'List Table'!$B$5)</f>
        <v>0</v>
      </c>
      <c r="BO75" s="145">
        <f>COUNTIFS('Retention-Deployment'!$F:$F,$G75,'Retention-Deployment'!$I:$I,"*2G*",'Retention-Deployment'!$L:$L,'List Table'!$B$6)</f>
        <v>0</v>
      </c>
      <c r="BP75" s="145">
        <f>COUNTIFS('Retention-Deployment'!$F:$F,$G75,'Retention-Deployment'!$I:$I,"*2G*",'Retention-Deployment'!$L:$L,'List Table'!$B$7)</f>
        <v>0</v>
      </c>
      <c r="BQ75" s="145">
        <f>COUNTIFS('Retention-Deployment'!$F:$F,$G75,'Retention-Deployment'!$I:$I,"*2G*",'Retention-Deployment'!$L:$L,'List Table'!$B$8)</f>
        <v>0</v>
      </c>
      <c r="BR75" s="145">
        <f>COUNTIFS('Retention-Deployment'!$F:$F,$G75,'Retention-Deployment'!$I:$I,"*2G*",'Retention-Deployment'!$L:$L,'List Table'!$B$9)</f>
        <v>0</v>
      </c>
      <c r="BS75" s="145">
        <f>COUNTIFS('Retention-Deployment'!$F:$F,$G75,'Retention-Deployment'!$I:$I,"*2G*",'Retention-Deployment'!$L:$L,'List Table'!$B$10)</f>
        <v>0</v>
      </c>
      <c r="BT75" s="145">
        <f>COUNTIFS('Retention-Deployment'!$F:$F,$G75,'Retention-Deployment'!$I:$I,"*2G*",'Retention-Deployment'!$L:$L,'List Table'!$B$11)</f>
        <v>0</v>
      </c>
      <c r="BU75" s="145">
        <f>COUNTIFS('Retention-Deployment'!$F:$F,$G75,'Retention-Deployment'!$I:$I,"*2G*",'Retention-Deployment'!$L:$L,'List Table'!$B$12)</f>
        <v>0</v>
      </c>
      <c r="BV75" s="145">
        <f>COUNTIFS('Retention-Deployment'!$F:$F,$G75,'Retention-Deployment'!$I:$I,"*2G*",'Retention-Deployment'!$L:$L,'List Table'!$B$13)</f>
        <v>0</v>
      </c>
      <c r="BW75" s="145">
        <f>COUNTIFS('Retention-Deployment'!$F:$F,$G75,'Retention-Deployment'!$I:$I,"*2G*",'Retention-Deployment'!$L:$L,'List Table'!$B$14)</f>
        <v>0</v>
      </c>
      <c r="BX75" s="145">
        <f>COUNTIFS('Retention-Deployment'!$F:$F,$G75,'Retention-Deployment'!$I:$I,"*2G*",'Retention-Deployment'!$L:$L,'List Table'!$B$15)</f>
        <v>0</v>
      </c>
      <c r="BY75" s="145">
        <f>COUNTIFS('Retention-Deployment'!$F:$F,$G75,'Retention-Deployment'!$I:$I,"*3G*",'Retention-Deployment'!$L:$L,'List Table'!$B$2)</f>
        <v>0</v>
      </c>
      <c r="BZ75" s="145">
        <f>COUNTIFS('Retention-Deployment'!$F:$F,$G75,'Retention-Deployment'!$I:$I,"*3G*",'Retention-Deployment'!$L:$L,'List Table'!$B$3)</f>
        <v>0</v>
      </c>
      <c r="CA75" s="145">
        <f>COUNTIFS('Retention-Deployment'!$F:$F,$G75,'Retention-Deployment'!$I:$I,"*3G*",'Retention-Deployment'!$L:$L,'List Table'!$B$4)</f>
        <v>0</v>
      </c>
      <c r="CB75" s="145">
        <f>COUNTIFS('Retention-Deployment'!$F:$F,$G75,'Retention-Deployment'!$I:$I,"*3G*",'Retention-Deployment'!$L:$L,'List Table'!$B$5)</f>
        <v>0</v>
      </c>
      <c r="CC75" s="145">
        <f>COUNTIFS('Retention-Deployment'!$F:$F,$G75,'Retention-Deployment'!$I:$I,"*3G*",'Retention-Deployment'!$L:$L,'List Table'!$B$6)</f>
        <v>0</v>
      </c>
      <c r="CD75" s="145">
        <f>COUNTIFS('Retention-Deployment'!$F:$F,$G75,'Retention-Deployment'!$I:$I,"*3G*",'Retention-Deployment'!$L:$L,'List Table'!$B$7)</f>
        <v>0</v>
      </c>
      <c r="CE75" s="145">
        <f>COUNTIFS('Retention-Deployment'!$F:$F,$G75,'Retention-Deployment'!$I:$I,"*3G*",'Retention-Deployment'!$L:$L,'List Table'!$B$8)</f>
        <v>0</v>
      </c>
      <c r="CF75" s="145">
        <f>COUNTIFS('Retention-Deployment'!$F:$F,$G75,'Retention-Deployment'!$I:$I,"*3G*",'Retention-Deployment'!$L:$L,'List Table'!$B$9)</f>
        <v>0</v>
      </c>
      <c r="CG75" s="145">
        <f>COUNTIFS('Retention-Deployment'!$F:$F,$G75,'Retention-Deployment'!$I:$I,"*3G*",'Retention-Deployment'!$L:$L,'List Table'!$B$10)</f>
        <v>0</v>
      </c>
      <c r="CH75" s="145">
        <f>COUNTIFS('Retention-Deployment'!$F:$F,$G75,'Retention-Deployment'!$I:$I,"*3G*",'Retention-Deployment'!$L:$L,'List Table'!$B$11)</f>
        <v>0</v>
      </c>
      <c r="CI75" s="145">
        <f>COUNTIFS('Retention-Deployment'!$F:$F,$G75,'Retention-Deployment'!$I:$I,"*3G*",'Retention-Deployment'!$L:$L,'List Table'!$B$12)</f>
        <v>0</v>
      </c>
      <c r="CJ75" s="145">
        <f>COUNTIFS('Retention-Deployment'!$F:$F,$G75,'Retention-Deployment'!$I:$I,"*3G*",'Retention-Deployment'!$L:$L,'List Table'!$B$13)</f>
        <v>0</v>
      </c>
      <c r="CK75" s="145">
        <f>COUNTIFS('Retention-Deployment'!$F:$F,$G75,'Retention-Deployment'!$I:$I,"*3G*",'Retention-Deployment'!$L:$L,'List Table'!$B$14)</f>
        <v>0</v>
      </c>
      <c r="CL75" s="145">
        <f>COUNTIFS('Retention-Deployment'!$F:$F,$G75,'Retention-Deployment'!$I:$I,"*3G*",'Retention-Deployment'!$L:$L,'List Table'!$B$15)</f>
        <v>0</v>
      </c>
      <c r="CM75" s="145">
        <f>COUNTIFS('Retention-Deployment'!$F:$F,$G75,'Retention-Deployment'!$I:$I,"*4G*",'Retention-Deployment'!$L:$L,'List Table'!$B$2)</f>
        <v>0</v>
      </c>
      <c r="CN75" s="145">
        <f>COUNTIFS('Retention-Deployment'!$F:$F,$G75,'Retention-Deployment'!$I:$I,"*4G*",'Retention-Deployment'!$L:$L,'List Table'!$B$3)</f>
        <v>0</v>
      </c>
      <c r="CO75" s="145">
        <f>COUNTIFS('Retention-Deployment'!$F:$F,$G75,'Retention-Deployment'!$I:$I,"*4G*",'Retention-Deployment'!$L:$L,'List Table'!$B$4)</f>
        <v>0</v>
      </c>
      <c r="CP75" s="145">
        <f>COUNTIFS('Retention-Deployment'!$F:$F,$G75,'Retention-Deployment'!$I:$I,"*4G*",'Retention-Deployment'!$L:$L,'List Table'!$B$5)</f>
        <v>0</v>
      </c>
      <c r="CQ75" s="145">
        <f>COUNTIFS('Retention-Deployment'!$F:$F,$G75,'Retention-Deployment'!$I:$I,"*4G*",'Retention-Deployment'!$L:$L,'List Table'!$B$6)</f>
        <v>0</v>
      </c>
      <c r="CR75" s="145">
        <f>COUNTIFS('Retention-Deployment'!$F:$F,$G75,'Retention-Deployment'!$I:$I,"*4G*",'Retention-Deployment'!$L:$L,'List Table'!$B$7)</f>
        <v>0</v>
      </c>
      <c r="CS75" s="145">
        <f>COUNTIFS('Retention-Deployment'!$F:$F,$G75,'Retention-Deployment'!$I:$I,"*4G*",'Retention-Deployment'!$L:$L,'List Table'!$B$8)</f>
        <v>0</v>
      </c>
      <c r="CT75" s="145">
        <f>COUNTIFS('Retention-Deployment'!$F:$F,$G75,'Retention-Deployment'!$I:$I,"*4G*",'Retention-Deployment'!$L:$L,'List Table'!$B$9)</f>
        <v>0</v>
      </c>
      <c r="CU75" s="145">
        <f>COUNTIFS('Retention-Deployment'!$F:$F,$G75,'Retention-Deployment'!$I:$I,"*4G*",'Retention-Deployment'!$L:$L,'List Table'!$B$10)</f>
        <v>0</v>
      </c>
      <c r="CV75" s="145">
        <f>COUNTIFS('Retention-Deployment'!$F:$F,$G75,'Retention-Deployment'!$I:$I,"*4G*",'Retention-Deployment'!$L:$L,'List Table'!$B$11)</f>
        <v>0</v>
      </c>
      <c r="CW75" s="145">
        <f>COUNTIFS('Retention-Deployment'!$F:$F,$G75,'Retention-Deployment'!$I:$I,"*4G*",'Retention-Deployment'!$L:$L,'List Table'!$B$12)</f>
        <v>0</v>
      </c>
      <c r="CX75" s="145">
        <f>COUNTIFS('Retention-Deployment'!$F:$F,$G75,'Retention-Deployment'!$I:$I,"*4G*",'Retention-Deployment'!$L:$L,'List Table'!$B$13)</f>
        <v>0</v>
      </c>
      <c r="CY75" s="145">
        <f>COUNTIFS('Retention-Deployment'!$F:$F,$G75,'Retention-Deployment'!$I:$I,"*4G*",'Retention-Deployment'!$L:$L,'List Table'!$B$14)</f>
        <v>0</v>
      </c>
      <c r="CZ75" s="145">
        <f>COUNTIFS('Retention-Deployment'!$F:$F,$G75,'Retention-Deployment'!$I:$I,"*4G*",'Retention-Deployment'!$L:$L,'List Table'!$B$15)</f>
        <v>0</v>
      </c>
      <c r="DA75" s="136"/>
      <c r="DB75" s="146">
        <f>COUNTIFS(Licensing!$G:$G,$G75,Licensing!$J:$J,"*2G*")</f>
        <v>0</v>
      </c>
      <c r="DC75" s="146">
        <f>COUNTIFS(Licensing!$G:$G,$G75,Licensing!$J:$J,"*3G*")</f>
        <v>0</v>
      </c>
      <c r="DD75" s="146">
        <f>COUNTIFS(Licensing!$G:$G,$G75,Licensing!$J:$J,"*4G*")</f>
        <v>0</v>
      </c>
      <c r="DE75" s="136"/>
      <c r="DF75" s="378">
        <f>COUNTIFS(Deactivated!$G:$G,$G75,Deactivated!$J:$J,"*2G*")</f>
        <v>0</v>
      </c>
      <c r="DG75" s="378">
        <f>COUNTIFS(Deactivated!$G:$G,$G75,Deactivated!$J:$J,"*3G*")</f>
        <v>0</v>
      </c>
      <c r="DH75" s="378">
        <f>COUNTIFS(Deactivated!$G:$G,$G75,Deactivated!$J:$J,"*4G*")</f>
        <v>0</v>
      </c>
      <c r="DI75" s="136"/>
      <c r="DJ75" s="147" t="str">
        <f t="shared" si="13"/>
        <v>KARPATHOS</v>
      </c>
      <c r="DK75" s="137">
        <f t="shared" si="19"/>
        <v>0</v>
      </c>
      <c r="DL75" s="148">
        <f t="shared" si="17"/>
        <v>0</v>
      </c>
      <c r="DM75" s="148">
        <f t="shared" si="18"/>
        <v>0</v>
      </c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</row>
    <row r="76" spans="1:129" x14ac:dyDescent="0.25">
      <c r="A76" s="186" t="s">
        <v>293</v>
      </c>
      <c r="B76" s="160">
        <v>1</v>
      </c>
      <c r="C76" s="160">
        <v>1</v>
      </c>
      <c r="D76" s="160">
        <v>1</v>
      </c>
      <c r="E76" s="183">
        <v>35.386810816444402</v>
      </c>
      <c r="F76" s="183">
        <v>26.9178771972656</v>
      </c>
      <c r="G76" s="165" t="s">
        <v>284</v>
      </c>
      <c r="H76" s="144">
        <f t="shared" si="10"/>
        <v>0</v>
      </c>
      <c r="I76" s="144">
        <f t="shared" si="11"/>
        <v>0</v>
      </c>
      <c r="J76" s="144">
        <f t="shared" si="12"/>
        <v>0</v>
      </c>
      <c r="K76" s="144">
        <f>COUNTIFS(Operational!$F:$F,$G76,Operational!$I:$I,"*2G*",Operational!$L:$L,'List Table'!$D$2)</f>
        <v>0</v>
      </c>
      <c r="L76" s="144">
        <f>COUNTIFS(Operational!$F:$F,$G76,Operational!$I:$I,"*2G*",Operational!$L:$L,'List Table'!$D$3)</f>
        <v>0</v>
      </c>
      <c r="M76" s="144">
        <f>COUNTIFS(Operational!$F:$F,$G76,Operational!$I:$I,"*2G*",Operational!$L:$L,'List Table'!$D$4)</f>
        <v>0</v>
      </c>
      <c r="N76" s="144">
        <f>COUNTIFS(Operational!$F:$F,$G76,Operational!$I:$I,"*2G*",Operational!$L:$L,'List Table'!$D$5)</f>
        <v>0</v>
      </c>
      <c r="O76" s="144">
        <f>COUNTIFS(Operational!$F:$F,$G76,Operational!$I:$I,"*2G*",Operational!$L:$L,'List Table'!$D$6)</f>
        <v>0</v>
      </c>
      <c r="P76" s="144">
        <f>COUNTIFS(Operational!$F:$F,$G76,Operational!$I:$I,"*2G*",Operational!$L:$L,'List Table'!$D$7)</f>
        <v>0</v>
      </c>
      <c r="Q76" s="144">
        <f>COUNTIFS(Operational!$F:$F,$G76,Operational!$I:$I,"*2G*",Operational!$L:$L,'List Table'!$D$8)</f>
        <v>0</v>
      </c>
      <c r="R76" s="144">
        <f>COUNTIFS(Operational!$F:$F,$G76,Operational!$I:$I,"*2G*",Operational!$L:$L,'List Table'!$D$9)</f>
        <v>0</v>
      </c>
      <c r="S76" s="144">
        <f>COUNTIFS(Operational!$F:$F,$G76,Operational!$I:$I,"*2G*",Operational!$L:$L,'List Table'!$D$10)</f>
        <v>0</v>
      </c>
      <c r="T76" s="144">
        <f>COUNTIFS(Operational!$F:$F,$G76,Operational!$I:$I,"*2G*",Operational!$L:$L,'List Table'!$D$11)</f>
        <v>0</v>
      </c>
      <c r="U76" s="144">
        <f>COUNTIFS(Operational!$F:$F,$G76,Operational!$I:$I,"*2G*",Operational!$L:$L,'List Table'!$D$12)</f>
        <v>0</v>
      </c>
      <c r="V76" s="144">
        <f>COUNTIFS(Operational!$F:$F,$G76,Operational!$I:$I,"*2G*",Operational!$L:$L,'List Table'!$D$13)</f>
        <v>0</v>
      </c>
      <c r="W76" s="144">
        <f>COUNTIFS(Operational!$F:$F,$G76,Operational!$I:$I,"*2G*",Operational!$L:$L,'List Table'!$D$14)</f>
        <v>0</v>
      </c>
      <c r="X76" s="144">
        <f>COUNTIFS(Operational!$F:$F,$G76,Operational!$I:$I,"*2G*",Operational!$L:$L,'List Table'!$D$15)</f>
        <v>0</v>
      </c>
      <c r="Y76" s="144">
        <f>COUNTIFS(Operational!$F:$F,$G76,Operational!$I:$I,"*2G*",Operational!$L:$L,'List Table'!$D$16)</f>
        <v>0</v>
      </c>
      <c r="Z76" s="144">
        <f>COUNTIFS(Operational!$F:$F,$G76,Operational!$I:$I,"*2G*",Operational!$L:$L,'List Table'!$D$17)</f>
        <v>0</v>
      </c>
      <c r="AA76" s="144">
        <f>COUNTIFS(Operational!$F:$F,$G76,Operational!$I:$I,"*3G*",Operational!$L:$L,'List Table'!$D$2)</f>
        <v>0</v>
      </c>
      <c r="AB76" s="144">
        <f>COUNTIFS(Operational!$F:$F,$G76,Operational!$I:$I,"*3G*",Operational!$L:$L,'List Table'!$D$3)</f>
        <v>0</v>
      </c>
      <c r="AC76" s="144">
        <f>COUNTIFS(Operational!$F:$F,$G76,Operational!$I:$I,"*3G*",Operational!$L:$L,'List Table'!$D$4)</f>
        <v>0</v>
      </c>
      <c r="AD76" s="144">
        <f>COUNTIFS(Operational!$F:$F,$G76,Operational!$I:$I,"*3G*",Operational!$L:$L,'List Table'!$D$5)</f>
        <v>0</v>
      </c>
      <c r="AE76" s="144">
        <f>COUNTIFS(Operational!$F:$F,$G76,Operational!$I:$I,"*3G*",Operational!$L:$L,'List Table'!$D$6)</f>
        <v>0</v>
      </c>
      <c r="AF76" s="144">
        <f>COUNTIFS(Operational!$F:$F,$G76,Operational!$I:$I,"*3G*",Operational!$L:$L,'List Table'!$D$7)</f>
        <v>0</v>
      </c>
      <c r="AG76" s="144">
        <f>COUNTIFS(Operational!$F:$F,$G76,Operational!$I:$I,"*3G*",Operational!$L:$L,'List Table'!$D$8)</f>
        <v>0</v>
      </c>
      <c r="AH76" s="144">
        <f>COUNTIFS(Operational!$F:$F,$G76,Operational!$I:$I,"*3G*",Operational!$L:$L,'List Table'!$D$9)</f>
        <v>0</v>
      </c>
      <c r="AI76" s="144">
        <f>COUNTIFS(Operational!$F:$F,$G76,Operational!$I:$I,"*3G*",Operational!$L:$L,'List Table'!$D$10)</f>
        <v>0</v>
      </c>
      <c r="AJ76" s="144">
        <f>COUNTIFS(Operational!$F:$F,$G76,Operational!$I:$I,"*3G*",Operational!$L:$L,'List Table'!$D$11)</f>
        <v>0</v>
      </c>
      <c r="AK76" s="144">
        <f>COUNTIFS(Operational!$F:$F,$G76,Operational!$I:$I,"*3G*",Operational!$L:$L,'List Table'!$D$12)</f>
        <v>0</v>
      </c>
      <c r="AL76" s="144">
        <f>COUNTIFS(Operational!$F:$F,$G76,Operational!$I:$I,"*3G*",Operational!$L:$L,'List Table'!$D$13)</f>
        <v>0</v>
      </c>
      <c r="AM76" s="144">
        <f>COUNTIFS(Operational!$F:$F,$G76,Operational!$I:$I,"*3G*",Operational!$L:$L,'List Table'!$D$14)</f>
        <v>0</v>
      </c>
      <c r="AN76" s="144">
        <f>COUNTIFS(Operational!$F:$F,$G76,Operational!$I:$I,"*3G*",Operational!$L:$L,'List Table'!$D$15)</f>
        <v>0</v>
      </c>
      <c r="AO76" s="144">
        <f>COUNTIFS(Operational!$F:$F,$G76,Operational!$I:$I,"*3G*",Operational!$L:$L,'List Table'!$D$16)</f>
        <v>0</v>
      </c>
      <c r="AP76" s="144">
        <f>COUNTIFS(Operational!$F:$F,$G76,Operational!$I:$I,"*3G*",Operational!$L:$L,'List Table'!$D$17)</f>
        <v>0</v>
      </c>
      <c r="AQ76" s="144">
        <f>COUNTIFS(Operational!$F:$F,$G76,Operational!$I:$I,"*4G*",Operational!$L:$L,'List Table'!$D$2)</f>
        <v>0</v>
      </c>
      <c r="AR76" s="144">
        <f>COUNTIFS(Operational!$F:$F,$G76,Operational!$I:$I,"*4G*",Operational!$L:$L,'List Table'!$D$3)</f>
        <v>0</v>
      </c>
      <c r="AS76" s="144">
        <f>COUNTIFS(Operational!$F:$F,$G76,Operational!$I:$I,"*4G*",Operational!$L:$L,'List Table'!$D$4)</f>
        <v>0</v>
      </c>
      <c r="AT76" s="144">
        <f>COUNTIFS(Operational!$F:$F,$G76,Operational!$I:$I,"*4G*",Operational!$L:$L,'List Table'!$D$5)</f>
        <v>0</v>
      </c>
      <c r="AU76" s="144">
        <f>COUNTIFS(Operational!$F:$F,$G76,Operational!$I:$I,"*4G*",Operational!$L:$L,'List Table'!$D$6)</f>
        <v>0</v>
      </c>
      <c r="AV76" s="144">
        <f>COUNTIFS(Operational!$F:$F,$G76,Operational!$I:$I,"*4G*",Operational!$L:$L,'List Table'!$D$7)</f>
        <v>0</v>
      </c>
      <c r="AW76" s="144">
        <f>COUNTIFS(Operational!$F:$F,$G76,Operational!$I:$I,"*4G*",Operational!$L:$L,'List Table'!$D$8)</f>
        <v>0</v>
      </c>
      <c r="AX76" s="144">
        <f>COUNTIFS(Operational!$F:$F,$G76,Operational!$I:$I,"*4G*",Operational!$L:$L,'List Table'!$D$9)</f>
        <v>0</v>
      </c>
      <c r="AY76" s="144">
        <f>COUNTIFS(Operational!$F:$F,$G76,Operational!$I:$I,"*4G*",Operational!$L:$L,'List Table'!$D$10)</f>
        <v>0</v>
      </c>
      <c r="AZ76" s="144">
        <f>COUNTIFS(Operational!$F:$F,$G76,Operational!$I:$I,"*4G*",Operational!$L:$L,'List Table'!$D$11)</f>
        <v>0</v>
      </c>
      <c r="BA76" s="144">
        <f>COUNTIFS(Operational!$F:$F,$G76,Operational!$I:$I,"*4G*",Operational!$L:$L,'List Table'!$D$12)</f>
        <v>0</v>
      </c>
      <c r="BB76" s="144">
        <f>COUNTIFS(Operational!$F:$F,$G76,Operational!$I:$I,"*4G*",Operational!$L:$L,'List Table'!$D$13)</f>
        <v>0</v>
      </c>
      <c r="BC76" s="144">
        <f>COUNTIFS(Operational!$F:$F,$G76,Operational!$I:$I,"*4G*",Operational!$L:$L,'List Table'!$D$14)</f>
        <v>0</v>
      </c>
      <c r="BD76" s="144">
        <f>COUNTIFS(Operational!$F:$F,$G76,Operational!$I:$I,"*4G*",Operational!$L:$L,'List Table'!$D$15)</f>
        <v>0</v>
      </c>
      <c r="BE76" s="144">
        <f>COUNTIFS(Operational!$F:$F,$G76,Operational!$I:$I,"*4G*",Operational!$L:$L,'List Table'!$D$16)</f>
        <v>0</v>
      </c>
      <c r="BF76" s="144">
        <f>COUNTIFS(Operational!$F:$F,$G76,Operational!$I:$I,"*4G*",Operational!$L:$L,'List Table'!$D$17)</f>
        <v>0</v>
      </c>
      <c r="BG76" s="136"/>
      <c r="BH76" s="145">
        <f t="shared" si="14"/>
        <v>0</v>
      </c>
      <c r="BI76" s="145">
        <f t="shared" si="15"/>
        <v>0</v>
      </c>
      <c r="BJ76" s="145">
        <f t="shared" si="16"/>
        <v>0</v>
      </c>
      <c r="BK76" s="145">
        <f>COUNTIFS('Retention-Deployment'!$F:$F,$G76,'Retention-Deployment'!$I:$I,"*2G*",'Retention-Deployment'!$L:$L,'List Table'!$B$2)</f>
        <v>0</v>
      </c>
      <c r="BL76" s="145">
        <f>COUNTIFS('Retention-Deployment'!$F:$F,$G76,'Retention-Deployment'!$I:$I,"*2G*",'Retention-Deployment'!$L:$L,'List Table'!$B$3)</f>
        <v>0</v>
      </c>
      <c r="BM76" s="145">
        <f>COUNTIFS('Retention-Deployment'!$F:$F,$G76,'Retention-Deployment'!$I:$I,"*2G*",'Retention-Deployment'!$L:$L,'List Table'!$B$4)</f>
        <v>0</v>
      </c>
      <c r="BN76" s="145">
        <f>COUNTIFS('Retention-Deployment'!$F:$F,$G76,'Retention-Deployment'!$I:$I,"*2G*",'Retention-Deployment'!$L:$L,'List Table'!$B$5)</f>
        <v>0</v>
      </c>
      <c r="BO76" s="145">
        <f>COUNTIFS('Retention-Deployment'!$F:$F,$G76,'Retention-Deployment'!$I:$I,"*2G*",'Retention-Deployment'!$L:$L,'List Table'!$B$6)</f>
        <v>0</v>
      </c>
      <c r="BP76" s="145">
        <f>COUNTIFS('Retention-Deployment'!$F:$F,$G76,'Retention-Deployment'!$I:$I,"*2G*",'Retention-Deployment'!$L:$L,'List Table'!$B$7)</f>
        <v>0</v>
      </c>
      <c r="BQ76" s="145">
        <f>COUNTIFS('Retention-Deployment'!$F:$F,$G76,'Retention-Deployment'!$I:$I,"*2G*",'Retention-Deployment'!$L:$L,'List Table'!$B$8)</f>
        <v>0</v>
      </c>
      <c r="BR76" s="145">
        <f>COUNTIFS('Retention-Deployment'!$F:$F,$G76,'Retention-Deployment'!$I:$I,"*2G*",'Retention-Deployment'!$L:$L,'List Table'!$B$9)</f>
        <v>0</v>
      </c>
      <c r="BS76" s="145">
        <f>COUNTIFS('Retention-Deployment'!$F:$F,$G76,'Retention-Deployment'!$I:$I,"*2G*",'Retention-Deployment'!$L:$L,'List Table'!$B$10)</f>
        <v>0</v>
      </c>
      <c r="BT76" s="145">
        <f>COUNTIFS('Retention-Deployment'!$F:$F,$G76,'Retention-Deployment'!$I:$I,"*2G*",'Retention-Deployment'!$L:$L,'List Table'!$B$11)</f>
        <v>0</v>
      </c>
      <c r="BU76" s="145">
        <f>COUNTIFS('Retention-Deployment'!$F:$F,$G76,'Retention-Deployment'!$I:$I,"*2G*",'Retention-Deployment'!$L:$L,'List Table'!$B$12)</f>
        <v>0</v>
      </c>
      <c r="BV76" s="145">
        <f>COUNTIFS('Retention-Deployment'!$F:$F,$G76,'Retention-Deployment'!$I:$I,"*2G*",'Retention-Deployment'!$L:$L,'List Table'!$B$13)</f>
        <v>0</v>
      </c>
      <c r="BW76" s="145">
        <f>COUNTIFS('Retention-Deployment'!$F:$F,$G76,'Retention-Deployment'!$I:$I,"*2G*",'Retention-Deployment'!$L:$L,'List Table'!$B$14)</f>
        <v>0</v>
      </c>
      <c r="BX76" s="145">
        <f>COUNTIFS('Retention-Deployment'!$F:$F,$G76,'Retention-Deployment'!$I:$I,"*2G*",'Retention-Deployment'!$L:$L,'List Table'!$B$15)</f>
        <v>0</v>
      </c>
      <c r="BY76" s="145">
        <f>COUNTIFS('Retention-Deployment'!$F:$F,$G76,'Retention-Deployment'!$I:$I,"*3G*",'Retention-Deployment'!$L:$L,'List Table'!$B$2)</f>
        <v>0</v>
      </c>
      <c r="BZ76" s="145">
        <f>COUNTIFS('Retention-Deployment'!$F:$F,$G76,'Retention-Deployment'!$I:$I,"*3G*",'Retention-Deployment'!$L:$L,'List Table'!$B$3)</f>
        <v>0</v>
      </c>
      <c r="CA76" s="145">
        <f>COUNTIFS('Retention-Deployment'!$F:$F,$G76,'Retention-Deployment'!$I:$I,"*3G*",'Retention-Deployment'!$L:$L,'List Table'!$B$4)</f>
        <v>0</v>
      </c>
      <c r="CB76" s="145">
        <f>COUNTIFS('Retention-Deployment'!$F:$F,$G76,'Retention-Deployment'!$I:$I,"*3G*",'Retention-Deployment'!$L:$L,'List Table'!$B$5)</f>
        <v>0</v>
      </c>
      <c r="CC76" s="145">
        <f>COUNTIFS('Retention-Deployment'!$F:$F,$G76,'Retention-Deployment'!$I:$I,"*3G*",'Retention-Deployment'!$L:$L,'List Table'!$B$6)</f>
        <v>0</v>
      </c>
      <c r="CD76" s="145">
        <f>COUNTIFS('Retention-Deployment'!$F:$F,$G76,'Retention-Deployment'!$I:$I,"*3G*",'Retention-Deployment'!$L:$L,'List Table'!$B$7)</f>
        <v>0</v>
      </c>
      <c r="CE76" s="145">
        <f>COUNTIFS('Retention-Deployment'!$F:$F,$G76,'Retention-Deployment'!$I:$I,"*3G*",'Retention-Deployment'!$L:$L,'List Table'!$B$8)</f>
        <v>0</v>
      </c>
      <c r="CF76" s="145">
        <f>COUNTIFS('Retention-Deployment'!$F:$F,$G76,'Retention-Deployment'!$I:$I,"*3G*",'Retention-Deployment'!$L:$L,'List Table'!$B$9)</f>
        <v>0</v>
      </c>
      <c r="CG76" s="145">
        <f>COUNTIFS('Retention-Deployment'!$F:$F,$G76,'Retention-Deployment'!$I:$I,"*3G*",'Retention-Deployment'!$L:$L,'List Table'!$B$10)</f>
        <v>0</v>
      </c>
      <c r="CH76" s="145">
        <f>COUNTIFS('Retention-Deployment'!$F:$F,$G76,'Retention-Deployment'!$I:$I,"*3G*",'Retention-Deployment'!$L:$L,'List Table'!$B$11)</f>
        <v>0</v>
      </c>
      <c r="CI76" s="145">
        <f>COUNTIFS('Retention-Deployment'!$F:$F,$G76,'Retention-Deployment'!$I:$I,"*3G*",'Retention-Deployment'!$L:$L,'List Table'!$B$12)</f>
        <v>0</v>
      </c>
      <c r="CJ76" s="145">
        <f>COUNTIFS('Retention-Deployment'!$F:$F,$G76,'Retention-Deployment'!$I:$I,"*3G*",'Retention-Deployment'!$L:$L,'List Table'!$B$13)</f>
        <v>0</v>
      </c>
      <c r="CK76" s="145">
        <f>COUNTIFS('Retention-Deployment'!$F:$F,$G76,'Retention-Deployment'!$I:$I,"*3G*",'Retention-Deployment'!$L:$L,'List Table'!$B$14)</f>
        <v>0</v>
      </c>
      <c r="CL76" s="145">
        <f>COUNTIFS('Retention-Deployment'!$F:$F,$G76,'Retention-Deployment'!$I:$I,"*3G*",'Retention-Deployment'!$L:$L,'List Table'!$B$15)</f>
        <v>0</v>
      </c>
      <c r="CM76" s="145">
        <f>COUNTIFS('Retention-Deployment'!$F:$F,$G76,'Retention-Deployment'!$I:$I,"*4G*",'Retention-Deployment'!$L:$L,'List Table'!$B$2)</f>
        <v>0</v>
      </c>
      <c r="CN76" s="145">
        <f>COUNTIFS('Retention-Deployment'!$F:$F,$G76,'Retention-Deployment'!$I:$I,"*4G*",'Retention-Deployment'!$L:$L,'List Table'!$B$3)</f>
        <v>0</v>
      </c>
      <c r="CO76" s="145">
        <f>COUNTIFS('Retention-Deployment'!$F:$F,$G76,'Retention-Deployment'!$I:$I,"*4G*",'Retention-Deployment'!$L:$L,'List Table'!$B$4)</f>
        <v>0</v>
      </c>
      <c r="CP76" s="145">
        <f>COUNTIFS('Retention-Deployment'!$F:$F,$G76,'Retention-Deployment'!$I:$I,"*4G*",'Retention-Deployment'!$L:$L,'List Table'!$B$5)</f>
        <v>0</v>
      </c>
      <c r="CQ76" s="145">
        <f>COUNTIFS('Retention-Deployment'!$F:$F,$G76,'Retention-Deployment'!$I:$I,"*4G*",'Retention-Deployment'!$L:$L,'List Table'!$B$6)</f>
        <v>0</v>
      </c>
      <c r="CR76" s="145">
        <f>COUNTIFS('Retention-Deployment'!$F:$F,$G76,'Retention-Deployment'!$I:$I,"*4G*",'Retention-Deployment'!$L:$L,'List Table'!$B$7)</f>
        <v>0</v>
      </c>
      <c r="CS76" s="145">
        <f>COUNTIFS('Retention-Deployment'!$F:$F,$G76,'Retention-Deployment'!$I:$I,"*4G*",'Retention-Deployment'!$L:$L,'List Table'!$B$8)</f>
        <v>0</v>
      </c>
      <c r="CT76" s="145">
        <f>COUNTIFS('Retention-Deployment'!$F:$F,$G76,'Retention-Deployment'!$I:$I,"*4G*",'Retention-Deployment'!$L:$L,'List Table'!$B$9)</f>
        <v>0</v>
      </c>
      <c r="CU76" s="145">
        <f>COUNTIFS('Retention-Deployment'!$F:$F,$G76,'Retention-Deployment'!$I:$I,"*4G*",'Retention-Deployment'!$L:$L,'List Table'!$B$10)</f>
        <v>0</v>
      </c>
      <c r="CV76" s="145">
        <f>COUNTIFS('Retention-Deployment'!$F:$F,$G76,'Retention-Deployment'!$I:$I,"*4G*",'Retention-Deployment'!$L:$L,'List Table'!$B$11)</f>
        <v>0</v>
      </c>
      <c r="CW76" s="145">
        <f>COUNTIFS('Retention-Deployment'!$F:$F,$G76,'Retention-Deployment'!$I:$I,"*4G*",'Retention-Deployment'!$L:$L,'List Table'!$B$12)</f>
        <v>0</v>
      </c>
      <c r="CX76" s="145">
        <f>COUNTIFS('Retention-Deployment'!$F:$F,$G76,'Retention-Deployment'!$I:$I,"*4G*",'Retention-Deployment'!$L:$L,'List Table'!$B$13)</f>
        <v>0</v>
      </c>
      <c r="CY76" s="145">
        <f>COUNTIFS('Retention-Deployment'!$F:$F,$G76,'Retention-Deployment'!$I:$I,"*4G*",'Retention-Deployment'!$L:$L,'List Table'!$B$14)</f>
        <v>0</v>
      </c>
      <c r="CZ76" s="145">
        <f>COUNTIFS('Retention-Deployment'!$F:$F,$G76,'Retention-Deployment'!$I:$I,"*4G*",'Retention-Deployment'!$L:$L,'List Table'!$B$15)</f>
        <v>0</v>
      </c>
      <c r="DA76" s="136"/>
      <c r="DB76" s="146">
        <f>COUNTIFS(Licensing!$G:$G,$G76,Licensing!$J:$J,"*2G*")</f>
        <v>0</v>
      </c>
      <c r="DC76" s="146">
        <f>COUNTIFS(Licensing!$G:$G,$G76,Licensing!$J:$J,"*3G*")</f>
        <v>0</v>
      </c>
      <c r="DD76" s="146">
        <f>COUNTIFS(Licensing!$G:$G,$G76,Licensing!$J:$J,"*4G*")</f>
        <v>0</v>
      </c>
      <c r="DE76" s="136"/>
      <c r="DF76" s="378">
        <f>COUNTIFS(Deactivated!$G:$G,$G76,Deactivated!$J:$J,"*2G*")</f>
        <v>0</v>
      </c>
      <c r="DG76" s="378">
        <f>COUNTIFS(Deactivated!$G:$G,$G76,Deactivated!$J:$J,"*3G*")</f>
        <v>0</v>
      </c>
      <c r="DH76" s="378">
        <f>COUNTIFS(Deactivated!$G:$G,$G76,Deactivated!$J:$J,"*4G*")</f>
        <v>0</v>
      </c>
      <c r="DI76" s="136"/>
      <c r="DJ76" s="147" t="str">
        <f t="shared" si="13"/>
        <v>KASSOS</v>
      </c>
      <c r="DK76" s="137">
        <f t="shared" si="19"/>
        <v>0</v>
      </c>
      <c r="DL76" s="148">
        <f t="shared" si="17"/>
        <v>0</v>
      </c>
      <c r="DM76" s="148">
        <f t="shared" si="18"/>
        <v>0</v>
      </c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</row>
    <row r="77" spans="1:129" x14ac:dyDescent="0.25">
      <c r="A77" s="186" t="s">
        <v>293</v>
      </c>
      <c r="B77" s="160">
        <v>1</v>
      </c>
      <c r="C77" s="160">
        <v>1</v>
      </c>
      <c r="D77" s="160">
        <v>1</v>
      </c>
      <c r="E77" s="183">
        <v>36.143595900000001</v>
      </c>
      <c r="F77" s="183">
        <v>29.584940799999998</v>
      </c>
      <c r="G77" s="165" t="s">
        <v>121</v>
      </c>
      <c r="H77" s="144">
        <f t="shared" si="10"/>
        <v>0</v>
      </c>
      <c r="I77" s="144">
        <f t="shared" si="11"/>
        <v>0</v>
      </c>
      <c r="J77" s="144">
        <f t="shared" si="12"/>
        <v>0</v>
      </c>
      <c r="K77" s="144">
        <f>COUNTIFS(Operational!$F:$F,$G77,Operational!$I:$I,"*2G*",Operational!$L:$L,'List Table'!$D$2)</f>
        <v>0</v>
      </c>
      <c r="L77" s="144">
        <f>COUNTIFS(Operational!$F:$F,$G77,Operational!$I:$I,"*2G*",Operational!$L:$L,'List Table'!$D$3)</f>
        <v>0</v>
      </c>
      <c r="M77" s="144">
        <f>COUNTIFS(Operational!$F:$F,$G77,Operational!$I:$I,"*2G*",Operational!$L:$L,'List Table'!$D$4)</f>
        <v>0</v>
      </c>
      <c r="N77" s="144">
        <f>COUNTIFS(Operational!$F:$F,$G77,Operational!$I:$I,"*2G*",Operational!$L:$L,'List Table'!$D$5)</f>
        <v>0</v>
      </c>
      <c r="O77" s="144">
        <f>COUNTIFS(Operational!$F:$F,$G77,Operational!$I:$I,"*2G*",Operational!$L:$L,'List Table'!$D$6)</f>
        <v>0</v>
      </c>
      <c r="P77" s="144">
        <f>COUNTIFS(Operational!$F:$F,$G77,Operational!$I:$I,"*2G*",Operational!$L:$L,'List Table'!$D$7)</f>
        <v>0</v>
      </c>
      <c r="Q77" s="144">
        <f>COUNTIFS(Operational!$F:$F,$G77,Operational!$I:$I,"*2G*",Operational!$L:$L,'List Table'!$D$8)</f>
        <v>0</v>
      </c>
      <c r="R77" s="144">
        <f>COUNTIFS(Operational!$F:$F,$G77,Operational!$I:$I,"*2G*",Operational!$L:$L,'List Table'!$D$9)</f>
        <v>0</v>
      </c>
      <c r="S77" s="144">
        <f>COUNTIFS(Operational!$F:$F,$G77,Operational!$I:$I,"*2G*",Operational!$L:$L,'List Table'!$D$10)</f>
        <v>0</v>
      </c>
      <c r="T77" s="144">
        <f>COUNTIFS(Operational!$F:$F,$G77,Operational!$I:$I,"*2G*",Operational!$L:$L,'List Table'!$D$11)</f>
        <v>0</v>
      </c>
      <c r="U77" s="144">
        <f>COUNTIFS(Operational!$F:$F,$G77,Operational!$I:$I,"*2G*",Operational!$L:$L,'List Table'!$D$12)</f>
        <v>0</v>
      </c>
      <c r="V77" s="144">
        <f>COUNTIFS(Operational!$F:$F,$G77,Operational!$I:$I,"*2G*",Operational!$L:$L,'List Table'!$D$13)</f>
        <v>0</v>
      </c>
      <c r="W77" s="144">
        <f>COUNTIFS(Operational!$F:$F,$G77,Operational!$I:$I,"*2G*",Operational!$L:$L,'List Table'!$D$14)</f>
        <v>0</v>
      </c>
      <c r="X77" s="144">
        <f>COUNTIFS(Operational!$F:$F,$G77,Operational!$I:$I,"*2G*",Operational!$L:$L,'List Table'!$D$15)</f>
        <v>0</v>
      </c>
      <c r="Y77" s="144">
        <f>COUNTIFS(Operational!$F:$F,$G77,Operational!$I:$I,"*2G*",Operational!$L:$L,'List Table'!$D$16)</f>
        <v>0</v>
      </c>
      <c r="Z77" s="144">
        <f>COUNTIFS(Operational!$F:$F,$G77,Operational!$I:$I,"*2G*",Operational!$L:$L,'List Table'!$D$17)</f>
        <v>0</v>
      </c>
      <c r="AA77" s="144">
        <f>COUNTIFS(Operational!$F:$F,$G77,Operational!$I:$I,"*3G*",Operational!$L:$L,'List Table'!$D$2)</f>
        <v>0</v>
      </c>
      <c r="AB77" s="144">
        <f>COUNTIFS(Operational!$F:$F,$G77,Operational!$I:$I,"*3G*",Operational!$L:$L,'List Table'!$D$3)</f>
        <v>0</v>
      </c>
      <c r="AC77" s="144">
        <f>COUNTIFS(Operational!$F:$F,$G77,Operational!$I:$I,"*3G*",Operational!$L:$L,'List Table'!$D$4)</f>
        <v>0</v>
      </c>
      <c r="AD77" s="144">
        <f>COUNTIFS(Operational!$F:$F,$G77,Operational!$I:$I,"*3G*",Operational!$L:$L,'List Table'!$D$5)</f>
        <v>0</v>
      </c>
      <c r="AE77" s="144">
        <f>COUNTIFS(Operational!$F:$F,$G77,Operational!$I:$I,"*3G*",Operational!$L:$L,'List Table'!$D$6)</f>
        <v>0</v>
      </c>
      <c r="AF77" s="144">
        <f>COUNTIFS(Operational!$F:$F,$G77,Operational!$I:$I,"*3G*",Operational!$L:$L,'List Table'!$D$7)</f>
        <v>0</v>
      </c>
      <c r="AG77" s="144">
        <f>COUNTIFS(Operational!$F:$F,$G77,Operational!$I:$I,"*3G*",Operational!$L:$L,'List Table'!$D$8)</f>
        <v>0</v>
      </c>
      <c r="AH77" s="144">
        <f>COUNTIFS(Operational!$F:$F,$G77,Operational!$I:$I,"*3G*",Operational!$L:$L,'List Table'!$D$9)</f>
        <v>0</v>
      </c>
      <c r="AI77" s="144">
        <f>COUNTIFS(Operational!$F:$F,$G77,Operational!$I:$I,"*3G*",Operational!$L:$L,'List Table'!$D$10)</f>
        <v>0</v>
      </c>
      <c r="AJ77" s="144">
        <f>COUNTIFS(Operational!$F:$F,$G77,Operational!$I:$I,"*3G*",Operational!$L:$L,'List Table'!$D$11)</f>
        <v>0</v>
      </c>
      <c r="AK77" s="144">
        <f>COUNTIFS(Operational!$F:$F,$G77,Operational!$I:$I,"*3G*",Operational!$L:$L,'List Table'!$D$12)</f>
        <v>0</v>
      </c>
      <c r="AL77" s="144">
        <f>COUNTIFS(Operational!$F:$F,$G77,Operational!$I:$I,"*3G*",Operational!$L:$L,'List Table'!$D$13)</f>
        <v>0</v>
      </c>
      <c r="AM77" s="144">
        <f>COUNTIFS(Operational!$F:$F,$G77,Operational!$I:$I,"*3G*",Operational!$L:$L,'List Table'!$D$14)</f>
        <v>0</v>
      </c>
      <c r="AN77" s="144">
        <f>COUNTIFS(Operational!$F:$F,$G77,Operational!$I:$I,"*3G*",Operational!$L:$L,'List Table'!$D$15)</f>
        <v>0</v>
      </c>
      <c r="AO77" s="144">
        <f>COUNTIFS(Operational!$F:$F,$G77,Operational!$I:$I,"*3G*",Operational!$L:$L,'List Table'!$D$16)</f>
        <v>0</v>
      </c>
      <c r="AP77" s="144">
        <f>COUNTIFS(Operational!$F:$F,$G77,Operational!$I:$I,"*3G*",Operational!$L:$L,'List Table'!$D$17)</f>
        <v>0</v>
      </c>
      <c r="AQ77" s="144">
        <f>COUNTIFS(Operational!$F:$F,$G77,Operational!$I:$I,"*4G*",Operational!$L:$L,'List Table'!$D$2)</f>
        <v>0</v>
      </c>
      <c r="AR77" s="144">
        <f>COUNTIFS(Operational!$F:$F,$G77,Operational!$I:$I,"*4G*",Operational!$L:$L,'List Table'!$D$3)</f>
        <v>0</v>
      </c>
      <c r="AS77" s="144">
        <f>COUNTIFS(Operational!$F:$F,$G77,Operational!$I:$I,"*4G*",Operational!$L:$L,'List Table'!$D$4)</f>
        <v>0</v>
      </c>
      <c r="AT77" s="144">
        <f>COUNTIFS(Operational!$F:$F,$G77,Operational!$I:$I,"*4G*",Operational!$L:$L,'List Table'!$D$5)</f>
        <v>0</v>
      </c>
      <c r="AU77" s="144">
        <f>COUNTIFS(Operational!$F:$F,$G77,Operational!$I:$I,"*4G*",Operational!$L:$L,'List Table'!$D$6)</f>
        <v>0</v>
      </c>
      <c r="AV77" s="144">
        <f>COUNTIFS(Operational!$F:$F,$G77,Operational!$I:$I,"*4G*",Operational!$L:$L,'List Table'!$D$7)</f>
        <v>0</v>
      </c>
      <c r="AW77" s="144">
        <f>COUNTIFS(Operational!$F:$F,$G77,Operational!$I:$I,"*4G*",Operational!$L:$L,'List Table'!$D$8)</f>
        <v>0</v>
      </c>
      <c r="AX77" s="144">
        <f>COUNTIFS(Operational!$F:$F,$G77,Operational!$I:$I,"*4G*",Operational!$L:$L,'List Table'!$D$9)</f>
        <v>0</v>
      </c>
      <c r="AY77" s="144">
        <f>COUNTIFS(Operational!$F:$F,$G77,Operational!$I:$I,"*4G*",Operational!$L:$L,'List Table'!$D$10)</f>
        <v>0</v>
      </c>
      <c r="AZ77" s="144">
        <f>COUNTIFS(Operational!$F:$F,$G77,Operational!$I:$I,"*4G*",Operational!$L:$L,'List Table'!$D$11)</f>
        <v>0</v>
      </c>
      <c r="BA77" s="144">
        <f>COUNTIFS(Operational!$F:$F,$G77,Operational!$I:$I,"*4G*",Operational!$L:$L,'List Table'!$D$12)</f>
        <v>0</v>
      </c>
      <c r="BB77" s="144">
        <f>COUNTIFS(Operational!$F:$F,$G77,Operational!$I:$I,"*4G*",Operational!$L:$L,'List Table'!$D$13)</f>
        <v>0</v>
      </c>
      <c r="BC77" s="144">
        <f>COUNTIFS(Operational!$F:$F,$G77,Operational!$I:$I,"*4G*",Operational!$L:$L,'List Table'!$D$14)</f>
        <v>0</v>
      </c>
      <c r="BD77" s="144">
        <f>COUNTIFS(Operational!$F:$F,$G77,Operational!$I:$I,"*4G*",Operational!$L:$L,'List Table'!$D$15)</f>
        <v>0</v>
      </c>
      <c r="BE77" s="144">
        <f>COUNTIFS(Operational!$F:$F,$G77,Operational!$I:$I,"*4G*",Operational!$L:$L,'List Table'!$D$16)</f>
        <v>0</v>
      </c>
      <c r="BF77" s="144">
        <f>COUNTIFS(Operational!$F:$F,$G77,Operational!$I:$I,"*4G*",Operational!$L:$L,'List Table'!$D$17)</f>
        <v>0</v>
      </c>
      <c r="BG77" s="136"/>
      <c r="BH77" s="145">
        <f t="shared" si="14"/>
        <v>0</v>
      </c>
      <c r="BI77" s="145">
        <f t="shared" si="15"/>
        <v>0</v>
      </c>
      <c r="BJ77" s="145">
        <f t="shared" si="16"/>
        <v>0</v>
      </c>
      <c r="BK77" s="145">
        <f>COUNTIFS('Retention-Deployment'!$F:$F,$G77,'Retention-Deployment'!$I:$I,"*2G*",'Retention-Deployment'!$L:$L,'List Table'!$B$2)</f>
        <v>0</v>
      </c>
      <c r="BL77" s="145">
        <f>COUNTIFS('Retention-Deployment'!$F:$F,$G77,'Retention-Deployment'!$I:$I,"*2G*",'Retention-Deployment'!$L:$L,'List Table'!$B$3)</f>
        <v>0</v>
      </c>
      <c r="BM77" s="145">
        <f>COUNTIFS('Retention-Deployment'!$F:$F,$G77,'Retention-Deployment'!$I:$I,"*2G*",'Retention-Deployment'!$L:$L,'List Table'!$B$4)</f>
        <v>0</v>
      </c>
      <c r="BN77" s="145">
        <f>COUNTIFS('Retention-Deployment'!$F:$F,$G77,'Retention-Deployment'!$I:$I,"*2G*",'Retention-Deployment'!$L:$L,'List Table'!$B$5)</f>
        <v>0</v>
      </c>
      <c r="BO77" s="145">
        <f>COUNTIFS('Retention-Deployment'!$F:$F,$G77,'Retention-Deployment'!$I:$I,"*2G*",'Retention-Deployment'!$L:$L,'List Table'!$B$6)</f>
        <v>0</v>
      </c>
      <c r="BP77" s="145">
        <f>COUNTIFS('Retention-Deployment'!$F:$F,$G77,'Retention-Deployment'!$I:$I,"*2G*",'Retention-Deployment'!$L:$L,'List Table'!$B$7)</f>
        <v>0</v>
      </c>
      <c r="BQ77" s="145">
        <f>COUNTIFS('Retention-Deployment'!$F:$F,$G77,'Retention-Deployment'!$I:$I,"*2G*",'Retention-Deployment'!$L:$L,'List Table'!$B$8)</f>
        <v>0</v>
      </c>
      <c r="BR77" s="145">
        <f>COUNTIFS('Retention-Deployment'!$F:$F,$G77,'Retention-Deployment'!$I:$I,"*2G*",'Retention-Deployment'!$L:$L,'List Table'!$B$9)</f>
        <v>0</v>
      </c>
      <c r="BS77" s="145">
        <f>COUNTIFS('Retention-Deployment'!$F:$F,$G77,'Retention-Deployment'!$I:$I,"*2G*",'Retention-Deployment'!$L:$L,'List Table'!$B$10)</f>
        <v>0</v>
      </c>
      <c r="BT77" s="145">
        <f>COUNTIFS('Retention-Deployment'!$F:$F,$G77,'Retention-Deployment'!$I:$I,"*2G*",'Retention-Deployment'!$L:$L,'List Table'!$B$11)</f>
        <v>0</v>
      </c>
      <c r="BU77" s="145">
        <f>COUNTIFS('Retention-Deployment'!$F:$F,$G77,'Retention-Deployment'!$I:$I,"*2G*",'Retention-Deployment'!$L:$L,'List Table'!$B$12)</f>
        <v>0</v>
      </c>
      <c r="BV77" s="145">
        <f>COUNTIFS('Retention-Deployment'!$F:$F,$G77,'Retention-Deployment'!$I:$I,"*2G*",'Retention-Deployment'!$L:$L,'List Table'!$B$13)</f>
        <v>0</v>
      </c>
      <c r="BW77" s="145">
        <f>COUNTIFS('Retention-Deployment'!$F:$F,$G77,'Retention-Deployment'!$I:$I,"*2G*",'Retention-Deployment'!$L:$L,'List Table'!$B$14)</f>
        <v>0</v>
      </c>
      <c r="BX77" s="145">
        <f>COUNTIFS('Retention-Deployment'!$F:$F,$G77,'Retention-Deployment'!$I:$I,"*2G*",'Retention-Deployment'!$L:$L,'List Table'!$B$15)</f>
        <v>0</v>
      </c>
      <c r="BY77" s="145">
        <f>COUNTIFS('Retention-Deployment'!$F:$F,$G77,'Retention-Deployment'!$I:$I,"*3G*",'Retention-Deployment'!$L:$L,'List Table'!$B$2)</f>
        <v>0</v>
      </c>
      <c r="BZ77" s="145">
        <f>COUNTIFS('Retention-Deployment'!$F:$F,$G77,'Retention-Deployment'!$I:$I,"*3G*",'Retention-Deployment'!$L:$L,'List Table'!$B$3)</f>
        <v>0</v>
      </c>
      <c r="CA77" s="145">
        <f>COUNTIFS('Retention-Deployment'!$F:$F,$G77,'Retention-Deployment'!$I:$I,"*3G*",'Retention-Deployment'!$L:$L,'List Table'!$B$4)</f>
        <v>0</v>
      </c>
      <c r="CB77" s="145">
        <f>COUNTIFS('Retention-Deployment'!$F:$F,$G77,'Retention-Deployment'!$I:$I,"*3G*",'Retention-Deployment'!$L:$L,'List Table'!$B$5)</f>
        <v>0</v>
      </c>
      <c r="CC77" s="145">
        <f>COUNTIFS('Retention-Deployment'!$F:$F,$G77,'Retention-Deployment'!$I:$I,"*3G*",'Retention-Deployment'!$L:$L,'List Table'!$B$6)</f>
        <v>0</v>
      </c>
      <c r="CD77" s="145">
        <f>COUNTIFS('Retention-Deployment'!$F:$F,$G77,'Retention-Deployment'!$I:$I,"*3G*",'Retention-Deployment'!$L:$L,'List Table'!$B$7)</f>
        <v>0</v>
      </c>
      <c r="CE77" s="145">
        <f>COUNTIFS('Retention-Deployment'!$F:$F,$G77,'Retention-Deployment'!$I:$I,"*3G*",'Retention-Deployment'!$L:$L,'List Table'!$B$8)</f>
        <v>0</v>
      </c>
      <c r="CF77" s="145">
        <f>COUNTIFS('Retention-Deployment'!$F:$F,$G77,'Retention-Deployment'!$I:$I,"*3G*",'Retention-Deployment'!$L:$L,'List Table'!$B$9)</f>
        <v>0</v>
      </c>
      <c r="CG77" s="145">
        <f>COUNTIFS('Retention-Deployment'!$F:$F,$G77,'Retention-Deployment'!$I:$I,"*3G*",'Retention-Deployment'!$L:$L,'List Table'!$B$10)</f>
        <v>0</v>
      </c>
      <c r="CH77" s="145">
        <f>COUNTIFS('Retention-Deployment'!$F:$F,$G77,'Retention-Deployment'!$I:$I,"*3G*",'Retention-Deployment'!$L:$L,'List Table'!$B$11)</f>
        <v>0</v>
      </c>
      <c r="CI77" s="145">
        <f>COUNTIFS('Retention-Deployment'!$F:$F,$G77,'Retention-Deployment'!$I:$I,"*3G*",'Retention-Deployment'!$L:$L,'List Table'!$B$12)</f>
        <v>0</v>
      </c>
      <c r="CJ77" s="145">
        <f>COUNTIFS('Retention-Deployment'!$F:$F,$G77,'Retention-Deployment'!$I:$I,"*3G*",'Retention-Deployment'!$L:$L,'List Table'!$B$13)</f>
        <v>0</v>
      </c>
      <c r="CK77" s="145">
        <f>COUNTIFS('Retention-Deployment'!$F:$F,$G77,'Retention-Deployment'!$I:$I,"*3G*",'Retention-Deployment'!$L:$L,'List Table'!$B$14)</f>
        <v>0</v>
      </c>
      <c r="CL77" s="145">
        <f>COUNTIFS('Retention-Deployment'!$F:$F,$G77,'Retention-Deployment'!$I:$I,"*3G*",'Retention-Deployment'!$L:$L,'List Table'!$B$15)</f>
        <v>0</v>
      </c>
      <c r="CM77" s="145">
        <f>COUNTIFS('Retention-Deployment'!$F:$F,$G77,'Retention-Deployment'!$I:$I,"*4G*",'Retention-Deployment'!$L:$L,'List Table'!$B$2)</f>
        <v>0</v>
      </c>
      <c r="CN77" s="145">
        <f>COUNTIFS('Retention-Deployment'!$F:$F,$G77,'Retention-Deployment'!$I:$I,"*4G*",'Retention-Deployment'!$L:$L,'List Table'!$B$3)</f>
        <v>0</v>
      </c>
      <c r="CO77" s="145">
        <f>COUNTIFS('Retention-Deployment'!$F:$F,$G77,'Retention-Deployment'!$I:$I,"*4G*",'Retention-Deployment'!$L:$L,'List Table'!$B$4)</f>
        <v>0</v>
      </c>
      <c r="CP77" s="145">
        <f>COUNTIFS('Retention-Deployment'!$F:$F,$G77,'Retention-Deployment'!$I:$I,"*4G*",'Retention-Deployment'!$L:$L,'List Table'!$B$5)</f>
        <v>0</v>
      </c>
      <c r="CQ77" s="145">
        <f>COUNTIFS('Retention-Deployment'!$F:$F,$G77,'Retention-Deployment'!$I:$I,"*4G*",'Retention-Deployment'!$L:$L,'List Table'!$B$6)</f>
        <v>0</v>
      </c>
      <c r="CR77" s="145">
        <f>COUNTIFS('Retention-Deployment'!$F:$F,$G77,'Retention-Deployment'!$I:$I,"*4G*",'Retention-Deployment'!$L:$L,'List Table'!$B$7)</f>
        <v>0</v>
      </c>
      <c r="CS77" s="145">
        <f>COUNTIFS('Retention-Deployment'!$F:$F,$G77,'Retention-Deployment'!$I:$I,"*4G*",'Retention-Deployment'!$L:$L,'List Table'!$B$8)</f>
        <v>0</v>
      </c>
      <c r="CT77" s="145">
        <f>COUNTIFS('Retention-Deployment'!$F:$F,$G77,'Retention-Deployment'!$I:$I,"*4G*",'Retention-Deployment'!$L:$L,'List Table'!$B$9)</f>
        <v>0</v>
      </c>
      <c r="CU77" s="145">
        <f>COUNTIFS('Retention-Deployment'!$F:$F,$G77,'Retention-Deployment'!$I:$I,"*4G*",'Retention-Deployment'!$L:$L,'List Table'!$B$10)</f>
        <v>0</v>
      </c>
      <c r="CV77" s="145">
        <f>COUNTIFS('Retention-Deployment'!$F:$F,$G77,'Retention-Deployment'!$I:$I,"*4G*",'Retention-Deployment'!$L:$L,'List Table'!$B$11)</f>
        <v>0</v>
      </c>
      <c r="CW77" s="145">
        <f>COUNTIFS('Retention-Deployment'!$F:$F,$G77,'Retention-Deployment'!$I:$I,"*4G*",'Retention-Deployment'!$L:$L,'List Table'!$B$12)</f>
        <v>0</v>
      </c>
      <c r="CX77" s="145">
        <f>COUNTIFS('Retention-Deployment'!$F:$F,$G77,'Retention-Deployment'!$I:$I,"*4G*",'Retention-Deployment'!$L:$L,'List Table'!$B$13)</f>
        <v>0</v>
      </c>
      <c r="CY77" s="145">
        <f>COUNTIFS('Retention-Deployment'!$F:$F,$G77,'Retention-Deployment'!$I:$I,"*4G*",'Retention-Deployment'!$L:$L,'List Table'!$B$14)</f>
        <v>0</v>
      </c>
      <c r="CZ77" s="145">
        <f>COUNTIFS('Retention-Deployment'!$F:$F,$G77,'Retention-Deployment'!$I:$I,"*4G*",'Retention-Deployment'!$L:$L,'List Table'!$B$15)</f>
        <v>0</v>
      </c>
      <c r="DA77" s="136"/>
      <c r="DB77" s="146">
        <f>COUNTIFS(Licensing!$G:$G,$G77,Licensing!$J:$J,"*2G*")</f>
        <v>0</v>
      </c>
      <c r="DC77" s="146">
        <f>COUNTIFS(Licensing!$G:$G,$G77,Licensing!$J:$J,"*3G*")</f>
        <v>0</v>
      </c>
      <c r="DD77" s="146">
        <f>COUNTIFS(Licensing!$G:$G,$G77,Licensing!$J:$J,"*4G*")</f>
        <v>0</v>
      </c>
      <c r="DE77" s="136"/>
      <c r="DF77" s="378">
        <f>COUNTIFS(Deactivated!$G:$G,$G77,Deactivated!$J:$J,"*2G*")</f>
        <v>0</v>
      </c>
      <c r="DG77" s="378">
        <f>COUNTIFS(Deactivated!$G:$G,$G77,Deactivated!$J:$J,"*3G*")</f>
        <v>0</v>
      </c>
      <c r="DH77" s="378">
        <f>COUNTIFS(Deactivated!$G:$G,$G77,Deactivated!$J:$J,"*4G*")</f>
        <v>0</v>
      </c>
      <c r="DI77" s="136"/>
      <c r="DJ77" s="147" t="str">
        <f t="shared" si="13"/>
        <v>KASTELORIZO</v>
      </c>
      <c r="DK77" s="137">
        <f t="shared" si="19"/>
        <v>0</v>
      </c>
      <c r="DL77" s="148">
        <f t="shared" si="17"/>
        <v>0</v>
      </c>
      <c r="DM77" s="148">
        <f t="shared" si="18"/>
        <v>0</v>
      </c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</row>
    <row r="78" spans="1:129" x14ac:dyDescent="0.25">
      <c r="A78" s="186" t="s">
        <v>293</v>
      </c>
      <c r="B78" s="160">
        <v>8</v>
      </c>
      <c r="C78" s="160">
        <v>8</v>
      </c>
      <c r="D78" s="160">
        <v>8</v>
      </c>
      <c r="E78" s="183">
        <v>37.608792036044299</v>
      </c>
      <c r="F78" s="183">
        <v>24.3305969238281</v>
      </c>
      <c r="G78" s="165" t="s">
        <v>124</v>
      </c>
      <c r="H78" s="144">
        <f t="shared" si="10"/>
        <v>0</v>
      </c>
      <c r="I78" s="144">
        <f t="shared" si="11"/>
        <v>0</v>
      </c>
      <c r="J78" s="144">
        <f t="shared" si="12"/>
        <v>0</v>
      </c>
      <c r="K78" s="144">
        <f>COUNTIFS(Operational!$F:$F,$G78,Operational!$I:$I,"*2G*",Operational!$L:$L,'List Table'!$D$2)</f>
        <v>0</v>
      </c>
      <c r="L78" s="144">
        <f>COUNTIFS(Operational!$F:$F,$G78,Operational!$I:$I,"*2G*",Operational!$L:$L,'List Table'!$D$3)</f>
        <v>0</v>
      </c>
      <c r="M78" s="144">
        <f>COUNTIFS(Operational!$F:$F,$G78,Operational!$I:$I,"*2G*",Operational!$L:$L,'List Table'!$D$4)</f>
        <v>0</v>
      </c>
      <c r="N78" s="144">
        <f>COUNTIFS(Operational!$F:$F,$G78,Operational!$I:$I,"*2G*",Operational!$L:$L,'List Table'!$D$5)</f>
        <v>0</v>
      </c>
      <c r="O78" s="144">
        <f>COUNTIFS(Operational!$F:$F,$G78,Operational!$I:$I,"*2G*",Operational!$L:$L,'List Table'!$D$6)</f>
        <v>0</v>
      </c>
      <c r="P78" s="144">
        <f>COUNTIFS(Operational!$F:$F,$G78,Operational!$I:$I,"*2G*",Operational!$L:$L,'List Table'!$D$7)</f>
        <v>0</v>
      </c>
      <c r="Q78" s="144">
        <f>COUNTIFS(Operational!$F:$F,$G78,Operational!$I:$I,"*2G*",Operational!$L:$L,'List Table'!$D$8)</f>
        <v>0</v>
      </c>
      <c r="R78" s="144">
        <f>COUNTIFS(Operational!$F:$F,$G78,Operational!$I:$I,"*2G*",Operational!$L:$L,'List Table'!$D$9)</f>
        <v>0</v>
      </c>
      <c r="S78" s="144">
        <f>COUNTIFS(Operational!$F:$F,$G78,Operational!$I:$I,"*2G*",Operational!$L:$L,'List Table'!$D$10)</f>
        <v>0</v>
      </c>
      <c r="T78" s="144">
        <f>COUNTIFS(Operational!$F:$F,$G78,Operational!$I:$I,"*2G*",Operational!$L:$L,'List Table'!$D$11)</f>
        <v>0</v>
      </c>
      <c r="U78" s="144">
        <f>COUNTIFS(Operational!$F:$F,$G78,Operational!$I:$I,"*2G*",Operational!$L:$L,'List Table'!$D$12)</f>
        <v>0</v>
      </c>
      <c r="V78" s="144">
        <f>COUNTIFS(Operational!$F:$F,$G78,Operational!$I:$I,"*2G*",Operational!$L:$L,'List Table'!$D$13)</f>
        <v>0</v>
      </c>
      <c r="W78" s="144">
        <f>COUNTIFS(Operational!$F:$F,$G78,Operational!$I:$I,"*2G*",Operational!$L:$L,'List Table'!$D$14)</f>
        <v>0</v>
      </c>
      <c r="X78" s="144">
        <f>COUNTIFS(Operational!$F:$F,$G78,Operational!$I:$I,"*2G*",Operational!$L:$L,'List Table'!$D$15)</f>
        <v>0</v>
      </c>
      <c r="Y78" s="144">
        <f>COUNTIFS(Operational!$F:$F,$G78,Operational!$I:$I,"*2G*",Operational!$L:$L,'List Table'!$D$16)</f>
        <v>0</v>
      </c>
      <c r="Z78" s="144">
        <f>COUNTIFS(Operational!$F:$F,$G78,Operational!$I:$I,"*2G*",Operational!$L:$L,'List Table'!$D$17)</f>
        <v>0</v>
      </c>
      <c r="AA78" s="144">
        <f>COUNTIFS(Operational!$F:$F,$G78,Operational!$I:$I,"*3G*",Operational!$L:$L,'List Table'!$D$2)</f>
        <v>0</v>
      </c>
      <c r="AB78" s="144">
        <f>COUNTIFS(Operational!$F:$F,$G78,Operational!$I:$I,"*3G*",Operational!$L:$L,'List Table'!$D$3)</f>
        <v>0</v>
      </c>
      <c r="AC78" s="144">
        <f>COUNTIFS(Operational!$F:$F,$G78,Operational!$I:$I,"*3G*",Operational!$L:$L,'List Table'!$D$4)</f>
        <v>0</v>
      </c>
      <c r="AD78" s="144">
        <f>COUNTIFS(Operational!$F:$F,$G78,Operational!$I:$I,"*3G*",Operational!$L:$L,'List Table'!$D$5)</f>
        <v>0</v>
      </c>
      <c r="AE78" s="144">
        <f>COUNTIFS(Operational!$F:$F,$G78,Operational!$I:$I,"*3G*",Operational!$L:$L,'List Table'!$D$6)</f>
        <v>0</v>
      </c>
      <c r="AF78" s="144">
        <f>COUNTIFS(Operational!$F:$F,$G78,Operational!$I:$I,"*3G*",Operational!$L:$L,'List Table'!$D$7)</f>
        <v>0</v>
      </c>
      <c r="AG78" s="144">
        <f>COUNTIFS(Operational!$F:$F,$G78,Operational!$I:$I,"*3G*",Operational!$L:$L,'List Table'!$D$8)</f>
        <v>0</v>
      </c>
      <c r="AH78" s="144">
        <f>COUNTIFS(Operational!$F:$F,$G78,Operational!$I:$I,"*3G*",Operational!$L:$L,'List Table'!$D$9)</f>
        <v>0</v>
      </c>
      <c r="AI78" s="144">
        <f>COUNTIFS(Operational!$F:$F,$G78,Operational!$I:$I,"*3G*",Operational!$L:$L,'List Table'!$D$10)</f>
        <v>0</v>
      </c>
      <c r="AJ78" s="144">
        <f>COUNTIFS(Operational!$F:$F,$G78,Operational!$I:$I,"*3G*",Operational!$L:$L,'List Table'!$D$11)</f>
        <v>0</v>
      </c>
      <c r="AK78" s="144">
        <f>COUNTIFS(Operational!$F:$F,$G78,Operational!$I:$I,"*3G*",Operational!$L:$L,'List Table'!$D$12)</f>
        <v>0</v>
      </c>
      <c r="AL78" s="144">
        <f>COUNTIFS(Operational!$F:$F,$G78,Operational!$I:$I,"*3G*",Operational!$L:$L,'List Table'!$D$13)</f>
        <v>0</v>
      </c>
      <c r="AM78" s="144">
        <f>COUNTIFS(Operational!$F:$F,$G78,Operational!$I:$I,"*3G*",Operational!$L:$L,'List Table'!$D$14)</f>
        <v>0</v>
      </c>
      <c r="AN78" s="144">
        <f>COUNTIFS(Operational!$F:$F,$G78,Operational!$I:$I,"*3G*",Operational!$L:$L,'List Table'!$D$15)</f>
        <v>0</v>
      </c>
      <c r="AO78" s="144">
        <f>COUNTIFS(Operational!$F:$F,$G78,Operational!$I:$I,"*3G*",Operational!$L:$L,'List Table'!$D$16)</f>
        <v>0</v>
      </c>
      <c r="AP78" s="144">
        <f>COUNTIFS(Operational!$F:$F,$G78,Operational!$I:$I,"*3G*",Operational!$L:$L,'List Table'!$D$17)</f>
        <v>0</v>
      </c>
      <c r="AQ78" s="144">
        <f>COUNTIFS(Operational!$F:$F,$G78,Operational!$I:$I,"*4G*",Operational!$L:$L,'List Table'!$D$2)</f>
        <v>0</v>
      </c>
      <c r="AR78" s="144">
        <f>COUNTIFS(Operational!$F:$F,$G78,Operational!$I:$I,"*4G*",Operational!$L:$L,'List Table'!$D$3)</f>
        <v>0</v>
      </c>
      <c r="AS78" s="144">
        <f>COUNTIFS(Operational!$F:$F,$G78,Operational!$I:$I,"*4G*",Operational!$L:$L,'List Table'!$D$4)</f>
        <v>0</v>
      </c>
      <c r="AT78" s="144">
        <f>COUNTIFS(Operational!$F:$F,$G78,Operational!$I:$I,"*4G*",Operational!$L:$L,'List Table'!$D$5)</f>
        <v>0</v>
      </c>
      <c r="AU78" s="144">
        <f>COUNTIFS(Operational!$F:$F,$G78,Operational!$I:$I,"*4G*",Operational!$L:$L,'List Table'!$D$6)</f>
        <v>0</v>
      </c>
      <c r="AV78" s="144">
        <f>COUNTIFS(Operational!$F:$F,$G78,Operational!$I:$I,"*4G*",Operational!$L:$L,'List Table'!$D$7)</f>
        <v>0</v>
      </c>
      <c r="AW78" s="144">
        <f>COUNTIFS(Operational!$F:$F,$G78,Operational!$I:$I,"*4G*",Operational!$L:$L,'List Table'!$D$8)</f>
        <v>0</v>
      </c>
      <c r="AX78" s="144">
        <f>COUNTIFS(Operational!$F:$F,$G78,Operational!$I:$I,"*4G*",Operational!$L:$L,'List Table'!$D$9)</f>
        <v>0</v>
      </c>
      <c r="AY78" s="144">
        <f>COUNTIFS(Operational!$F:$F,$G78,Operational!$I:$I,"*4G*",Operational!$L:$L,'List Table'!$D$10)</f>
        <v>0</v>
      </c>
      <c r="AZ78" s="144">
        <f>COUNTIFS(Operational!$F:$F,$G78,Operational!$I:$I,"*4G*",Operational!$L:$L,'List Table'!$D$11)</f>
        <v>0</v>
      </c>
      <c r="BA78" s="144">
        <f>COUNTIFS(Operational!$F:$F,$G78,Operational!$I:$I,"*4G*",Operational!$L:$L,'List Table'!$D$12)</f>
        <v>0</v>
      </c>
      <c r="BB78" s="144">
        <f>COUNTIFS(Operational!$F:$F,$G78,Operational!$I:$I,"*4G*",Operational!$L:$L,'List Table'!$D$13)</f>
        <v>0</v>
      </c>
      <c r="BC78" s="144">
        <f>COUNTIFS(Operational!$F:$F,$G78,Operational!$I:$I,"*4G*",Operational!$L:$L,'List Table'!$D$14)</f>
        <v>0</v>
      </c>
      <c r="BD78" s="144">
        <f>COUNTIFS(Operational!$F:$F,$G78,Operational!$I:$I,"*4G*",Operational!$L:$L,'List Table'!$D$15)</f>
        <v>0</v>
      </c>
      <c r="BE78" s="144">
        <f>COUNTIFS(Operational!$F:$F,$G78,Operational!$I:$I,"*4G*",Operational!$L:$L,'List Table'!$D$16)</f>
        <v>0</v>
      </c>
      <c r="BF78" s="144">
        <f>COUNTIFS(Operational!$F:$F,$G78,Operational!$I:$I,"*4G*",Operational!$L:$L,'List Table'!$D$17)</f>
        <v>0</v>
      </c>
      <c r="BG78" s="136"/>
      <c r="BH78" s="145">
        <f t="shared" si="14"/>
        <v>0</v>
      </c>
      <c r="BI78" s="145">
        <f t="shared" si="15"/>
        <v>0</v>
      </c>
      <c r="BJ78" s="145">
        <f t="shared" si="16"/>
        <v>0</v>
      </c>
      <c r="BK78" s="145">
        <f>COUNTIFS('Retention-Deployment'!$F:$F,$G78,'Retention-Deployment'!$I:$I,"*2G*",'Retention-Deployment'!$L:$L,'List Table'!$B$2)</f>
        <v>0</v>
      </c>
      <c r="BL78" s="145">
        <f>COUNTIFS('Retention-Deployment'!$F:$F,$G78,'Retention-Deployment'!$I:$I,"*2G*",'Retention-Deployment'!$L:$L,'List Table'!$B$3)</f>
        <v>0</v>
      </c>
      <c r="BM78" s="145">
        <f>COUNTIFS('Retention-Deployment'!$F:$F,$G78,'Retention-Deployment'!$I:$I,"*2G*",'Retention-Deployment'!$L:$L,'List Table'!$B$4)</f>
        <v>0</v>
      </c>
      <c r="BN78" s="145">
        <f>COUNTIFS('Retention-Deployment'!$F:$F,$G78,'Retention-Deployment'!$I:$I,"*2G*",'Retention-Deployment'!$L:$L,'List Table'!$B$5)</f>
        <v>0</v>
      </c>
      <c r="BO78" s="145">
        <f>COUNTIFS('Retention-Deployment'!$F:$F,$G78,'Retention-Deployment'!$I:$I,"*2G*",'Retention-Deployment'!$L:$L,'List Table'!$B$6)</f>
        <v>0</v>
      </c>
      <c r="BP78" s="145">
        <f>COUNTIFS('Retention-Deployment'!$F:$F,$G78,'Retention-Deployment'!$I:$I,"*2G*",'Retention-Deployment'!$L:$L,'List Table'!$B$7)</f>
        <v>0</v>
      </c>
      <c r="BQ78" s="145">
        <f>COUNTIFS('Retention-Deployment'!$F:$F,$G78,'Retention-Deployment'!$I:$I,"*2G*",'Retention-Deployment'!$L:$L,'List Table'!$B$8)</f>
        <v>0</v>
      </c>
      <c r="BR78" s="145">
        <f>COUNTIFS('Retention-Deployment'!$F:$F,$G78,'Retention-Deployment'!$I:$I,"*2G*",'Retention-Deployment'!$L:$L,'List Table'!$B$9)</f>
        <v>0</v>
      </c>
      <c r="BS78" s="145">
        <f>COUNTIFS('Retention-Deployment'!$F:$F,$G78,'Retention-Deployment'!$I:$I,"*2G*",'Retention-Deployment'!$L:$L,'List Table'!$B$10)</f>
        <v>0</v>
      </c>
      <c r="BT78" s="145">
        <f>COUNTIFS('Retention-Deployment'!$F:$F,$G78,'Retention-Deployment'!$I:$I,"*2G*",'Retention-Deployment'!$L:$L,'List Table'!$B$11)</f>
        <v>0</v>
      </c>
      <c r="BU78" s="145">
        <f>COUNTIFS('Retention-Deployment'!$F:$F,$G78,'Retention-Deployment'!$I:$I,"*2G*",'Retention-Deployment'!$L:$L,'List Table'!$B$12)</f>
        <v>0</v>
      </c>
      <c r="BV78" s="145">
        <f>COUNTIFS('Retention-Deployment'!$F:$F,$G78,'Retention-Deployment'!$I:$I,"*2G*",'Retention-Deployment'!$L:$L,'List Table'!$B$13)</f>
        <v>0</v>
      </c>
      <c r="BW78" s="145">
        <f>COUNTIFS('Retention-Deployment'!$F:$F,$G78,'Retention-Deployment'!$I:$I,"*2G*",'Retention-Deployment'!$L:$L,'List Table'!$B$14)</f>
        <v>0</v>
      </c>
      <c r="BX78" s="145">
        <f>COUNTIFS('Retention-Deployment'!$F:$F,$G78,'Retention-Deployment'!$I:$I,"*2G*",'Retention-Deployment'!$L:$L,'List Table'!$B$15)</f>
        <v>0</v>
      </c>
      <c r="BY78" s="145">
        <f>COUNTIFS('Retention-Deployment'!$F:$F,$G78,'Retention-Deployment'!$I:$I,"*3G*",'Retention-Deployment'!$L:$L,'List Table'!$B$2)</f>
        <v>0</v>
      </c>
      <c r="BZ78" s="145">
        <f>COUNTIFS('Retention-Deployment'!$F:$F,$G78,'Retention-Deployment'!$I:$I,"*3G*",'Retention-Deployment'!$L:$L,'List Table'!$B$3)</f>
        <v>0</v>
      </c>
      <c r="CA78" s="145">
        <f>COUNTIFS('Retention-Deployment'!$F:$F,$G78,'Retention-Deployment'!$I:$I,"*3G*",'Retention-Deployment'!$L:$L,'List Table'!$B$4)</f>
        <v>0</v>
      </c>
      <c r="CB78" s="145">
        <f>COUNTIFS('Retention-Deployment'!$F:$F,$G78,'Retention-Deployment'!$I:$I,"*3G*",'Retention-Deployment'!$L:$L,'List Table'!$B$5)</f>
        <v>0</v>
      </c>
      <c r="CC78" s="145">
        <f>COUNTIFS('Retention-Deployment'!$F:$F,$G78,'Retention-Deployment'!$I:$I,"*3G*",'Retention-Deployment'!$L:$L,'List Table'!$B$6)</f>
        <v>0</v>
      </c>
      <c r="CD78" s="145">
        <f>COUNTIFS('Retention-Deployment'!$F:$F,$G78,'Retention-Deployment'!$I:$I,"*3G*",'Retention-Deployment'!$L:$L,'List Table'!$B$7)</f>
        <v>0</v>
      </c>
      <c r="CE78" s="145">
        <f>COUNTIFS('Retention-Deployment'!$F:$F,$G78,'Retention-Deployment'!$I:$I,"*3G*",'Retention-Deployment'!$L:$L,'List Table'!$B$8)</f>
        <v>0</v>
      </c>
      <c r="CF78" s="145">
        <f>COUNTIFS('Retention-Deployment'!$F:$F,$G78,'Retention-Deployment'!$I:$I,"*3G*",'Retention-Deployment'!$L:$L,'List Table'!$B$9)</f>
        <v>0</v>
      </c>
      <c r="CG78" s="145">
        <f>COUNTIFS('Retention-Deployment'!$F:$F,$G78,'Retention-Deployment'!$I:$I,"*3G*",'Retention-Deployment'!$L:$L,'List Table'!$B$10)</f>
        <v>0</v>
      </c>
      <c r="CH78" s="145">
        <f>COUNTIFS('Retention-Deployment'!$F:$F,$G78,'Retention-Deployment'!$I:$I,"*3G*",'Retention-Deployment'!$L:$L,'List Table'!$B$11)</f>
        <v>0</v>
      </c>
      <c r="CI78" s="145">
        <f>COUNTIFS('Retention-Deployment'!$F:$F,$G78,'Retention-Deployment'!$I:$I,"*3G*",'Retention-Deployment'!$L:$L,'List Table'!$B$12)</f>
        <v>0</v>
      </c>
      <c r="CJ78" s="145">
        <f>COUNTIFS('Retention-Deployment'!$F:$F,$G78,'Retention-Deployment'!$I:$I,"*3G*",'Retention-Deployment'!$L:$L,'List Table'!$B$13)</f>
        <v>0</v>
      </c>
      <c r="CK78" s="145">
        <f>COUNTIFS('Retention-Deployment'!$F:$F,$G78,'Retention-Deployment'!$I:$I,"*3G*",'Retention-Deployment'!$L:$L,'List Table'!$B$14)</f>
        <v>0</v>
      </c>
      <c r="CL78" s="145">
        <f>COUNTIFS('Retention-Deployment'!$F:$F,$G78,'Retention-Deployment'!$I:$I,"*3G*",'Retention-Deployment'!$L:$L,'List Table'!$B$15)</f>
        <v>0</v>
      </c>
      <c r="CM78" s="145">
        <f>COUNTIFS('Retention-Deployment'!$F:$F,$G78,'Retention-Deployment'!$I:$I,"*4G*",'Retention-Deployment'!$L:$L,'List Table'!$B$2)</f>
        <v>0</v>
      </c>
      <c r="CN78" s="145">
        <f>COUNTIFS('Retention-Deployment'!$F:$F,$G78,'Retention-Deployment'!$I:$I,"*4G*",'Retention-Deployment'!$L:$L,'List Table'!$B$3)</f>
        <v>0</v>
      </c>
      <c r="CO78" s="145">
        <f>COUNTIFS('Retention-Deployment'!$F:$F,$G78,'Retention-Deployment'!$I:$I,"*4G*",'Retention-Deployment'!$L:$L,'List Table'!$B$4)</f>
        <v>0</v>
      </c>
      <c r="CP78" s="145">
        <f>COUNTIFS('Retention-Deployment'!$F:$F,$G78,'Retention-Deployment'!$I:$I,"*4G*",'Retention-Deployment'!$L:$L,'List Table'!$B$5)</f>
        <v>0</v>
      </c>
      <c r="CQ78" s="145">
        <f>COUNTIFS('Retention-Deployment'!$F:$F,$G78,'Retention-Deployment'!$I:$I,"*4G*",'Retention-Deployment'!$L:$L,'List Table'!$B$6)</f>
        <v>0</v>
      </c>
      <c r="CR78" s="145">
        <f>COUNTIFS('Retention-Deployment'!$F:$F,$G78,'Retention-Deployment'!$I:$I,"*4G*",'Retention-Deployment'!$L:$L,'List Table'!$B$7)</f>
        <v>0</v>
      </c>
      <c r="CS78" s="145">
        <f>COUNTIFS('Retention-Deployment'!$F:$F,$G78,'Retention-Deployment'!$I:$I,"*4G*",'Retention-Deployment'!$L:$L,'List Table'!$B$8)</f>
        <v>0</v>
      </c>
      <c r="CT78" s="145">
        <f>COUNTIFS('Retention-Deployment'!$F:$F,$G78,'Retention-Deployment'!$I:$I,"*4G*",'Retention-Deployment'!$L:$L,'List Table'!$B$9)</f>
        <v>0</v>
      </c>
      <c r="CU78" s="145">
        <f>COUNTIFS('Retention-Deployment'!$F:$F,$G78,'Retention-Deployment'!$I:$I,"*4G*",'Retention-Deployment'!$L:$L,'List Table'!$B$10)</f>
        <v>0</v>
      </c>
      <c r="CV78" s="145">
        <f>COUNTIFS('Retention-Deployment'!$F:$F,$G78,'Retention-Deployment'!$I:$I,"*4G*",'Retention-Deployment'!$L:$L,'List Table'!$B$11)</f>
        <v>0</v>
      </c>
      <c r="CW78" s="145">
        <f>COUNTIFS('Retention-Deployment'!$F:$F,$G78,'Retention-Deployment'!$I:$I,"*4G*",'Retention-Deployment'!$L:$L,'List Table'!$B$12)</f>
        <v>0</v>
      </c>
      <c r="CX78" s="145">
        <f>COUNTIFS('Retention-Deployment'!$F:$F,$G78,'Retention-Deployment'!$I:$I,"*4G*",'Retention-Deployment'!$L:$L,'List Table'!$B$13)</f>
        <v>0</v>
      </c>
      <c r="CY78" s="145">
        <f>COUNTIFS('Retention-Deployment'!$F:$F,$G78,'Retention-Deployment'!$I:$I,"*4G*",'Retention-Deployment'!$L:$L,'List Table'!$B$14)</f>
        <v>0</v>
      </c>
      <c r="CZ78" s="145">
        <f>COUNTIFS('Retention-Deployment'!$F:$F,$G78,'Retention-Deployment'!$I:$I,"*4G*",'Retention-Deployment'!$L:$L,'List Table'!$B$15)</f>
        <v>0</v>
      </c>
      <c r="DA78" s="136"/>
      <c r="DB78" s="146">
        <f>COUNTIFS(Licensing!$G:$G,$G78,Licensing!$J:$J,"*2G*")</f>
        <v>0</v>
      </c>
      <c r="DC78" s="146">
        <f>COUNTIFS(Licensing!$G:$G,$G78,Licensing!$J:$J,"*3G*")</f>
        <v>0</v>
      </c>
      <c r="DD78" s="146">
        <f>COUNTIFS(Licensing!$G:$G,$G78,Licensing!$J:$J,"*4G*")</f>
        <v>0</v>
      </c>
      <c r="DE78" s="136"/>
      <c r="DF78" s="378">
        <f>COUNTIFS(Deactivated!$G:$G,$G78,Deactivated!$J:$J,"*2G*")</f>
        <v>0</v>
      </c>
      <c r="DG78" s="378">
        <f>COUNTIFS(Deactivated!$G:$G,$G78,Deactivated!$J:$J,"*3G*")</f>
        <v>0</v>
      </c>
      <c r="DH78" s="378">
        <f>COUNTIFS(Deactivated!$G:$G,$G78,Deactivated!$J:$J,"*4G*")</f>
        <v>0</v>
      </c>
      <c r="DI78" s="136"/>
      <c r="DJ78" s="147" t="str">
        <f t="shared" si="13"/>
        <v>KEA</v>
      </c>
      <c r="DK78" s="137">
        <f t="shared" si="19"/>
        <v>0</v>
      </c>
      <c r="DL78" s="148">
        <f t="shared" si="17"/>
        <v>0</v>
      </c>
      <c r="DM78" s="148">
        <f t="shared" si="18"/>
        <v>0</v>
      </c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</row>
    <row r="79" spans="1:129" x14ac:dyDescent="0.25">
      <c r="A79" s="186" t="s">
        <v>293</v>
      </c>
      <c r="B79" s="160">
        <v>17</v>
      </c>
      <c r="C79" s="160">
        <v>17</v>
      </c>
      <c r="D79" s="160">
        <v>17</v>
      </c>
      <c r="E79" s="183">
        <v>38.1753675</v>
      </c>
      <c r="F79" s="183">
        <v>20.569217900000002</v>
      </c>
      <c r="G79" s="165" t="s">
        <v>312</v>
      </c>
      <c r="H79" s="144">
        <f t="shared" si="10"/>
        <v>0</v>
      </c>
      <c r="I79" s="144">
        <f t="shared" si="11"/>
        <v>0</v>
      </c>
      <c r="J79" s="144">
        <f t="shared" si="12"/>
        <v>0</v>
      </c>
      <c r="K79" s="144">
        <f>COUNTIFS(Operational!$F:$F,$G79,Operational!$I:$I,"*2G*",Operational!$L:$L,'List Table'!$D$2)</f>
        <v>0</v>
      </c>
      <c r="L79" s="144">
        <f>COUNTIFS(Operational!$F:$F,$G79,Operational!$I:$I,"*2G*",Operational!$L:$L,'List Table'!$D$3)</f>
        <v>0</v>
      </c>
      <c r="M79" s="144">
        <f>COUNTIFS(Operational!$F:$F,$G79,Operational!$I:$I,"*2G*",Operational!$L:$L,'List Table'!$D$4)</f>
        <v>0</v>
      </c>
      <c r="N79" s="144">
        <f>COUNTIFS(Operational!$F:$F,$G79,Operational!$I:$I,"*2G*",Operational!$L:$L,'List Table'!$D$5)</f>
        <v>0</v>
      </c>
      <c r="O79" s="144">
        <f>COUNTIFS(Operational!$F:$F,$G79,Operational!$I:$I,"*2G*",Operational!$L:$L,'List Table'!$D$6)</f>
        <v>0</v>
      </c>
      <c r="P79" s="144">
        <f>COUNTIFS(Operational!$F:$F,$G79,Operational!$I:$I,"*2G*",Operational!$L:$L,'List Table'!$D$7)</f>
        <v>0</v>
      </c>
      <c r="Q79" s="144">
        <f>COUNTIFS(Operational!$F:$F,$G79,Operational!$I:$I,"*2G*",Operational!$L:$L,'List Table'!$D$8)</f>
        <v>0</v>
      </c>
      <c r="R79" s="144">
        <f>COUNTIFS(Operational!$F:$F,$G79,Operational!$I:$I,"*2G*",Operational!$L:$L,'List Table'!$D$9)</f>
        <v>0</v>
      </c>
      <c r="S79" s="144">
        <f>COUNTIFS(Operational!$F:$F,$G79,Operational!$I:$I,"*2G*",Operational!$L:$L,'List Table'!$D$10)</f>
        <v>0</v>
      </c>
      <c r="T79" s="144">
        <f>COUNTIFS(Operational!$F:$F,$G79,Operational!$I:$I,"*2G*",Operational!$L:$L,'List Table'!$D$11)</f>
        <v>0</v>
      </c>
      <c r="U79" s="144">
        <f>COUNTIFS(Operational!$F:$F,$G79,Operational!$I:$I,"*2G*",Operational!$L:$L,'List Table'!$D$12)</f>
        <v>0</v>
      </c>
      <c r="V79" s="144">
        <f>COUNTIFS(Operational!$F:$F,$G79,Operational!$I:$I,"*2G*",Operational!$L:$L,'List Table'!$D$13)</f>
        <v>0</v>
      </c>
      <c r="W79" s="144">
        <f>COUNTIFS(Operational!$F:$F,$G79,Operational!$I:$I,"*2G*",Operational!$L:$L,'List Table'!$D$14)</f>
        <v>0</v>
      </c>
      <c r="X79" s="144">
        <f>COUNTIFS(Operational!$F:$F,$G79,Operational!$I:$I,"*2G*",Operational!$L:$L,'List Table'!$D$15)</f>
        <v>0</v>
      </c>
      <c r="Y79" s="144">
        <f>COUNTIFS(Operational!$F:$F,$G79,Operational!$I:$I,"*2G*",Operational!$L:$L,'List Table'!$D$16)</f>
        <v>0</v>
      </c>
      <c r="Z79" s="144">
        <f>COUNTIFS(Operational!$F:$F,$G79,Operational!$I:$I,"*2G*",Operational!$L:$L,'List Table'!$D$17)</f>
        <v>0</v>
      </c>
      <c r="AA79" s="144">
        <f>COUNTIFS(Operational!$F:$F,$G79,Operational!$I:$I,"*3G*",Operational!$L:$L,'List Table'!$D$2)</f>
        <v>0</v>
      </c>
      <c r="AB79" s="144">
        <f>COUNTIFS(Operational!$F:$F,$G79,Operational!$I:$I,"*3G*",Operational!$L:$L,'List Table'!$D$3)</f>
        <v>0</v>
      </c>
      <c r="AC79" s="144">
        <f>COUNTIFS(Operational!$F:$F,$G79,Operational!$I:$I,"*3G*",Operational!$L:$L,'List Table'!$D$4)</f>
        <v>0</v>
      </c>
      <c r="AD79" s="144">
        <f>COUNTIFS(Operational!$F:$F,$G79,Operational!$I:$I,"*3G*",Operational!$L:$L,'List Table'!$D$5)</f>
        <v>0</v>
      </c>
      <c r="AE79" s="144">
        <f>COUNTIFS(Operational!$F:$F,$G79,Operational!$I:$I,"*3G*",Operational!$L:$L,'List Table'!$D$6)</f>
        <v>0</v>
      </c>
      <c r="AF79" s="144">
        <f>COUNTIFS(Operational!$F:$F,$G79,Operational!$I:$I,"*3G*",Operational!$L:$L,'List Table'!$D$7)</f>
        <v>0</v>
      </c>
      <c r="AG79" s="144">
        <f>COUNTIFS(Operational!$F:$F,$G79,Operational!$I:$I,"*3G*",Operational!$L:$L,'List Table'!$D$8)</f>
        <v>0</v>
      </c>
      <c r="AH79" s="144">
        <f>COUNTIFS(Operational!$F:$F,$G79,Operational!$I:$I,"*3G*",Operational!$L:$L,'List Table'!$D$9)</f>
        <v>0</v>
      </c>
      <c r="AI79" s="144">
        <f>COUNTIFS(Operational!$F:$F,$G79,Operational!$I:$I,"*3G*",Operational!$L:$L,'List Table'!$D$10)</f>
        <v>0</v>
      </c>
      <c r="AJ79" s="144">
        <f>COUNTIFS(Operational!$F:$F,$G79,Operational!$I:$I,"*3G*",Operational!$L:$L,'List Table'!$D$11)</f>
        <v>0</v>
      </c>
      <c r="AK79" s="144">
        <f>COUNTIFS(Operational!$F:$F,$G79,Operational!$I:$I,"*3G*",Operational!$L:$L,'List Table'!$D$12)</f>
        <v>0</v>
      </c>
      <c r="AL79" s="144">
        <f>COUNTIFS(Operational!$F:$F,$G79,Operational!$I:$I,"*3G*",Operational!$L:$L,'List Table'!$D$13)</f>
        <v>0</v>
      </c>
      <c r="AM79" s="144">
        <f>COUNTIFS(Operational!$F:$F,$G79,Operational!$I:$I,"*3G*",Operational!$L:$L,'List Table'!$D$14)</f>
        <v>0</v>
      </c>
      <c r="AN79" s="144">
        <f>COUNTIFS(Operational!$F:$F,$G79,Operational!$I:$I,"*3G*",Operational!$L:$L,'List Table'!$D$15)</f>
        <v>0</v>
      </c>
      <c r="AO79" s="144">
        <f>COUNTIFS(Operational!$F:$F,$G79,Operational!$I:$I,"*3G*",Operational!$L:$L,'List Table'!$D$16)</f>
        <v>0</v>
      </c>
      <c r="AP79" s="144">
        <f>COUNTIFS(Operational!$F:$F,$G79,Operational!$I:$I,"*3G*",Operational!$L:$L,'List Table'!$D$17)</f>
        <v>0</v>
      </c>
      <c r="AQ79" s="144">
        <f>COUNTIFS(Operational!$F:$F,$G79,Operational!$I:$I,"*4G*",Operational!$L:$L,'List Table'!$D$2)</f>
        <v>0</v>
      </c>
      <c r="AR79" s="144">
        <f>COUNTIFS(Operational!$F:$F,$G79,Operational!$I:$I,"*4G*",Operational!$L:$L,'List Table'!$D$3)</f>
        <v>0</v>
      </c>
      <c r="AS79" s="144">
        <f>COUNTIFS(Operational!$F:$F,$G79,Operational!$I:$I,"*4G*",Operational!$L:$L,'List Table'!$D$4)</f>
        <v>0</v>
      </c>
      <c r="AT79" s="144">
        <f>COUNTIFS(Operational!$F:$F,$G79,Operational!$I:$I,"*4G*",Operational!$L:$L,'List Table'!$D$5)</f>
        <v>0</v>
      </c>
      <c r="AU79" s="144">
        <f>COUNTIFS(Operational!$F:$F,$G79,Operational!$I:$I,"*4G*",Operational!$L:$L,'List Table'!$D$6)</f>
        <v>0</v>
      </c>
      <c r="AV79" s="144">
        <f>COUNTIFS(Operational!$F:$F,$G79,Operational!$I:$I,"*4G*",Operational!$L:$L,'List Table'!$D$7)</f>
        <v>0</v>
      </c>
      <c r="AW79" s="144">
        <f>COUNTIFS(Operational!$F:$F,$G79,Operational!$I:$I,"*4G*",Operational!$L:$L,'List Table'!$D$8)</f>
        <v>0</v>
      </c>
      <c r="AX79" s="144">
        <f>COUNTIFS(Operational!$F:$F,$G79,Operational!$I:$I,"*4G*",Operational!$L:$L,'List Table'!$D$9)</f>
        <v>0</v>
      </c>
      <c r="AY79" s="144">
        <f>COUNTIFS(Operational!$F:$F,$G79,Operational!$I:$I,"*4G*",Operational!$L:$L,'List Table'!$D$10)</f>
        <v>0</v>
      </c>
      <c r="AZ79" s="144">
        <f>COUNTIFS(Operational!$F:$F,$G79,Operational!$I:$I,"*4G*",Operational!$L:$L,'List Table'!$D$11)</f>
        <v>0</v>
      </c>
      <c r="BA79" s="144">
        <f>COUNTIFS(Operational!$F:$F,$G79,Operational!$I:$I,"*4G*",Operational!$L:$L,'List Table'!$D$12)</f>
        <v>0</v>
      </c>
      <c r="BB79" s="144">
        <f>COUNTIFS(Operational!$F:$F,$G79,Operational!$I:$I,"*4G*",Operational!$L:$L,'List Table'!$D$13)</f>
        <v>0</v>
      </c>
      <c r="BC79" s="144">
        <f>COUNTIFS(Operational!$F:$F,$G79,Operational!$I:$I,"*4G*",Operational!$L:$L,'List Table'!$D$14)</f>
        <v>0</v>
      </c>
      <c r="BD79" s="144">
        <f>COUNTIFS(Operational!$F:$F,$G79,Operational!$I:$I,"*4G*",Operational!$L:$L,'List Table'!$D$15)</f>
        <v>0</v>
      </c>
      <c r="BE79" s="144">
        <f>COUNTIFS(Operational!$F:$F,$G79,Operational!$I:$I,"*4G*",Operational!$L:$L,'List Table'!$D$16)</f>
        <v>0</v>
      </c>
      <c r="BF79" s="144">
        <f>COUNTIFS(Operational!$F:$F,$G79,Operational!$I:$I,"*4G*",Operational!$L:$L,'List Table'!$D$17)</f>
        <v>0</v>
      </c>
      <c r="BG79" s="136"/>
      <c r="BH79" s="145">
        <f t="shared" si="14"/>
        <v>0</v>
      </c>
      <c r="BI79" s="145">
        <f t="shared" si="15"/>
        <v>0</v>
      </c>
      <c r="BJ79" s="145">
        <f t="shared" si="16"/>
        <v>0</v>
      </c>
      <c r="BK79" s="145">
        <f>COUNTIFS('Retention-Deployment'!$F:$F,$G79,'Retention-Deployment'!$I:$I,"*2G*",'Retention-Deployment'!$L:$L,'List Table'!$B$2)</f>
        <v>0</v>
      </c>
      <c r="BL79" s="145">
        <f>COUNTIFS('Retention-Deployment'!$F:$F,$G79,'Retention-Deployment'!$I:$I,"*2G*",'Retention-Deployment'!$L:$L,'List Table'!$B$3)</f>
        <v>0</v>
      </c>
      <c r="BM79" s="145">
        <f>COUNTIFS('Retention-Deployment'!$F:$F,$G79,'Retention-Deployment'!$I:$I,"*2G*",'Retention-Deployment'!$L:$L,'List Table'!$B$4)</f>
        <v>0</v>
      </c>
      <c r="BN79" s="145">
        <f>COUNTIFS('Retention-Deployment'!$F:$F,$G79,'Retention-Deployment'!$I:$I,"*2G*",'Retention-Deployment'!$L:$L,'List Table'!$B$5)</f>
        <v>0</v>
      </c>
      <c r="BO79" s="145">
        <f>COUNTIFS('Retention-Deployment'!$F:$F,$G79,'Retention-Deployment'!$I:$I,"*2G*",'Retention-Deployment'!$L:$L,'List Table'!$B$6)</f>
        <v>0</v>
      </c>
      <c r="BP79" s="145">
        <f>COUNTIFS('Retention-Deployment'!$F:$F,$G79,'Retention-Deployment'!$I:$I,"*2G*",'Retention-Deployment'!$L:$L,'List Table'!$B$7)</f>
        <v>0</v>
      </c>
      <c r="BQ79" s="145">
        <f>COUNTIFS('Retention-Deployment'!$F:$F,$G79,'Retention-Deployment'!$I:$I,"*2G*",'Retention-Deployment'!$L:$L,'List Table'!$B$8)</f>
        <v>0</v>
      </c>
      <c r="BR79" s="145">
        <f>COUNTIFS('Retention-Deployment'!$F:$F,$G79,'Retention-Deployment'!$I:$I,"*2G*",'Retention-Deployment'!$L:$L,'List Table'!$B$9)</f>
        <v>0</v>
      </c>
      <c r="BS79" s="145">
        <f>COUNTIFS('Retention-Deployment'!$F:$F,$G79,'Retention-Deployment'!$I:$I,"*2G*",'Retention-Deployment'!$L:$L,'List Table'!$B$10)</f>
        <v>0</v>
      </c>
      <c r="BT79" s="145">
        <f>COUNTIFS('Retention-Deployment'!$F:$F,$G79,'Retention-Deployment'!$I:$I,"*2G*",'Retention-Deployment'!$L:$L,'List Table'!$B$11)</f>
        <v>0</v>
      </c>
      <c r="BU79" s="145">
        <f>COUNTIFS('Retention-Deployment'!$F:$F,$G79,'Retention-Deployment'!$I:$I,"*2G*",'Retention-Deployment'!$L:$L,'List Table'!$B$12)</f>
        <v>0</v>
      </c>
      <c r="BV79" s="145">
        <f>COUNTIFS('Retention-Deployment'!$F:$F,$G79,'Retention-Deployment'!$I:$I,"*2G*",'Retention-Deployment'!$L:$L,'List Table'!$B$13)</f>
        <v>0</v>
      </c>
      <c r="BW79" s="145">
        <f>COUNTIFS('Retention-Deployment'!$F:$F,$G79,'Retention-Deployment'!$I:$I,"*2G*",'Retention-Deployment'!$L:$L,'List Table'!$B$14)</f>
        <v>0</v>
      </c>
      <c r="BX79" s="145">
        <f>COUNTIFS('Retention-Deployment'!$F:$F,$G79,'Retention-Deployment'!$I:$I,"*2G*",'Retention-Deployment'!$L:$L,'List Table'!$B$15)</f>
        <v>0</v>
      </c>
      <c r="BY79" s="145">
        <f>COUNTIFS('Retention-Deployment'!$F:$F,$G79,'Retention-Deployment'!$I:$I,"*3G*",'Retention-Deployment'!$L:$L,'List Table'!$B$2)</f>
        <v>0</v>
      </c>
      <c r="BZ79" s="145">
        <f>COUNTIFS('Retention-Deployment'!$F:$F,$G79,'Retention-Deployment'!$I:$I,"*3G*",'Retention-Deployment'!$L:$L,'List Table'!$B$3)</f>
        <v>0</v>
      </c>
      <c r="CA79" s="145">
        <f>COUNTIFS('Retention-Deployment'!$F:$F,$G79,'Retention-Deployment'!$I:$I,"*3G*",'Retention-Deployment'!$L:$L,'List Table'!$B$4)</f>
        <v>0</v>
      </c>
      <c r="CB79" s="145">
        <f>COUNTIFS('Retention-Deployment'!$F:$F,$G79,'Retention-Deployment'!$I:$I,"*3G*",'Retention-Deployment'!$L:$L,'List Table'!$B$5)</f>
        <v>0</v>
      </c>
      <c r="CC79" s="145">
        <f>COUNTIFS('Retention-Deployment'!$F:$F,$G79,'Retention-Deployment'!$I:$I,"*3G*",'Retention-Deployment'!$L:$L,'List Table'!$B$6)</f>
        <v>0</v>
      </c>
      <c r="CD79" s="145">
        <f>COUNTIFS('Retention-Deployment'!$F:$F,$G79,'Retention-Deployment'!$I:$I,"*3G*",'Retention-Deployment'!$L:$L,'List Table'!$B$7)</f>
        <v>0</v>
      </c>
      <c r="CE79" s="145">
        <f>COUNTIFS('Retention-Deployment'!$F:$F,$G79,'Retention-Deployment'!$I:$I,"*3G*",'Retention-Deployment'!$L:$L,'List Table'!$B$8)</f>
        <v>0</v>
      </c>
      <c r="CF79" s="145">
        <f>COUNTIFS('Retention-Deployment'!$F:$F,$G79,'Retention-Deployment'!$I:$I,"*3G*",'Retention-Deployment'!$L:$L,'List Table'!$B$9)</f>
        <v>0</v>
      </c>
      <c r="CG79" s="145">
        <f>COUNTIFS('Retention-Deployment'!$F:$F,$G79,'Retention-Deployment'!$I:$I,"*3G*",'Retention-Deployment'!$L:$L,'List Table'!$B$10)</f>
        <v>0</v>
      </c>
      <c r="CH79" s="145">
        <f>COUNTIFS('Retention-Deployment'!$F:$F,$G79,'Retention-Deployment'!$I:$I,"*3G*",'Retention-Deployment'!$L:$L,'List Table'!$B$11)</f>
        <v>0</v>
      </c>
      <c r="CI79" s="145">
        <f>COUNTIFS('Retention-Deployment'!$F:$F,$G79,'Retention-Deployment'!$I:$I,"*3G*",'Retention-Deployment'!$L:$L,'List Table'!$B$12)</f>
        <v>0</v>
      </c>
      <c r="CJ79" s="145">
        <f>COUNTIFS('Retention-Deployment'!$F:$F,$G79,'Retention-Deployment'!$I:$I,"*3G*",'Retention-Deployment'!$L:$L,'List Table'!$B$13)</f>
        <v>0</v>
      </c>
      <c r="CK79" s="145">
        <f>COUNTIFS('Retention-Deployment'!$F:$F,$G79,'Retention-Deployment'!$I:$I,"*3G*",'Retention-Deployment'!$L:$L,'List Table'!$B$14)</f>
        <v>0</v>
      </c>
      <c r="CL79" s="145">
        <f>COUNTIFS('Retention-Deployment'!$F:$F,$G79,'Retention-Deployment'!$I:$I,"*3G*",'Retention-Deployment'!$L:$L,'List Table'!$B$15)</f>
        <v>0</v>
      </c>
      <c r="CM79" s="145">
        <f>COUNTIFS('Retention-Deployment'!$F:$F,$G79,'Retention-Deployment'!$I:$I,"*4G*",'Retention-Deployment'!$L:$L,'List Table'!$B$2)</f>
        <v>0</v>
      </c>
      <c r="CN79" s="145">
        <f>COUNTIFS('Retention-Deployment'!$F:$F,$G79,'Retention-Deployment'!$I:$I,"*4G*",'Retention-Deployment'!$L:$L,'List Table'!$B$3)</f>
        <v>0</v>
      </c>
      <c r="CO79" s="145">
        <f>COUNTIFS('Retention-Deployment'!$F:$F,$G79,'Retention-Deployment'!$I:$I,"*4G*",'Retention-Deployment'!$L:$L,'List Table'!$B$4)</f>
        <v>0</v>
      </c>
      <c r="CP79" s="145">
        <f>COUNTIFS('Retention-Deployment'!$F:$F,$G79,'Retention-Deployment'!$I:$I,"*4G*",'Retention-Deployment'!$L:$L,'List Table'!$B$5)</f>
        <v>0</v>
      </c>
      <c r="CQ79" s="145">
        <f>COUNTIFS('Retention-Deployment'!$F:$F,$G79,'Retention-Deployment'!$I:$I,"*4G*",'Retention-Deployment'!$L:$L,'List Table'!$B$6)</f>
        <v>0</v>
      </c>
      <c r="CR79" s="145">
        <f>COUNTIFS('Retention-Deployment'!$F:$F,$G79,'Retention-Deployment'!$I:$I,"*4G*",'Retention-Deployment'!$L:$L,'List Table'!$B$7)</f>
        <v>0</v>
      </c>
      <c r="CS79" s="145">
        <f>COUNTIFS('Retention-Deployment'!$F:$F,$G79,'Retention-Deployment'!$I:$I,"*4G*",'Retention-Deployment'!$L:$L,'List Table'!$B$8)</f>
        <v>0</v>
      </c>
      <c r="CT79" s="145">
        <f>COUNTIFS('Retention-Deployment'!$F:$F,$G79,'Retention-Deployment'!$I:$I,"*4G*",'Retention-Deployment'!$L:$L,'List Table'!$B$9)</f>
        <v>0</v>
      </c>
      <c r="CU79" s="145">
        <f>COUNTIFS('Retention-Deployment'!$F:$F,$G79,'Retention-Deployment'!$I:$I,"*4G*",'Retention-Deployment'!$L:$L,'List Table'!$B$10)</f>
        <v>0</v>
      </c>
      <c r="CV79" s="145">
        <f>COUNTIFS('Retention-Deployment'!$F:$F,$G79,'Retention-Deployment'!$I:$I,"*4G*",'Retention-Deployment'!$L:$L,'List Table'!$B$11)</f>
        <v>0</v>
      </c>
      <c r="CW79" s="145">
        <f>COUNTIFS('Retention-Deployment'!$F:$F,$G79,'Retention-Deployment'!$I:$I,"*4G*",'Retention-Deployment'!$L:$L,'List Table'!$B$12)</f>
        <v>0</v>
      </c>
      <c r="CX79" s="145">
        <f>COUNTIFS('Retention-Deployment'!$F:$F,$G79,'Retention-Deployment'!$I:$I,"*4G*",'Retention-Deployment'!$L:$L,'List Table'!$B$13)</f>
        <v>0</v>
      </c>
      <c r="CY79" s="145">
        <f>COUNTIFS('Retention-Deployment'!$F:$F,$G79,'Retention-Deployment'!$I:$I,"*4G*",'Retention-Deployment'!$L:$L,'List Table'!$B$14)</f>
        <v>0</v>
      </c>
      <c r="CZ79" s="145">
        <f>COUNTIFS('Retention-Deployment'!$F:$F,$G79,'Retention-Deployment'!$I:$I,"*4G*",'Retention-Deployment'!$L:$L,'List Table'!$B$15)</f>
        <v>0</v>
      </c>
      <c r="DA79" s="136"/>
      <c r="DB79" s="146">
        <f>COUNTIFS(Licensing!$G:$G,$G79,Licensing!$J:$J,"*2G*")</f>
        <v>0</v>
      </c>
      <c r="DC79" s="146">
        <f>COUNTIFS(Licensing!$G:$G,$G79,Licensing!$J:$J,"*3G*")</f>
        <v>0</v>
      </c>
      <c r="DD79" s="146">
        <f>COUNTIFS(Licensing!$G:$G,$G79,Licensing!$J:$J,"*4G*")</f>
        <v>1</v>
      </c>
      <c r="DE79" s="136"/>
      <c r="DF79" s="378">
        <f>COUNTIFS(Deactivated!$G:$G,$G79,Deactivated!$J:$J,"*2G*")</f>
        <v>0</v>
      </c>
      <c r="DG79" s="378">
        <f>COUNTIFS(Deactivated!$G:$G,$G79,Deactivated!$J:$J,"*3G*")</f>
        <v>0</v>
      </c>
      <c r="DH79" s="378">
        <f>COUNTIFS(Deactivated!$G:$G,$G79,Deactivated!$J:$J,"*4G*")</f>
        <v>0</v>
      </c>
      <c r="DI79" s="136"/>
      <c r="DJ79" s="147" t="str">
        <f t="shared" si="13"/>
        <v>KEFALONIA</v>
      </c>
      <c r="DK79" s="137">
        <f t="shared" si="19"/>
        <v>0</v>
      </c>
      <c r="DL79" s="148">
        <f t="shared" si="17"/>
        <v>0</v>
      </c>
      <c r="DM79" s="148">
        <f t="shared" si="18"/>
        <v>1</v>
      </c>
      <c r="DN79" s="133"/>
      <c r="DO79" s="133"/>
      <c r="DP79" s="133"/>
      <c r="DQ79" s="133"/>
      <c r="DR79" s="133"/>
      <c r="DS79" s="133"/>
      <c r="DT79" s="133"/>
      <c r="DU79" s="133"/>
      <c r="DV79" s="133"/>
      <c r="DW79" s="133"/>
      <c r="DX79" s="133"/>
      <c r="DY79" s="133"/>
    </row>
    <row r="80" spans="1:129" x14ac:dyDescent="0.25">
      <c r="A80" s="186" t="s">
        <v>293</v>
      </c>
      <c r="B80" s="160">
        <v>46</v>
      </c>
      <c r="C80" s="160">
        <v>43</v>
      </c>
      <c r="D80" s="160">
        <v>33</v>
      </c>
      <c r="E80" s="183">
        <v>39.647997320000002</v>
      </c>
      <c r="F80" s="183">
        <v>19.79118347</v>
      </c>
      <c r="G80" s="165" t="s">
        <v>125</v>
      </c>
      <c r="H80" s="144">
        <f t="shared" si="10"/>
        <v>0</v>
      </c>
      <c r="I80" s="144">
        <f t="shared" si="11"/>
        <v>0</v>
      </c>
      <c r="J80" s="144">
        <f t="shared" si="12"/>
        <v>0</v>
      </c>
      <c r="K80" s="144">
        <f>COUNTIFS(Operational!$F:$F,$G80,Operational!$I:$I,"*2G*",Operational!$L:$L,'List Table'!$D$2)</f>
        <v>0</v>
      </c>
      <c r="L80" s="144">
        <f>COUNTIFS(Operational!$F:$F,$G80,Operational!$I:$I,"*2G*",Operational!$L:$L,'List Table'!$D$3)</f>
        <v>0</v>
      </c>
      <c r="M80" s="144">
        <f>COUNTIFS(Operational!$F:$F,$G80,Operational!$I:$I,"*2G*",Operational!$L:$L,'List Table'!$D$4)</f>
        <v>0</v>
      </c>
      <c r="N80" s="144">
        <f>COUNTIFS(Operational!$F:$F,$G80,Operational!$I:$I,"*2G*",Operational!$L:$L,'List Table'!$D$5)</f>
        <v>0</v>
      </c>
      <c r="O80" s="144">
        <f>COUNTIFS(Operational!$F:$F,$G80,Operational!$I:$I,"*2G*",Operational!$L:$L,'List Table'!$D$6)</f>
        <v>0</v>
      </c>
      <c r="P80" s="144">
        <f>COUNTIFS(Operational!$F:$F,$G80,Operational!$I:$I,"*2G*",Operational!$L:$L,'List Table'!$D$7)</f>
        <v>0</v>
      </c>
      <c r="Q80" s="144">
        <f>COUNTIFS(Operational!$F:$F,$G80,Operational!$I:$I,"*2G*",Operational!$L:$L,'List Table'!$D$8)</f>
        <v>0</v>
      </c>
      <c r="R80" s="144">
        <f>COUNTIFS(Operational!$F:$F,$G80,Operational!$I:$I,"*2G*",Operational!$L:$L,'List Table'!$D$9)</f>
        <v>0</v>
      </c>
      <c r="S80" s="144">
        <f>COUNTIFS(Operational!$F:$F,$G80,Operational!$I:$I,"*2G*",Operational!$L:$L,'List Table'!$D$10)</f>
        <v>0</v>
      </c>
      <c r="T80" s="144">
        <f>COUNTIFS(Operational!$F:$F,$G80,Operational!$I:$I,"*2G*",Operational!$L:$L,'List Table'!$D$11)</f>
        <v>0</v>
      </c>
      <c r="U80" s="144">
        <f>COUNTIFS(Operational!$F:$F,$G80,Operational!$I:$I,"*2G*",Operational!$L:$L,'List Table'!$D$12)</f>
        <v>0</v>
      </c>
      <c r="V80" s="144">
        <f>COUNTIFS(Operational!$F:$F,$G80,Operational!$I:$I,"*2G*",Operational!$L:$L,'List Table'!$D$13)</f>
        <v>0</v>
      </c>
      <c r="W80" s="144">
        <f>COUNTIFS(Operational!$F:$F,$G80,Operational!$I:$I,"*2G*",Operational!$L:$L,'List Table'!$D$14)</f>
        <v>0</v>
      </c>
      <c r="X80" s="144">
        <f>COUNTIFS(Operational!$F:$F,$G80,Operational!$I:$I,"*2G*",Operational!$L:$L,'List Table'!$D$15)</f>
        <v>0</v>
      </c>
      <c r="Y80" s="144">
        <f>COUNTIFS(Operational!$F:$F,$G80,Operational!$I:$I,"*2G*",Operational!$L:$L,'List Table'!$D$16)</f>
        <v>0</v>
      </c>
      <c r="Z80" s="144">
        <f>COUNTIFS(Operational!$F:$F,$G80,Operational!$I:$I,"*2G*",Operational!$L:$L,'List Table'!$D$17)</f>
        <v>0</v>
      </c>
      <c r="AA80" s="144">
        <f>COUNTIFS(Operational!$F:$F,$G80,Operational!$I:$I,"*3G*",Operational!$L:$L,'List Table'!$D$2)</f>
        <v>0</v>
      </c>
      <c r="AB80" s="144">
        <f>COUNTIFS(Operational!$F:$F,$G80,Operational!$I:$I,"*3G*",Operational!$L:$L,'List Table'!$D$3)</f>
        <v>0</v>
      </c>
      <c r="AC80" s="144">
        <f>COUNTIFS(Operational!$F:$F,$G80,Operational!$I:$I,"*3G*",Operational!$L:$L,'List Table'!$D$4)</f>
        <v>0</v>
      </c>
      <c r="AD80" s="144">
        <f>COUNTIFS(Operational!$F:$F,$G80,Operational!$I:$I,"*3G*",Operational!$L:$L,'List Table'!$D$5)</f>
        <v>0</v>
      </c>
      <c r="AE80" s="144">
        <f>COUNTIFS(Operational!$F:$F,$G80,Operational!$I:$I,"*3G*",Operational!$L:$L,'List Table'!$D$6)</f>
        <v>0</v>
      </c>
      <c r="AF80" s="144">
        <f>COUNTIFS(Operational!$F:$F,$G80,Operational!$I:$I,"*3G*",Operational!$L:$L,'List Table'!$D$7)</f>
        <v>0</v>
      </c>
      <c r="AG80" s="144">
        <f>COUNTIFS(Operational!$F:$F,$G80,Operational!$I:$I,"*3G*",Operational!$L:$L,'List Table'!$D$8)</f>
        <v>0</v>
      </c>
      <c r="AH80" s="144">
        <f>COUNTIFS(Operational!$F:$F,$G80,Operational!$I:$I,"*3G*",Operational!$L:$L,'List Table'!$D$9)</f>
        <v>0</v>
      </c>
      <c r="AI80" s="144">
        <f>COUNTIFS(Operational!$F:$F,$G80,Operational!$I:$I,"*3G*",Operational!$L:$L,'List Table'!$D$10)</f>
        <v>0</v>
      </c>
      <c r="AJ80" s="144">
        <f>COUNTIFS(Operational!$F:$F,$G80,Operational!$I:$I,"*3G*",Operational!$L:$L,'List Table'!$D$11)</f>
        <v>0</v>
      </c>
      <c r="AK80" s="144">
        <f>COUNTIFS(Operational!$F:$F,$G80,Operational!$I:$I,"*3G*",Operational!$L:$L,'List Table'!$D$12)</f>
        <v>0</v>
      </c>
      <c r="AL80" s="144">
        <f>COUNTIFS(Operational!$F:$F,$G80,Operational!$I:$I,"*3G*",Operational!$L:$L,'List Table'!$D$13)</f>
        <v>0</v>
      </c>
      <c r="AM80" s="144">
        <f>COUNTIFS(Operational!$F:$F,$G80,Operational!$I:$I,"*3G*",Operational!$L:$L,'List Table'!$D$14)</f>
        <v>0</v>
      </c>
      <c r="AN80" s="144">
        <f>COUNTIFS(Operational!$F:$F,$G80,Operational!$I:$I,"*3G*",Operational!$L:$L,'List Table'!$D$15)</f>
        <v>0</v>
      </c>
      <c r="AO80" s="144">
        <f>COUNTIFS(Operational!$F:$F,$G80,Operational!$I:$I,"*3G*",Operational!$L:$L,'List Table'!$D$16)</f>
        <v>0</v>
      </c>
      <c r="AP80" s="144">
        <f>COUNTIFS(Operational!$F:$F,$G80,Operational!$I:$I,"*3G*",Operational!$L:$L,'List Table'!$D$17)</f>
        <v>0</v>
      </c>
      <c r="AQ80" s="144">
        <f>COUNTIFS(Operational!$F:$F,$G80,Operational!$I:$I,"*4G*",Operational!$L:$L,'List Table'!$D$2)</f>
        <v>0</v>
      </c>
      <c r="AR80" s="144">
        <f>COUNTIFS(Operational!$F:$F,$G80,Operational!$I:$I,"*4G*",Operational!$L:$L,'List Table'!$D$3)</f>
        <v>0</v>
      </c>
      <c r="AS80" s="144">
        <f>COUNTIFS(Operational!$F:$F,$G80,Operational!$I:$I,"*4G*",Operational!$L:$L,'List Table'!$D$4)</f>
        <v>0</v>
      </c>
      <c r="AT80" s="144">
        <f>COUNTIFS(Operational!$F:$F,$G80,Operational!$I:$I,"*4G*",Operational!$L:$L,'List Table'!$D$5)</f>
        <v>0</v>
      </c>
      <c r="AU80" s="144">
        <f>COUNTIFS(Operational!$F:$F,$G80,Operational!$I:$I,"*4G*",Operational!$L:$L,'List Table'!$D$6)</f>
        <v>0</v>
      </c>
      <c r="AV80" s="144">
        <f>COUNTIFS(Operational!$F:$F,$G80,Operational!$I:$I,"*4G*",Operational!$L:$L,'List Table'!$D$7)</f>
        <v>0</v>
      </c>
      <c r="AW80" s="144">
        <f>COUNTIFS(Operational!$F:$F,$G80,Operational!$I:$I,"*4G*",Operational!$L:$L,'List Table'!$D$8)</f>
        <v>0</v>
      </c>
      <c r="AX80" s="144">
        <f>COUNTIFS(Operational!$F:$F,$G80,Operational!$I:$I,"*4G*",Operational!$L:$L,'List Table'!$D$9)</f>
        <v>0</v>
      </c>
      <c r="AY80" s="144">
        <f>COUNTIFS(Operational!$F:$F,$G80,Operational!$I:$I,"*4G*",Operational!$L:$L,'List Table'!$D$10)</f>
        <v>0</v>
      </c>
      <c r="AZ80" s="144">
        <f>COUNTIFS(Operational!$F:$F,$G80,Operational!$I:$I,"*4G*",Operational!$L:$L,'List Table'!$D$11)</f>
        <v>0</v>
      </c>
      <c r="BA80" s="144">
        <f>COUNTIFS(Operational!$F:$F,$G80,Operational!$I:$I,"*4G*",Operational!$L:$L,'List Table'!$D$12)</f>
        <v>0</v>
      </c>
      <c r="BB80" s="144">
        <f>COUNTIFS(Operational!$F:$F,$G80,Operational!$I:$I,"*4G*",Operational!$L:$L,'List Table'!$D$13)</f>
        <v>0</v>
      </c>
      <c r="BC80" s="144">
        <f>COUNTIFS(Operational!$F:$F,$G80,Operational!$I:$I,"*4G*",Operational!$L:$L,'List Table'!$D$14)</f>
        <v>0</v>
      </c>
      <c r="BD80" s="144">
        <f>COUNTIFS(Operational!$F:$F,$G80,Operational!$I:$I,"*4G*",Operational!$L:$L,'List Table'!$D$15)</f>
        <v>0</v>
      </c>
      <c r="BE80" s="144">
        <f>COUNTIFS(Operational!$F:$F,$G80,Operational!$I:$I,"*4G*",Operational!$L:$L,'List Table'!$D$16)</f>
        <v>0</v>
      </c>
      <c r="BF80" s="144">
        <f>COUNTIFS(Operational!$F:$F,$G80,Operational!$I:$I,"*4G*",Operational!$L:$L,'List Table'!$D$17)</f>
        <v>0</v>
      </c>
      <c r="BG80" s="136"/>
      <c r="BH80" s="145">
        <f t="shared" si="14"/>
        <v>0</v>
      </c>
      <c r="BI80" s="145">
        <f t="shared" si="15"/>
        <v>0</v>
      </c>
      <c r="BJ80" s="145">
        <f t="shared" si="16"/>
        <v>0</v>
      </c>
      <c r="BK80" s="145">
        <f>COUNTIFS('Retention-Deployment'!$F:$F,$G80,'Retention-Deployment'!$I:$I,"*2G*",'Retention-Deployment'!$L:$L,'List Table'!$B$2)</f>
        <v>0</v>
      </c>
      <c r="BL80" s="145">
        <f>COUNTIFS('Retention-Deployment'!$F:$F,$G80,'Retention-Deployment'!$I:$I,"*2G*",'Retention-Deployment'!$L:$L,'List Table'!$B$3)</f>
        <v>0</v>
      </c>
      <c r="BM80" s="145">
        <f>COUNTIFS('Retention-Deployment'!$F:$F,$G80,'Retention-Deployment'!$I:$I,"*2G*",'Retention-Deployment'!$L:$L,'List Table'!$B$4)</f>
        <v>0</v>
      </c>
      <c r="BN80" s="145">
        <f>COUNTIFS('Retention-Deployment'!$F:$F,$G80,'Retention-Deployment'!$I:$I,"*2G*",'Retention-Deployment'!$L:$L,'List Table'!$B$5)</f>
        <v>0</v>
      </c>
      <c r="BO80" s="145">
        <f>COUNTIFS('Retention-Deployment'!$F:$F,$G80,'Retention-Deployment'!$I:$I,"*2G*",'Retention-Deployment'!$L:$L,'List Table'!$B$6)</f>
        <v>0</v>
      </c>
      <c r="BP80" s="145">
        <f>COUNTIFS('Retention-Deployment'!$F:$F,$G80,'Retention-Deployment'!$I:$I,"*2G*",'Retention-Deployment'!$L:$L,'List Table'!$B$7)</f>
        <v>0</v>
      </c>
      <c r="BQ80" s="145">
        <f>COUNTIFS('Retention-Deployment'!$F:$F,$G80,'Retention-Deployment'!$I:$I,"*2G*",'Retention-Deployment'!$L:$L,'List Table'!$B$8)</f>
        <v>0</v>
      </c>
      <c r="BR80" s="145">
        <f>COUNTIFS('Retention-Deployment'!$F:$F,$G80,'Retention-Deployment'!$I:$I,"*2G*",'Retention-Deployment'!$L:$L,'List Table'!$B$9)</f>
        <v>0</v>
      </c>
      <c r="BS80" s="145">
        <f>COUNTIFS('Retention-Deployment'!$F:$F,$G80,'Retention-Deployment'!$I:$I,"*2G*",'Retention-Deployment'!$L:$L,'List Table'!$B$10)</f>
        <v>0</v>
      </c>
      <c r="BT80" s="145">
        <f>COUNTIFS('Retention-Deployment'!$F:$F,$G80,'Retention-Deployment'!$I:$I,"*2G*",'Retention-Deployment'!$L:$L,'List Table'!$B$11)</f>
        <v>0</v>
      </c>
      <c r="BU80" s="145">
        <f>COUNTIFS('Retention-Deployment'!$F:$F,$G80,'Retention-Deployment'!$I:$I,"*2G*",'Retention-Deployment'!$L:$L,'List Table'!$B$12)</f>
        <v>0</v>
      </c>
      <c r="BV80" s="145">
        <f>COUNTIFS('Retention-Deployment'!$F:$F,$G80,'Retention-Deployment'!$I:$I,"*2G*",'Retention-Deployment'!$L:$L,'List Table'!$B$13)</f>
        <v>0</v>
      </c>
      <c r="BW80" s="145">
        <f>COUNTIFS('Retention-Deployment'!$F:$F,$G80,'Retention-Deployment'!$I:$I,"*2G*",'Retention-Deployment'!$L:$L,'List Table'!$B$14)</f>
        <v>0</v>
      </c>
      <c r="BX80" s="145">
        <f>COUNTIFS('Retention-Deployment'!$F:$F,$G80,'Retention-Deployment'!$I:$I,"*2G*",'Retention-Deployment'!$L:$L,'List Table'!$B$15)</f>
        <v>0</v>
      </c>
      <c r="BY80" s="145">
        <f>COUNTIFS('Retention-Deployment'!$F:$F,$G80,'Retention-Deployment'!$I:$I,"*3G*",'Retention-Deployment'!$L:$L,'List Table'!$B$2)</f>
        <v>0</v>
      </c>
      <c r="BZ80" s="145">
        <f>COUNTIFS('Retention-Deployment'!$F:$F,$G80,'Retention-Deployment'!$I:$I,"*3G*",'Retention-Deployment'!$L:$L,'List Table'!$B$3)</f>
        <v>0</v>
      </c>
      <c r="CA80" s="145">
        <f>COUNTIFS('Retention-Deployment'!$F:$F,$G80,'Retention-Deployment'!$I:$I,"*3G*",'Retention-Deployment'!$L:$L,'List Table'!$B$4)</f>
        <v>0</v>
      </c>
      <c r="CB80" s="145">
        <f>COUNTIFS('Retention-Deployment'!$F:$F,$G80,'Retention-Deployment'!$I:$I,"*3G*",'Retention-Deployment'!$L:$L,'List Table'!$B$5)</f>
        <v>0</v>
      </c>
      <c r="CC80" s="145">
        <f>COUNTIFS('Retention-Deployment'!$F:$F,$G80,'Retention-Deployment'!$I:$I,"*3G*",'Retention-Deployment'!$L:$L,'List Table'!$B$6)</f>
        <v>0</v>
      </c>
      <c r="CD80" s="145">
        <f>COUNTIFS('Retention-Deployment'!$F:$F,$G80,'Retention-Deployment'!$I:$I,"*3G*",'Retention-Deployment'!$L:$L,'List Table'!$B$7)</f>
        <v>0</v>
      </c>
      <c r="CE80" s="145">
        <f>COUNTIFS('Retention-Deployment'!$F:$F,$G80,'Retention-Deployment'!$I:$I,"*3G*",'Retention-Deployment'!$L:$L,'List Table'!$B$8)</f>
        <v>0</v>
      </c>
      <c r="CF80" s="145">
        <f>COUNTIFS('Retention-Deployment'!$F:$F,$G80,'Retention-Deployment'!$I:$I,"*3G*",'Retention-Deployment'!$L:$L,'List Table'!$B$9)</f>
        <v>0</v>
      </c>
      <c r="CG80" s="145">
        <f>COUNTIFS('Retention-Deployment'!$F:$F,$G80,'Retention-Deployment'!$I:$I,"*3G*",'Retention-Deployment'!$L:$L,'List Table'!$B$10)</f>
        <v>0</v>
      </c>
      <c r="CH80" s="145">
        <f>COUNTIFS('Retention-Deployment'!$F:$F,$G80,'Retention-Deployment'!$I:$I,"*3G*",'Retention-Deployment'!$L:$L,'List Table'!$B$11)</f>
        <v>0</v>
      </c>
      <c r="CI80" s="145">
        <f>COUNTIFS('Retention-Deployment'!$F:$F,$G80,'Retention-Deployment'!$I:$I,"*3G*",'Retention-Deployment'!$L:$L,'List Table'!$B$12)</f>
        <v>0</v>
      </c>
      <c r="CJ80" s="145">
        <f>COUNTIFS('Retention-Deployment'!$F:$F,$G80,'Retention-Deployment'!$I:$I,"*3G*",'Retention-Deployment'!$L:$L,'List Table'!$B$13)</f>
        <v>0</v>
      </c>
      <c r="CK80" s="145">
        <f>COUNTIFS('Retention-Deployment'!$F:$F,$G80,'Retention-Deployment'!$I:$I,"*3G*",'Retention-Deployment'!$L:$L,'List Table'!$B$14)</f>
        <v>0</v>
      </c>
      <c r="CL80" s="145">
        <f>COUNTIFS('Retention-Deployment'!$F:$F,$G80,'Retention-Deployment'!$I:$I,"*3G*",'Retention-Deployment'!$L:$L,'List Table'!$B$15)</f>
        <v>0</v>
      </c>
      <c r="CM80" s="145">
        <f>COUNTIFS('Retention-Deployment'!$F:$F,$G80,'Retention-Deployment'!$I:$I,"*4G*",'Retention-Deployment'!$L:$L,'List Table'!$B$2)</f>
        <v>0</v>
      </c>
      <c r="CN80" s="145">
        <f>COUNTIFS('Retention-Deployment'!$F:$F,$G80,'Retention-Deployment'!$I:$I,"*4G*",'Retention-Deployment'!$L:$L,'List Table'!$B$3)</f>
        <v>0</v>
      </c>
      <c r="CO80" s="145">
        <f>COUNTIFS('Retention-Deployment'!$F:$F,$G80,'Retention-Deployment'!$I:$I,"*4G*",'Retention-Deployment'!$L:$L,'List Table'!$B$4)</f>
        <v>0</v>
      </c>
      <c r="CP80" s="145">
        <f>COUNTIFS('Retention-Deployment'!$F:$F,$G80,'Retention-Deployment'!$I:$I,"*4G*",'Retention-Deployment'!$L:$L,'List Table'!$B$5)</f>
        <v>0</v>
      </c>
      <c r="CQ80" s="145">
        <f>COUNTIFS('Retention-Deployment'!$F:$F,$G80,'Retention-Deployment'!$I:$I,"*4G*",'Retention-Deployment'!$L:$L,'List Table'!$B$6)</f>
        <v>0</v>
      </c>
      <c r="CR80" s="145">
        <f>COUNTIFS('Retention-Deployment'!$F:$F,$G80,'Retention-Deployment'!$I:$I,"*4G*",'Retention-Deployment'!$L:$L,'List Table'!$B$7)</f>
        <v>0</v>
      </c>
      <c r="CS80" s="145">
        <f>COUNTIFS('Retention-Deployment'!$F:$F,$G80,'Retention-Deployment'!$I:$I,"*4G*",'Retention-Deployment'!$L:$L,'List Table'!$B$8)</f>
        <v>0</v>
      </c>
      <c r="CT80" s="145">
        <f>COUNTIFS('Retention-Deployment'!$F:$F,$G80,'Retention-Deployment'!$I:$I,"*4G*",'Retention-Deployment'!$L:$L,'List Table'!$B$9)</f>
        <v>0</v>
      </c>
      <c r="CU80" s="145">
        <f>COUNTIFS('Retention-Deployment'!$F:$F,$G80,'Retention-Deployment'!$I:$I,"*4G*",'Retention-Deployment'!$L:$L,'List Table'!$B$10)</f>
        <v>0</v>
      </c>
      <c r="CV80" s="145">
        <f>COUNTIFS('Retention-Deployment'!$F:$F,$G80,'Retention-Deployment'!$I:$I,"*4G*",'Retention-Deployment'!$L:$L,'List Table'!$B$11)</f>
        <v>0</v>
      </c>
      <c r="CW80" s="145">
        <f>COUNTIFS('Retention-Deployment'!$F:$F,$G80,'Retention-Deployment'!$I:$I,"*4G*",'Retention-Deployment'!$L:$L,'List Table'!$B$12)</f>
        <v>0</v>
      </c>
      <c r="CX80" s="145">
        <f>COUNTIFS('Retention-Deployment'!$F:$F,$G80,'Retention-Deployment'!$I:$I,"*4G*",'Retention-Deployment'!$L:$L,'List Table'!$B$13)</f>
        <v>0</v>
      </c>
      <c r="CY80" s="145">
        <f>COUNTIFS('Retention-Deployment'!$F:$F,$G80,'Retention-Deployment'!$I:$I,"*4G*",'Retention-Deployment'!$L:$L,'List Table'!$B$14)</f>
        <v>0</v>
      </c>
      <c r="CZ80" s="145">
        <f>COUNTIFS('Retention-Deployment'!$F:$F,$G80,'Retention-Deployment'!$I:$I,"*4G*",'Retention-Deployment'!$L:$L,'List Table'!$B$15)</f>
        <v>0</v>
      </c>
      <c r="DA80" s="136"/>
      <c r="DB80" s="146">
        <f>COUNTIFS(Licensing!$G:$G,$G80,Licensing!$J:$J,"*2G*")</f>
        <v>1</v>
      </c>
      <c r="DC80" s="146">
        <f>COUNTIFS(Licensing!$G:$G,$G80,Licensing!$J:$J,"*3G*")</f>
        <v>2</v>
      </c>
      <c r="DD80" s="146">
        <f>COUNTIFS(Licensing!$G:$G,$G80,Licensing!$J:$J,"*4G*")</f>
        <v>2</v>
      </c>
      <c r="DE80" s="136"/>
      <c r="DF80" s="378">
        <f>COUNTIFS(Deactivated!$G:$G,$G80,Deactivated!$J:$J,"*2G*")</f>
        <v>0</v>
      </c>
      <c r="DG80" s="378">
        <f>COUNTIFS(Deactivated!$G:$G,$G80,Deactivated!$J:$J,"*3G*")</f>
        <v>0</v>
      </c>
      <c r="DH80" s="378">
        <f>COUNTIFS(Deactivated!$G:$G,$G80,Deactivated!$J:$J,"*4G*")</f>
        <v>0</v>
      </c>
      <c r="DI80" s="136"/>
      <c r="DJ80" s="147" t="str">
        <f t="shared" si="13"/>
        <v>KERKYRA</v>
      </c>
      <c r="DK80" s="137">
        <f t="shared" si="19"/>
        <v>1</v>
      </c>
      <c r="DL80" s="148">
        <f t="shared" si="17"/>
        <v>2</v>
      </c>
      <c r="DM80" s="148">
        <f t="shared" si="18"/>
        <v>2</v>
      </c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</row>
    <row r="81" spans="1:129" x14ac:dyDescent="0.25">
      <c r="A81" s="186" t="s">
        <v>293</v>
      </c>
      <c r="B81" s="160">
        <v>1</v>
      </c>
      <c r="C81" s="160">
        <v>1</v>
      </c>
      <c r="D81" s="160">
        <v>1</v>
      </c>
      <c r="E81" s="183">
        <v>36.800488165790803</v>
      </c>
      <c r="F81" s="183">
        <v>24.5530700683593</v>
      </c>
      <c r="G81" s="165" t="s">
        <v>127</v>
      </c>
      <c r="H81" s="144">
        <f t="shared" si="10"/>
        <v>0</v>
      </c>
      <c r="I81" s="144">
        <f t="shared" si="11"/>
        <v>0</v>
      </c>
      <c r="J81" s="144">
        <f t="shared" si="12"/>
        <v>0</v>
      </c>
      <c r="K81" s="144">
        <f>COUNTIFS(Operational!$F:$F,$G81,Operational!$I:$I,"*2G*",Operational!$L:$L,'List Table'!$D$2)</f>
        <v>0</v>
      </c>
      <c r="L81" s="144">
        <f>COUNTIFS(Operational!$F:$F,$G81,Operational!$I:$I,"*2G*",Operational!$L:$L,'List Table'!$D$3)</f>
        <v>0</v>
      </c>
      <c r="M81" s="144">
        <f>COUNTIFS(Operational!$F:$F,$G81,Operational!$I:$I,"*2G*",Operational!$L:$L,'List Table'!$D$4)</f>
        <v>0</v>
      </c>
      <c r="N81" s="144">
        <f>COUNTIFS(Operational!$F:$F,$G81,Operational!$I:$I,"*2G*",Operational!$L:$L,'List Table'!$D$5)</f>
        <v>0</v>
      </c>
      <c r="O81" s="144">
        <f>COUNTIFS(Operational!$F:$F,$G81,Operational!$I:$I,"*2G*",Operational!$L:$L,'List Table'!$D$6)</f>
        <v>0</v>
      </c>
      <c r="P81" s="144">
        <f>COUNTIFS(Operational!$F:$F,$G81,Operational!$I:$I,"*2G*",Operational!$L:$L,'List Table'!$D$7)</f>
        <v>0</v>
      </c>
      <c r="Q81" s="144">
        <f>COUNTIFS(Operational!$F:$F,$G81,Operational!$I:$I,"*2G*",Operational!$L:$L,'List Table'!$D$8)</f>
        <v>0</v>
      </c>
      <c r="R81" s="144">
        <f>COUNTIFS(Operational!$F:$F,$G81,Operational!$I:$I,"*2G*",Operational!$L:$L,'List Table'!$D$9)</f>
        <v>0</v>
      </c>
      <c r="S81" s="144">
        <f>COUNTIFS(Operational!$F:$F,$G81,Operational!$I:$I,"*2G*",Operational!$L:$L,'List Table'!$D$10)</f>
        <v>0</v>
      </c>
      <c r="T81" s="144">
        <f>COUNTIFS(Operational!$F:$F,$G81,Operational!$I:$I,"*2G*",Operational!$L:$L,'List Table'!$D$11)</f>
        <v>0</v>
      </c>
      <c r="U81" s="144">
        <f>COUNTIFS(Operational!$F:$F,$G81,Operational!$I:$I,"*2G*",Operational!$L:$L,'List Table'!$D$12)</f>
        <v>0</v>
      </c>
      <c r="V81" s="144">
        <f>COUNTIFS(Operational!$F:$F,$G81,Operational!$I:$I,"*2G*",Operational!$L:$L,'List Table'!$D$13)</f>
        <v>0</v>
      </c>
      <c r="W81" s="144">
        <f>COUNTIFS(Operational!$F:$F,$G81,Operational!$I:$I,"*2G*",Operational!$L:$L,'List Table'!$D$14)</f>
        <v>0</v>
      </c>
      <c r="X81" s="144">
        <f>COUNTIFS(Operational!$F:$F,$G81,Operational!$I:$I,"*2G*",Operational!$L:$L,'List Table'!$D$15)</f>
        <v>0</v>
      </c>
      <c r="Y81" s="144">
        <f>COUNTIFS(Operational!$F:$F,$G81,Operational!$I:$I,"*2G*",Operational!$L:$L,'List Table'!$D$16)</f>
        <v>0</v>
      </c>
      <c r="Z81" s="144">
        <f>COUNTIFS(Operational!$F:$F,$G81,Operational!$I:$I,"*2G*",Operational!$L:$L,'List Table'!$D$17)</f>
        <v>0</v>
      </c>
      <c r="AA81" s="144">
        <f>COUNTIFS(Operational!$F:$F,$G81,Operational!$I:$I,"*3G*",Operational!$L:$L,'List Table'!$D$2)</f>
        <v>0</v>
      </c>
      <c r="AB81" s="144">
        <f>COUNTIFS(Operational!$F:$F,$G81,Operational!$I:$I,"*3G*",Operational!$L:$L,'List Table'!$D$3)</f>
        <v>0</v>
      </c>
      <c r="AC81" s="144">
        <f>COUNTIFS(Operational!$F:$F,$G81,Operational!$I:$I,"*3G*",Operational!$L:$L,'List Table'!$D$4)</f>
        <v>0</v>
      </c>
      <c r="AD81" s="144">
        <f>COUNTIFS(Operational!$F:$F,$G81,Operational!$I:$I,"*3G*",Operational!$L:$L,'List Table'!$D$5)</f>
        <v>0</v>
      </c>
      <c r="AE81" s="144">
        <f>COUNTIFS(Operational!$F:$F,$G81,Operational!$I:$I,"*3G*",Operational!$L:$L,'List Table'!$D$6)</f>
        <v>0</v>
      </c>
      <c r="AF81" s="144">
        <f>COUNTIFS(Operational!$F:$F,$G81,Operational!$I:$I,"*3G*",Operational!$L:$L,'List Table'!$D$7)</f>
        <v>0</v>
      </c>
      <c r="AG81" s="144">
        <f>COUNTIFS(Operational!$F:$F,$G81,Operational!$I:$I,"*3G*",Operational!$L:$L,'List Table'!$D$8)</f>
        <v>0</v>
      </c>
      <c r="AH81" s="144">
        <f>COUNTIFS(Operational!$F:$F,$G81,Operational!$I:$I,"*3G*",Operational!$L:$L,'List Table'!$D$9)</f>
        <v>0</v>
      </c>
      <c r="AI81" s="144">
        <f>COUNTIFS(Operational!$F:$F,$G81,Operational!$I:$I,"*3G*",Operational!$L:$L,'List Table'!$D$10)</f>
        <v>0</v>
      </c>
      <c r="AJ81" s="144">
        <f>COUNTIFS(Operational!$F:$F,$G81,Operational!$I:$I,"*3G*",Operational!$L:$L,'List Table'!$D$11)</f>
        <v>0</v>
      </c>
      <c r="AK81" s="144">
        <f>COUNTIFS(Operational!$F:$F,$G81,Operational!$I:$I,"*3G*",Operational!$L:$L,'List Table'!$D$12)</f>
        <v>0</v>
      </c>
      <c r="AL81" s="144">
        <f>COUNTIFS(Operational!$F:$F,$G81,Operational!$I:$I,"*3G*",Operational!$L:$L,'List Table'!$D$13)</f>
        <v>0</v>
      </c>
      <c r="AM81" s="144">
        <f>COUNTIFS(Operational!$F:$F,$G81,Operational!$I:$I,"*3G*",Operational!$L:$L,'List Table'!$D$14)</f>
        <v>0</v>
      </c>
      <c r="AN81" s="144">
        <f>COUNTIFS(Operational!$F:$F,$G81,Operational!$I:$I,"*3G*",Operational!$L:$L,'List Table'!$D$15)</f>
        <v>0</v>
      </c>
      <c r="AO81" s="144">
        <f>COUNTIFS(Operational!$F:$F,$G81,Operational!$I:$I,"*3G*",Operational!$L:$L,'List Table'!$D$16)</f>
        <v>0</v>
      </c>
      <c r="AP81" s="144">
        <f>COUNTIFS(Operational!$F:$F,$G81,Operational!$I:$I,"*3G*",Operational!$L:$L,'List Table'!$D$17)</f>
        <v>0</v>
      </c>
      <c r="AQ81" s="144">
        <f>COUNTIFS(Operational!$F:$F,$G81,Operational!$I:$I,"*4G*",Operational!$L:$L,'List Table'!$D$2)</f>
        <v>0</v>
      </c>
      <c r="AR81" s="144">
        <f>COUNTIFS(Operational!$F:$F,$G81,Operational!$I:$I,"*4G*",Operational!$L:$L,'List Table'!$D$3)</f>
        <v>0</v>
      </c>
      <c r="AS81" s="144">
        <f>COUNTIFS(Operational!$F:$F,$G81,Operational!$I:$I,"*4G*",Operational!$L:$L,'List Table'!$D$4)</f>
        <v>0</v>
      </c>
      <c r="AT81" s="144">
        <f>COUNTIFS(Operational!$F:$F,$G81,Operational!$I:$I,"*4G*",Operational!$L:$L,'List Table'!$D$5)</f>
        <v>0</v>
      </c>
      <c r="AU81" s="144">
        <f>COUNTIFS(Operational!$F:$F,$G81,Operational!$I:$I,"*4G*",Operational!$L:$L,'List Table'!$D$6)</f>
        <v>0</v>
      </c>
      <c r="AV81" s="144">
        <f>COUNTIFS(Operational!$F:$F,$G81,Operational!$I:$I,"*4G*",Operational!$L:$L,'List Table'!$D$7)</f>
        <v>0</v>
      </c>
      <c r="AW81" s="144">
        <f>COUNTIFS(Operational!$F:$F,$G81,Operational!$I:$I,"*4G*",Operational!$L:$L,'List Table'!$D$8)</f>
        <v>0</v>
      </c>
      <c r="AX81" s="144">
        <f>COUNTIFS(Operational!$F:$F,$G81,Operational!$I:$I,"*4G*",Operational!$L:$L,'List Table'!$D$9)</f>
        <v>0</v>
      </c>
      <c r="AY81" s="144">
        <f>COUNTIFS(Operational!$F:$F,$G81,Operational!$I:$I,"*4G*",Operational!$L:$L,'List Table'!$D$10)</f>
        <v>0</v>
      </c>
      <c r="AZ81" s="144">
        <f>COUNTIFS(Operational!$F:$F,$G81,Operational!$I:$I,"*4G*",Operational!$L:$L,'List Table'!$D$11)</f>
        <v>0</v>
      </c>
      <c r="BA81" s="144">
        <f>COUNTIFS(Operational!$F:$F,$G81,Operational!$I:$I,"*4G*",Operational!$L:$L,'List Table'!$D$12)</f>
        <v>0</v>
      </c>
      <c r="BB81" s="144">
        <f>COUNTIFS(Operational!$F:$F,$G81,Operational!$I:$I,"*4G*",Operational!$L:$L,'List Table'!$D$13)</f>
        <v>0</v>
      </c>
      <c r="BC81" s="144">
        <f>COUNTIFS(Operational!$F:$F,$G81,Operational!$I:$I,"*4G*",Operational!$L:$L,'List Table'!$D$14)</f>
        <v>0</v>
      </c>
      <c r="BD81" s="144">
        <f>COUNTIFS(Operational!$F:$F,$G81,Operational!$I:$I,"*4G*",Operational!$L:$L,'List Table'!$D$15)</f>
        <v>0</v>
      </c>
      <c r="BE81" s="144">
        <f>COUNTIFS(Operational!$F:$F,$G81,Operational!$I:$I,"*4G*",Operational!$L:$L,'List Table'!$D$16)</f>
        <v>0</v>
      </c>
      <c r="BF81" s="144">
        <f>COUNTIFS(Operational!$F:$F,$G81,Operational!$I:$I,"*4G*",Operational!$L:$L,'List Table'!$D$17)</f>
        <v>0</v>
      </c>
      <c r="BG81" s="136"/>
      <c r="BH81" s="145">
        <f t="shared" si="14"/>
        <v>0</v>
      </c>
      <c r="BI81" s="145">
        <f t="shared" si="15"/>
        <v>0</v>
      </c>
      <c r="BJ81" s="145">
        <f t="shared" si="16"/>
        <v>0</v>
      </c>
      <c r="BK81" s="145">
        <f>COUNTIFS('Retention-Deployment'!$F:$F,$G81,'Retention-Deployment'!$I:$I,"*2G*",'Retention-Deployment'!$L:$L,'List Table'!$B$2)</f>
        <v>0</v>
      </c>
      <c r="BL81" s="145">
        <f>COUNTIFS('Retention-Deployment'!$F:$F,$G81,'Retention-Deployment'!$I:$I,"*2G*",'Retention-Deployment'!$L:$L,'List Table'!$B$3)</f>
        <v>0</v>
      </c>
      <c r="BM81" s="145">
        <f>COUNTIFS('Retention-Deployment'!$F:$F,$G81,'Retention-Deployment'!$I:$I,"*2G*",'Retention-Deployment'!$L:$L,'List Table'!$B$4)</f>
        <v>0</v>
      </c>
      <c r="BN81" s="145">
        <f>COUNTIFS('Retention-Deployment'!$F:$F,$G81,'Retention-Deployment'!$I:$I,"*2G*",'Retention-Deployment'!$L:$L,'List Table'!$B$5)</f>
        <v>0</v>
      </c>
      <c r="BO81" s="145">
        <f>COUNTIFS('Retention-Deployment'!$F:$F,$G81,'Retention-Deployment'!$I:$I,"*2G*",'Retention-Deployment'!$L:$L,'List Table'!$B$6)</f>
        <v>0</v>
      </c>
      <c r="BP81" s="145">
        <f>COUNTIFS('Retention-Deployment'!$F:$F,$G81,'Retention-Deployment'!$I:$I,"*2G*",'Retention-Deployment'!$L:$L,'List Table'!$B$7)</f>
        <v>0</v>
      </c>
      <c r="BQ81" s="145">
        <f>COUNTIFS('Retention-Deployment'!$F:$F,$G81,'Retention-Deployment'!$I:$I,"*2G*",'Retention-Deployment'!$L:$L,'List Table'!$B$8)</f>
        <v>0</v>
      </c>
      <c r="BR81" s="145">
        <f>COUNTIFS('Retention-Deployment'!$F:$F,$G81,'Retention-Deployment'!$I:$I,"*2G*",'Retention-Deployment'!$L:$L,'List Table'!$B$9)</f>
        <v>0</v>
      </c>
      <c r="BS81" s="145">
        <f>COUNTIFS('Retention-Deployment'!$F:$F,$G81,'Retention-Deployment'!$I:$I,"*2G*",'Retention-Deployment'!$L:$L,'List Table'!$B$10)</f>
        <v>0</v>
      </c>
      <c r="BT81" s="145">
        <f>COUNTIFS('Retention-Deployment'!$F:$F,$G81,'Retention-Deployment'!$I:$I,"*2G*",'Retention-Deployment'!$L:$L,'List Table'!$B$11)</f>
        <v>0</v>
      </c>
      <c r="BU81" s="145">
        <f>COUNTIFS('Retention-Deployment'!$F:$F,$G81,'Retention-Deployment'!$I:$I,"*2G*",'Retention-Deployment'!$L:$L,'List Table'!$B$12)</f>
        <v>0</v>
      </c>
      <c r="BV81" s="145">
        <f>COUNTIFS('Retention-Deployment'!$F:$F,$G81,'Retention-Deployment'!$I:$I,"*2G*",'Retention-Deployment'!$L:$L,'List Table'!$B$13)</f>
        <v>0</v>
      </c>
      <c r="BW81" s="145">
        <f>COUNTIFS('Retention-Deployment'!$F:$F,$G81,'Retention-Deployment'!$I:$I,"*2G*",'Retention-Deployment'!$L:$L,'List Table'!$B$14)</f>
        <v>0</v>
      </c>
      <c r="BX81" s="145">
        <f>COUNTIFS('Retention-Deployment'!$F:$F,$G81,'Retention-Deployment'!$I:$I,"*2G*",'Retention-Deployment'!$L:$L,'List Table'!$B$15)</f>
        <v>0</v>
      </c>
      <c r="BY81" s="145">
        <f>COUNTIFS('Retention-Deployment'!$F:$F,$G81,'Retention-Deployment'!$I:$I,"*3G*",'Retention-Deployment'!$L:$L,'List Table'!$B$2)</f>
        <v>0</v>
      </c>
      <c r="BZ81" s="145">
        <f>COUNTIFS('Retention-Deployment'!$F:$F,$G81,'Retention-Deployment'!$I:$I,"*3G*",'Retention-Deployment'!$L:$L,'List Table'!$B$3)</f>
        <v>0</v>
      </c>
      <c r="CA81" s="145">
        <f>COUNTIFS('Retention-Deployment'!$F:$F,$G81,'Retention-Deployment'!$I:$I,"*3G*",'Retention-Deployment'!$L:$L,'List Table'!$B$4)</f>
        <v>0</v>
      </c>
      <c r="CB81" s="145">
        <f>COUNTIFS('Retention-Deployment'!$F:$F,$G81,'Retention-Deployment'!$I:$I,"*3G*",'Retention-Deployment'!$L:$L,'List Table'!$B$5)</f>
        <v>0</v>
      </c>
      <c r="CC81" s="145">
        <f>COUNTIFS('Retention-Deployment'!$F:$F,$G81,'Retention-Deployment'!$I:$I,"*3G*",'Retention-Deployment'!$L:$L,'List Table'!$B$6)</f>
        <v>0</v>
      </c>
      <c r="CD81" s="145">
        <f>COUNTIFS('Retention-Deployment'!$F:$F,$G81,'Retention-Deployment'!$I:$I,"*3G*",'Retention-Deployment'!$L:$L,'List Table'!$B$7)</f>
        <v>0</v>
      </c>
      <c r="CE81" s="145">
        <f>COUNTIFS('Retention-Deployment'!$F:$F,$G81,'Retention-Deployment'!$I:$I,"*3G*",'Retention-Deployment'!$L:$L,'List Table'!$B$8)</f>
        <v>0</v>
      </c>
      <c r="CF81" s="145">
        <f>COUNTIFS('Retention-Deployment'!$F:$F,$G81,'Retention-Deployment'!$I:$I,"*3G*",'Retention-Deployment'!$L:$L,'List Table'!$B$9)</f>
        <v>0</v>
      </c>
      <c r="CG81" s="145">
        <f>COUNTIFS('Retention-Deployment'!$F:$F,$G81,'Retention-Deployment'!$I:$I,"*3G*",'Retention-Deployment'!$L:$L,'List Table'!$B$10)</f>
        <v>0</v>
      </c>
      <c r="CH81" s="145">
        <f>COUNTIFS('Retention-Deployment'!$F:$F,$G81,'Retention-Deployment'!$I:$I,"*3G*",'Retention-Deployment'!$L:$L,'List Table'!$B$11)</f>
        <v>0</v>
      </c>
      <c r="CI81" s="145">
        <f>COUNTIFS('Retention-Deployment'!$F:$F,$G81,'Retention-Deployment'!$I:$I,"*3G*",'Retention-Deployment'!$L:$L,'List Table'!$B$12)</f>
        <v>0</v>
      </c>
      <c r="CJ81" s="145">
        <f>COUNTIFS('Retention-Deployment'!$F:$F,$G81,'Retention-Deployment'!$I:$I,"*3G*",'Retention-Deployment'!$L:$L,'List Table'!$B$13)</f>
        <v>0</v>
      </c>
      <c r="CK81" s="145">
        <f>COUNTIFS('Retention-Deployment'!$F:$F,$G81,'Retention-Deployment'!$I:$I,"*3G*",'Retention-Deployment'!$L:$L,'List Table'!$B$14)</f>
        <v>0</v>
      </c>
      <c r="CL81" s="145">
        <f>COUNTIFS('Retention-Deployment'!$F:$F,$G81,'Retention-Deployment'!$I:$I,"*3G*",'Retention-Deployment'!$L:$L,'List Table'!$B$15)</f>
        <v>0</v>
      </c>
      <c r="CM81" s="145">
        <f>COUNTIFS('Retention-Deployment'!$F:$F,$G81,'Retention-Deployment'!$I:$I,"*4G*",'Retention-Deployment'!$L:$L,'List Table'!$B$2)</f>
        <v>0</v>
      </c>
      <c r="CN81" s="145">
        <f>COUNTIFS('Retention-Deployment'!$F:$F,$G81,'Retention-Deployment'!$I:$I,"*4G*",'Retention-Deployment'!$L:$L,'List Table'!$B$3)</f>
        <v>0</v>
      </c>
      <c r="CO81" s="145">
        <f>COUNTIFS('Retention-Deployment'!$F:$F,$G81,'Retention-Deployment'!$I:$I,"*4G*",'Retention-Deployment'!$L:$L,'List Table'!$B$4)</f>
        <v>0</v>
      </c>
      <c r="CP81" s="145">
        <f>COUNTIFS('Retention-Deployment'!$F:$F,$G81,'Retention-Deployment'!$I:$I,"*4G*",'Retention-Deployment'!$L:$L,'List Table'!$B$5)</f>
        <v>0</v>
      </c>
      <c r="CQ81" s="145">
        <f>COUNTIFS('Retention-Deployment'!$F:$F,$G81,'Retention-Deployment'!$I:$I,"*4G*",'Retention-Deployment'!$L:$L,'List Table'!$B$6)</f>
        <v>0</v>
      </c>
      <c r="CR81" s="145">
        <f>COUNTIFS('Retention-Deployment'!$F:$F,$G81,'Retention-Deployment'!$I:$I,"*4G*",'Retention-Deployment'!$L:$L,'List Table'!$B$7)</f>
        <v>0</v>
      </c>
      <c r="CS81" s="145">
        <f>COUNTIFS('Retention-Deployment'!$F:$F,$G81,'Retention-Deployment'!$I:$I,"*4G*",'Retention-Deployment'!$L:$L,'List Table'!$B$8)</f>
        <v>0</v>
      </c>
      <c r="CT81" s="145">
        <f>COUNTIFS('Retention-Deployment'!$F:$F,$G81,'Retention-Deployment'!$I:$I,"*4G*",'Retention-Deployment'!$L:$L,'List Table'!$B$9)</f>
        <v>0</v>
      </c>
      <c r="CU81" s="145">
        <f>COUNTIFS('Retention-Deployment'!$F:$F,$G81,'Retention-Deployment'!$I:$I,"*4G*",'Retention-Deployment'!$L:$L,'List Table'!$B$10)</f>
        <v>0</v>
      </c>
      <c r="CV81" s="145">
        <f>COUNTIFS('Retention-Deployment'!$F:$F,$G81,'Retention-Deployment'!$I:$I,"*4G*",'Retention-Deployment'!$L:$L,'List Table'!$B$11)</f>
        <v>0</v>
      </c>
      <c r="CW81" s="145">
        <f>COUNTIFS('Retention-Deployment'!$F:$F,$G81,'Retention-Deployment'!$I:$I,"*4G*",'Retention-Deployment'!$L:$L,'List Table'!$B$12)</f>
        <v>0</v>
      </c>
      <c r="CX81" s="145">
        <f>COUNTIFS('Retention-Deployment'!$F:$F,$G81,'Retention-Deployment'!$I:$I,"*4G*",'Retention-Deployment'!$L:$L,'List Table'!$B$13)</f>
        <v>0</v>
      </c>
      <c r="CY81" s="145">
        <f>COUNTIFS('Retention-Deployment'!$F:$F,$G81,'Retention-Deployment'!$I:$I,"*4G*",'Retention-Deployment'!$L:$L,'List Table'!$B$14)</f>
        <v>0</v>
      </c>
      <c r="CZ81" s="145">
        <f>COUNTIFS('Retention-Deployment'!$F:$F,$G81,'Retention-Deployment'!$I:$I,"*4G*",'Retention-Deployment'!$L:$L,'List Table'!$B$15)</f>
        <v>0</v>
      </c>
      <c r="DA81" s="136"/>
      <c r="DB81" s="146">
        <f>COUNTIFS(Licensing!$G:$G,$G81,Licensing!$J:$J,"*2G*")</f>
        <v>0</v>
      </c>
      <c r="DC81" s="146">
        <f>COUNTIFS(Licensing!$G:$G,$G81,Licensing!$J:$J,"*3G*")</f>
        <v>0</v>
      </c>
      <c r="DD81" s="146">
        <f>COUNTIFS(Licensing!$G:$G,$G81,Licensing!$J:$J,"*4G*")</f>
        <v>0</v>
      </c>
      <c r="DE81" s="136"/>
      <c r="DF81" s="378">
        <f>COUNTIFS(Deactivated!$G:$G,$G81,Deactivated!$J:$J,"*2G*")</f>
        <v>0</v>
      </c>
      <c r="DG81" s="378">
        <f>COUNTIFS(Deactivated!$G:$G,$G81,Deactivated!$J:$J,"*3G*")</f>
        <v>0</v>
      </c>
      <c r="DH81" s="378">
        <f>COUNTIFS(Deactivated!$G:$G,$G81,Deactivated!$J:$J,"*4G*")</f>
        <v>0</v>
      </c>
      <c r="DI81" s="136"/>
      <c r="DJ81" s="147" t="str">
        <f t="shared" si="13"/>
        <v>KIMOLOS</v>
      </c>
      <c r="DK81" s="137">
        <f t="shared" si="19"/>
        <v>0</v>
      </c>
      <c r="DL81" s="148">
        <f t="shared" si="17"/>
        <v>0</v>
      </c>
      <c r="DM81" s="148">
        <f t="shared" si="18"/>
        <v>0</v>
      </c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</row>
    <row r="82" spans="1:129" x14ac:dyDescent="0.25">
      <c r="A82" s="186" t="s">
        <v>293</v>
      </c>
      <c r="B82" s="160">
        <v>4</v>
      </c>
      <c r="C82" s="160">
        <v>4</v>
      </c>
      <c r="D82" s="160">
        <v>3</v>
      </c>
      <c r="E82" s="183">
        <v>36.232089027999997</v>
      </c>
      <c r="F82" s="183">
        <v>22.985458374</v>
      </c>
      <c r="G82" s="165" t="s">
        <v>313</v>
      </c>
      <c r="H82" s="144">
        <f t="shared" si="10"/>
        <v>0</v>
      </c>
      <c r="I82" s="144">
        <f t="shared" si="11"/>
        <v>0</v>
      </c>
      <c r="J82" s="144">
        <f t="shared" si="12"/>
        <v>0</v>
      </c>
      <c r="K82" s="144">
        <f>COUNTIFS(Operational!$F:$F,$G82,Operational!$I:$I,"*2G*",Operational!$L:$L,'List Table'!$D$2)</f>
        <v>0</v>
      </c>
      <c r="L82" s="144">
        <f>COUNTIFS(Operational!$F:$F,$G82,Operational!$I:$I,"*2G*",Operational!$L:$L,'List Table'!$D$3)</f>
        <v>0</v>
      </c>
      <c r="M82" s="144">
        <f>COUNTIFS(Operational!$F:$F,$G82,Operational!$I:$I,"*2G*",Operational!$L:$L,'List Table'!$D$4)</f>
        <v>0</v>
      </c>
      <c r="N82" s="144">
        <f>COUNTIFS(Operational!$F:$F,$G82,Operational!$I:$I,"*2G*",Operational!$L:$L,'List Table'!$D$5)</f>
        <v>0</v>
      </c>
      <c r="O82" s="144">
        <f>COUNTIFS(Operational!$F:$F,$G82,Operational!$I:$I,"*2G*",Operational!$L:$L,'List Table'!$D$6)</f>
        <v>0</v>
      </c>
      <c r="P82" s="144">
        <f>COUNTIFS(Operational!$F:$F,$G82,Operational!$I:$I,"*2G*",Operational!$L:$L,'List Table'!$D$7)</f>
        <v>0</v>
      </c>
      <c r="Q82" s="144">
        <f>COUNTIFS(Operational!$F:$F,$G82,Operational!$I:$I,"*2G*",Operational!$L:$L,'List Table'!$D$8)</f>
        <v>0</v>
      </c>
      <c r="R82" s="144">
        <f>COUNTIFS(Operational!$F:$F,$G82,Operational!$I:$I,"*2G*",Operational!$L:$L,'List Table'!$D$9)</f>
        <v>0</v>
      </c>
      <c r="S82" s="144">
        <f>COUNTIFS(Operational!$F:$F,$G82,Operational!$I:$I,"*2G*",Operational!$L:$L,'List Table'!$D$10)</f>
        <v>0</v>
      </c>
      <c r="T82" s="144">
        <f>COUNTIFS(Operational!$F:$F,$G82,Operational!$I:$I,"*2G*",Operational!$L:$L,'List Table'!$D$11)</f>
        <v>0</v>
      </c>
      <c r="U82" s="144">
        <f>COUNTIFS(Operational!$F:$F,$G82,Operational!$I:$I,"*2G*",Operational!$L:$L,'List Table'!$D$12)</f>
        <v>0</v>
      </c>
      <c r="V82" s="144">
        <f>COUNTIFS(Operational!$F:$F,$G82,Operational!$I:$I,"*2G*",Operational!$L:$L,'List Table'!$D$13)</f>
        <v>0</v>
      </c>
      <c r="W82" s="144">
        <f>COUNTIFS(Operational!$F:$F,$G82,Operational!$I:$I,"*2G*",Operational!$L:$L,'List Table'!$D$14)</f>
        <v>0</v>
      </c>
      <c r="X82" s="144">
        <f>COUNTIFS(Operational!$F:$F,$G82,Operational!$I:$I,"*2G*",Operational!$L:$L,'List Table'!$D$15)</f>
        <v>0</v>
      </c>
      <c r="Y82" s="144">
        <f>COUNTIFS(Operational!$F:$F,$G82,Operational!$I:$I,"*2G*",Operational!$L:$L,'List Table'!$D$16)</f>
        <v>0</v>
      </c>
      <c r="Z82" s="144">
        <f>COUNTIFS(Operational!$F:$F,$G82,Operational!$I:$I,"*2G*",Operational!$L:$L,'List Table'!$D$17)</f>
        <v>0</v>
      </c>
      <c r="AA82" s="144">
        <f>COUNTIFS(Operational!$F:$F,$G82,Operational!$I:$I,"*3G*",Operational!$L:$L,'List Table'!$D$2)</f>
        <v>0</v>
      </c>
      <c r="AB82" s="144">
        <f>COUNTIFS(Operational!$F:$F,$G82,Operational!$I:$I,"*3G*",Operational!$L:$L,'List Table'!$D$3)</f>
        <v>0</v>
      </c>
      <c r="AC82" s="144">
        <f>COUNTIFS(Operational!$F:$F,$G82,Operational!$I:$I,"*3G*",Operational!$L:$L,'List Table'!$D$4)</f>
        <v>0</v>
      </c>
      <c r="AD82" s="144">
        <f>COUNTIFS(Operational!$F:$F,$G82,Operational!$I:$I,"*3G*",Operational!$L:$L,'List Table'!$D$5)</f>
        <v>0</v>
      </c>
      <c r="AE82" s="144">
        <f>COUNTIFS(Operational!$F:$F,$G82,Operational!$I:$I,"*3G*",Operational!$L:$L,'List Table'!$D$6)</f>
        <v>0</v>
      </c>
      <c r="AF82" s="144">
        <f>COUNTIFS(Operational!$F:$F,$G82,Operational!$I:$I,"*3G*",Operational!$L:$L,'List Table'!$D$7)</f>
        <v>0</v>
      </c>
      <c r="AG82" s="144">
        <f>COUNTIFS(Operational!$F:$F,$G82,Operational!$I:$I,"*3G*",Operational!$L:$L,'List Table'!$D$8)</f>
        <v>0</v>
      </c>
      <c r="AH82" s="144">
        <f>COUNTIFS(Operational!$F:$F,$G82,Operational!$I:$I,"*3G*",Operational!$L:$L,'List Table'!$D$9)</f>
        <v>0</v>
      </c>
      <c r="AI82" s="144">
        <f>COUNTIFS(Operational!$F:$F,$G82,Operational!$I:$I,"*3G*",Operational!$L:$L,'List Table'!$D$10)</f>
        <v>0</v>
      </c>
      <c r="AJ82" s="144">
        <f>COUNTIFS(Operational!$F:$F,$G82,Operational!$I:$I,"*3G*",Operational!$L:$L,'List Table'!$D$11)</f>
        <v>0</v>
      </c>
      <c r="AK82" s="144">
        <f>COUNTIFS(Operational!$F:$F,$G82,Operational!$I:$I,"*3G*",Operational!$L:$L,'List Table'!$D$12)</f>
        <v>0</v>
      </c>
      <c r="AL82" s="144">
        <f>COUNTIFS(Operational!$F:$F,$G82,Operational!$I:$I,"*3G*",Operational!$L:$L,'List Table'!$D$13)</f>
        <v>0</v>
      </c>
      <c r="AM82" s="144">
        <f>COUNTIFS(Operational!$F:$F,$G82,Operational!$I:$I,"*3G*",Operational!$L:$L,'List Table'!$D$14)</f>
        <v>0</v>
      </c>
      <c r="AN82" s="144">
        <f>COUNTIFS(Operational!$F:$F,$G82,Operational!$I:$I,"*3G*",Operational!$L:$L,'List Table'!$D$15)</f>
        <v>0</v>
      </c>
      <c r="AO82" s="144">
        <f>COUNTIFS(Operational!$F:$F,$G82,Operational!$I:$I,"*3G*",Operational!$L:$L,'List Table'!$D$16)</f>
        <v>0</v>
      </c>
      <c r="AP82" s="144">
        <f>COUNTIFS(Operational!$F:$F,$G82,Operational!$I:$I,"*3G*",Operational!$L:$L,'List Table'!$D$17)</f>
        <v>0</v>
      </c>
      <c r="AQ82" s="144">
        <f>COUNTIFS(Operational!$F:$F,$G82,Operational!$I:$I,"*4G*",Operational!$L:$L,'List Table'!$D$2)</f>
        <v>0</v>
      </c>
      <c r="AR82" s="144">
        <f>COUNTIFS(Operational!$F:$F,$G82,Operational!$I:$I,"*4G*",Operational!$L:$L,'List Table'!$D$3)</f>
        <v>0</v>
      </c>
      <c r="AS82" s="144">
        <f>COUNTIFS(Operational!$F:$F,$G82,Operational!$I:$I,"*4G*",Operational!$L:$L,'List Table'!$D$4)</f>
        <v>0</v>
      </c>
      <c r="AT82" s="144">
        <f>COUNTIFS(Operational!$F:$F,$G82,Operational!$I:$I,"*4G*",Operational!$L:$L,'List Table'!$D$5)</f>
        <v>0</v>
      </c>
      <c r="AU82" s="144">
        <f>COUNTIFS(Operational!$F:$F,$G82,Operational!$I:$I,"*4G*",Operational!$L:$L,'List Table'!$D$6)</f>
        <v>0</v>
      </c>
      <c r="AV82" s="144">
        <f>COUNTIFS(Operational!$F:$F,$G82,Operational!$I:$I,"*4G*",Operational!$L:$L,'List Table'!$D$7)</f>
        <v>0</v>
      </c>
      <c r="AW82" s="144">
        <f>COUNTIFS(Operational!$F:$F,$G82,Operational!$I:$I,"*4G*",Operational!$L:$L,'List Table'!$D$8)</f>
        <v>0</v>
      </c>
      <c r="AX82" s="144">
        <f>COUNTIFS(Operational!$F:$F,$G82,Operational!$I:$I,"*4G*",Operational!$L:$L,'List Table'!$D$9)</f>
        <v>0</v>
      </c>
      <c r="AY82" s="144">
        <f>COUNTIFS(Operational!$F:$F,$G82,Operational!$I:$I,"*4G*",Operational!$L:$L,'List Table'!$D$10)</f>
        <v>0</v>
      </c>
      <c r="AZ82" s="144">
        <f>COUNTIFS(Operational!$F:$F,$G82,Operational!$I:$I,"*4G*",Operational!$L:$L,'List Table'!$D$11)</f>
        <v>0</v>
      </c>
      <c r="BA82" s="144">
        <f>COUNTIFS(Operational!$F:$F,$G82,Operational!$I:$I,"*4G*",Operational!$L:$L,'List Table'!$D$12)</f>
        <v>0</v>
      </c>
      <c r="BB82" s="144">
        <f>COUNTIFS(Operational!$F:$F,$G82,Operational!$I:$I,"*4G*",Operational!$L:$L,'List Table'!$D$13)</f>
        <v>0</v>
      </c>
      <c r="BC82" s="144">
        <f>COUNTIFS(Operational!$F:$F,$G82,Operational!$I:$I,"*4G*",Operational!$L:$L,'List Table'!$D$14)</f>
        <v>0</v>
      </c>
      <c r="BD82" s="144">
        <f>COUNTIFS(Operational!$F:$F,$G82,Operational!$I:$I,"*4G*",Operational!$L:$L,'List Table'!$D$15)</f>
        <v>0</v>
      </c>
      <c r="BE82" s="144">
        <f>COUNTIFS(Operational!$F:$F,$G82,Operational!$I:$I,"*4G*",Operational!$L:$L,'List Table'!$D$16)</f>
        <v>0</v>
      </c>
      <c r="BF82" s="144">
        <f>COUNTIFS(Operational!$F:$F,$G82,Operational!$I:$I,"*4G*",Operational!$L:$L,'List Table'!$D$17)</f>
        <v>0</v>
      </c>
      <c r="BG82" s="136"/>
      <c r="BH82" s="145">
        <f t="shared" si="14"/>
        <v>0</v>
      </c>
      <c r="BI82" s="145">
        <f t="shared" si="15"/>
        <v>0</v>
      </c>
      <c r="BJ82" s="145">
        <f t="shared" si="16"/>
        <v>0</v>
      </c>
      <c r="BK82" s="145">
        <f>COUNTIFS('Retention-Deployment'!$F:$F,$G82,'Retention-Deployment'!$I:$I,"*2G*",'Retention-Deployment'!$L:$L,'List Table'!$B$2)</f>
        <v>0</v>
      </c>
      <c r="BL82" s="145">
        <f>COUNTIFS('Retention-Deployment'!$F:$F,$G82,'Retention-Deployment'!$I:$I,"*2G*",'Retention-Deployment'!$L:$L,'List Table'!$B$3)</f>
        <v>0</v>
      </c>
      <c r="BM82" s="145">
        <f>COUNTIFS('Retention-Deployment'!$F:$F,$G82,'Retention-Deployment'!$I:$I,"*2G*",'Retention-Deployment'!$L:$L,'List Table'!$B$4)</f>
        <v>0</v>
      </c>
      <c r="BN82" s="145">
        <f>COUNTIFS('Retention-Deployment'!$F:$F,$G82,'Retention-Deployment'!$I:$I,"*2G*",'Retention-Deployment'!$L:$L,'List Table'!$B$5)</f>
        <v>0</v>
      </c>
      <c r="BO82" s="145">
        <f>COUNTIFS('Retention-Deployment'!$F:$F,$G82,'Retention-Deployment'!$I:$I,"*2G*",'Retention-Deployment'!$L:$L,'List Table'!$B$6)</f>
        <v>0</v>
      </c>
      <c r="BP82" s="145">
        <f>COUNTIFS('Retention-Deployment'!$F:$F,$G82,'Retention-Deployment'!$I:$I,"*2G*",'Retention-Deployment'!$L:$L,'List Table'!$B$7)</f>
        <v>0</v>
      </c>
      <c r="BQ82" s="145">
        <f>COUNTIFS('Retention-Deployment'!$F:$F,$G82,'Retention-Deployment'!$I:$I,"*2G*",'Retention-Deployment'!$L:$L,'List Table'!$B$8)</f>
        <v>0</v>
      </c>
      <c r="BR82" s="145">
        <f>COUNTIFS('Retention-Deployment'!$F:$F,$G82,'Retention-Deployment'!$I:$I,"*2G*",'Retention-Deployment'!$L:$L,'List Table'!$B$9)</f>
        <v>0</v>
      </c>
      <c r="BS82" s="145">
        <f>COUNTIFS('Retention-Deployment'!$F:$F,$G82,'Retention-Deployment'!$I:$I,"*2G*",'Retention-Deployment'!$L:$L,'List Table'!$B$10)</f>
        <v>0</v>
      </c>
      <c r="BT82" s="145">
        <f>COUNTIFS('Retention-Deployment'!$F:$F,$G82,'Retention-Deployment'!$I:$I,"*2G*",'Retention-Deployment'!$L:$L,'List Table'!$B$11)</f>
        <v>0</v>
      </c>
      <c r="BU82" s="145">
        <f>COUNTIFS('Retention-Deployment'!$F:$F,$G82,'Retention-Deployment'!$I:$I,"*2G*",'Retention-Deployment'!$L:$L,'List Table'!$B$12)</f>
        <v>0</v>
      </c>
      <c r="BV82" s="145">
        <f>COUNTIFS('Retention-Deployment'!$F:$F,$G82,'Retention-Deployment'!$I:$I,"*2G*",'Retention-Deployment'!$L:$L,'List Table'!$B$13)</f>
        <v>0</v>
      </c>
      <c r="BW82" s="145">
        <f>COUNTIFS('Retention-Deployment'!$F:$F,$G82,'Retention-Deployment'!$I:$I,"*2G*",'Retention-Deployment'!$L:$L,'List Table'!$B$14)</f>
        <v>0</v>
      </c>
      <c r="BX82" s="145">
        <f>COUNTIFS('Retention-Deployment'!$F:$F,$G82,'Retention-Deployment'!$I:$I,"*2G*",'Retention-Deployment'!$L:$L,'List Table'!$B$15)</f>
        <v>0</v>
      </c>
      <c r="BY82" s="145">
        <f>COUNTIFS('Retention-Deployment'!$F:$F,$G82,'Retention-Deployment'!$I:$I,"*3G*",'Retention-Deployment'!$L:$L,'List Table'!$B$2)</f>
        <v>0</v>
      </c>
      <c r="BZ82" s="145">
        <f>COUNTIFS('Retention-Deployment'!$F:$F,$G82,'Retention-Deployment'!$I:$I,"*3G*",'Retention-Deployment'!$L:$L,'List Table'!$B$3)</f>
        <v>0</v>
      </c>
      <c r="CA82" s="145">
        <f>COUNTIFS('Retention-Deployment'!$F:$F,$G82,'Retention-Deployment'!$I:$I,"*3G*",'Retention-Deployment'!$L:$L,'List Table'!$B$4)</f>
        <v>0</v>
      </c>
      <c r="CB82" s="145">
        <f>COUNTIFS('Retention-Deployment'!$F:$F,$G82,'Retention-Deployment'!$I:$I,"*3G*",'Retention-Deployment'!$L:$L,'List Table'!$B$5)</f>
        <v>0</v>
      </c>
      <c r="CC82" s="145">
        <f>COUNTIFS('Retention-Deployment'!$F:$F,$G82,'Retention-Deployment'!$I:$I,"*3G*",'Retention-Deployment'!$L:$L,'List Table'!$B$6)</f>
        <v>0</v>
      </c>
      <c r="CD82" s="145">
        <f>COUNTIFS('Retention-Deployment'!$F:$F,$G82,'Retention-Deployment'!$I:$I,"*3G*",'Retention-Deployment'!$L:$L,'List Table'!$B$7)</f>
        <v>0</v>
      </c>
      <c r="CE82" s="145">
        <f>COUNTIFS('Retention-Deployment'!$F:$F,$G82,'Retention-Deployment'!$I:$I,"*3G*",'Retention-Deployment'!$L:$L,'List Table'!$B$8)</f>
        <v>0</v>
      </c>
      <c r="CF82" s="145">
        <f>COUNTIFS('Retention-Deployment'!$F:$F,$G82,'Retention-Deployment'!$I:$I,"*3G*",'Retention-Deployment'!$L:$L,'List Table'!$B$9)</f>
        <v>0</v>
      </c>
      <c r="CG82" s="145">
        <f>COUNTIFS('Retention-Deployment'!$F:$F,$G82,'Retention-Deployment'!$I:$I,"*3G*",'Retention-Deployment'!$L:$L,'List Table'!$B$10)</f>
        <v>0</v>
      </c>
      <c r="CH82" s="145">
        <f>COUNTIFS('Retention-Deployment'!$F:$F,$G82,'Retention-Deployment'!$I:$I,"*3G*",'Retention-Deployment'!$L:$L,'List Table'!$B$11)</f>
        <v>0</v>
      </c>
      <c r="CI82" s="145">
        <f>COUNTIFS('Retention-Deployment'!$F:$F,$G82,'Retention-Deployment'!$I:$I,"*3G*",'Retention-Deployment'!$L:$L,'List Table'!$B$12)</f>
        <v>0</v>
      </c>
      <c r="CJ82" s="145">
        <f>COUNTIFS('Retention-Deployment'!$F:$F,$G82,'Retention-Deployment'!$I:$I,"*3G*",'Retention-Deployment'!$L:$L,'List Table'!$B$13)</f>
        <v>0</v>
      </c>
      <c r="CK82" s="145">
        <f>COUNTIFS('Retention-Deployment'!$F:$F,$G82,'Retention-Deployment'!$I:$I,"*3G*",'Retention-Deployment'!$L:$L,'List Table'!$B$14)</f>
        <v>0</v>
      </c>
      <c r="CL82" s="145">
        <f>COUNTIFS('Retention-Deployment'!$F:$F,$G82,'Retention-Deployment'!$I:$I,"*3G*",'Retention-Deployment'!$L:$L,'List Table'!$B$15)</f>
        <v>0</v>
      </c>
      <c r="CM82" s="145">
        <f>COUNTIFS('Retention-Deployment'!$F:$F,$G82,'Retention-Deployment'!$I:$I,"*4G*",'Retention-Deployment'!$L:$L,'List Table'!$B$2)</f>
        <v>0</v>
      </c>
      <c r="CN82" s="145">
        <f>COUNTIFS('Retention-Deployment'!$F:$F,$G82,'Retention-Deployment'!$I:$I,"*4G*",'Retention-Deployment'!$L:$L,'List Table'!$B$3)</f>
        <v>0</v>
      </c>
      <c r="CO82" s="145">
        <f>COUNTIFS('Retention-Deployment'!$F:$F,$G82,'Retention-Deployment'!$I:$I,"*4G*",'Retention-Deployment'!$L:$L,'List Table'!$B$4)</f>
        <v>0</v>
      </c>
      <c r="CP82" s="145">
        <f>COUNTIFS('Retention-Deployment'!$F:$F,$G82,'Retention-Deployment'!$I:$I,"*4G*",'Retention-Deployment'!$L:$L,'List Table'!$B$5)</f>
        <v>0</v>
      </c>
      <c r="CQ82" s="145">
        <f>COUNTIFS('Retention-Deployment'!$F:$F,$G82,'Retention-Deployment'!$I:$I,"*4G*",'Retention-Deployment'!$L:$L,'List Table'!$B$6)</f>
        <v>0</v>
      </c>
      <c r="CR82" s="145">
        <f>COUNTIFS('Retention-Deployment'!$F:$F,$G82,'Retention-Deployment'!$I:$I,"*4G*",'Retention-Deployment'!$L:$L,'List Table'!$B$7)</f>
        <v>0</v>
      </c>
      <c r="CS82" s="145">
        <f>COUNTIFS('Retention-Deployment'!$F:$F,$G82,'Retention-Deployment'!$I:$I,"*4G*",'Retention-Deployment'!$L:$L,'List Table'!$B$8)</f>
        <v>0</v>
      </c>
      <c r="CT82" s="145">
        <f>COUNTIFS('Retention-Deployment'!$F:$F,$G82,'Retention-Deployment'!$I:$I,"*4G*",'Retention-Deployment'!$L:$L,'List Table'!$B$9)</f>
        <v>0</v>
      </c>
      <c r="CU82" s="145">
        <f>COUNTIFS('Retention-Deployment'!$F:$F,$G82,'Retention-Deployment'!$I:$I,"*4G*",'Retention-Deployment'!$L:$L,'List Table'!$B$10)</f>
        <v>0</v>
      </c>
      <c r="CV82" s="145">
        <f>COUNTIFS('Retention-Deployment'!$F:$F,$G82,'Retention-Deployment'!$I:$I,"*4G*",'Retention-Deployment'!$L:$L,'List Table'!$B$11)</f>
        <v>0</v>
      </c>
      <c r="CW82" s="145">
        <f>COUNTIFS('Retention-Deployment'!$F:$F,$G82,'Retention-Deployment'!$I:$I,"*4G*",'Retention-Deployment'!$L:$L,'List Table'!$B$12)</f>
        <v>0</v>
      </c>
      <c r="CX82" s="145">
        <f>COUNTIFS('Retention-Deployment'!$F:$F,$G82,'Retention-Deployment'!$I:$I,"*4G*",'Retention-Deployment'!$L:$L,'List Table'!$B$13)</f>
        <v>0</v>
      </c>
      <c r="CY82" s="145">
        <f>COUNTIFS('Retention-Deployment'!$F:$F,$G82,'Retention-Deployment'!$I:$I,"*4G*",'Retention-Deployment'!$L:$L,'List Table'!$B$14)</f>
        <v>0</v>
      </c>
      <c r="CZ82" s="145">
        <f>COUNTIFS('Retention-Deployment'!$F:$F,$G82,'Retention-Deployment'!$I:$I,"*4G*",'Retention-Deployment'!$L:$L,'List Table'!$B$15)</f>
        <v>0</v>
      </c>
      <c r="DA82" s="136"/>
      <c r="DB82" s="146">
        <f>COUNTIFS(Licensing!$G:$G,$G82,Licensing!$J:$J,"*2G*")</f>
        <v>0</v>
      </c>
      <c r="DC82" s="146">
        <f>COUNTIFS(Licensing!$G:$G,$G82,Licensing!$J:$J,"*3G*")</f>
        <v>0</v>
      </c>
      <c r="DD82" s="146">
        <f>COUNTIFS(Licensing!$G:$G,$G82,Licensing!$J:$J,"*4G*")</f>
        <v>0</v>
      </c>
      <c r="DE82" s="136"/>
      <c r="DF82" s="378">
        <f>COUNTIFS(Deactivated!$G:$G,$G82,Deactivated!$J:$J,"*2G*")</f>
        <v>0</v>
      </c>
      <c r="DG82" s="378">
        <f>COUNTIFS(Deactivated!$G:$G,$G82,Deactivated!$J:$J,"*3G*")</f>
        <v>0</v>
      </c>
      <c r="DH82" s="378">
        <f>COUNTIFS(Deactivated!$G:$G,$G82,Deactivated!$J:$J,"*4G*")</f>
        <v>0</v>
      </c>
      <c r="DI82" s="136"/>
      <c r="DJ82" s="147" t="str">
        <f t="shared" si="13"/>
        <v>KITHIRA</v>
      </c>
      <c r="DK82" s="137">
        <f t="shared" si="19"/>
        <v>0</v>
      </c>
      <c r="DL82" s="148">
        <f t="shared" si="17"/>
        <v>0</v>
      </c>
      <c r="DM82" s="148">
        <f t="shared" si="18"/>
        <v>0</v>
      </c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</row>
    <row r="83" spans="1:129" x14ac:dyDescent="0.25">
      <c r="A83" s="186" t="s">
        <v>293</v>
      </c>
      <c r="B83" s="160">
        <v>6</v>
      </c>
      <c r="C83" s="160">
        <v>6</v>
      </c>
      <c r="D83" s="160">
        <v>5</v>
      </c>
      <c r="E83" s="183">
        <v>37.389799753419801</v>
      </c>
      <c r="F83" s="183">
        <v>24.4308471679687</v>
      </c>
      <c r="G83" s="165" t="s">
        <v>128</v>
      </c>
      <c r="H83" s="144">
        <f t="shared" si="10"/>
        <v>1</v>
      </c>
      <c r="I83" s="144">
        <f t="shared" si="11"/>
        <v>0</v>
      </c>
      <c r="J83" s="144">
        <f t="shared" si="12"/>
        <v>0</v>
      </c>
      <c r="K83" s="144">
        <f>COUNTIFS(Operational!$F:$F,$G83,Operational!$I:$I,"*2G*",Operational!$L:$L,'List Table'!$D$2)</f>
        <v>0</v>
      </c>
      <c r="L83" s="144">
        <f>COUNTIFS(Operational!$F:$F,$G83,Operational!$I:$I,"*2G*",Operational!$L:$L,'List Table'!$D$3)</f>
        <v>0</v>
      </c>
      <c r="M83" s="144">
        <f>COUNTIFS(Operational!$F:$F,$G83,Operational!$I:$I,"*2G*",Operational!$L:$L,'List Table'!$D$4)</f>
        <v>0</v>
      </c>
      <c r="N83" s="144">
        <f>COUNTIFS(Operational!$F:$F,$G83,Operational!$I:$I,"*2G*",Operational!$L:$L,'List Table'!$D$5)</f>
        <v>0</v>
      </c>
      <c r="O83" s="144">
        <f>COUNTIFS(Operational!$F:$F,$G83,Operational!$I:$I,"*2G*",Operational!$L:$L,'List Table'!$D$6)</f>
        <v>0</v>
      </c>
      <c r="P83" s="144">
        <f>COUNTIFS(Operational!$F:$F,$G83,Operational!$I:$I,"*2G*",Operational!$L:$L,'List Table'!$D$7)</f>
        <v>0</v>
      </c>
      <c r="Q83" s="144">
        <f>COUNTIFS(Operational!$F:$F,$G83,Operational!$I:$I,"*2G*",Operational!$L:$L,'List Table'!$D$8)</f>
        <v>0</v>
      </c>
      <c r="R83" s="144">
        <f>COUNTIFS(Operational!$F:$F,$G83,Operational!$I:$I,"*2G*",Operational!$L:$L,'List Table'!$D$9)</f>
        <v>0</v>
      </c>
      <c r="S83" s="144">
        <f>COUNTIFS(Operational!$F:$F,$G83,Operational!$I:$I,"*2G*",Operational!$L:$L,'List Table'!$D$10)</f>
        <v>0</v>
      </c>
      <c r="T83" s="144">
        <f>COUNTIFS(Operational!$F:$F,$G83,Operational!$I:$I,"*2G*",Operational!$L:$L,'List Table'!$D$11)</f>
        <v>0</v>
      </c>
      <c r="U83" s="144">
        <f>COUNTIFS(Operational!$F:$F,$G83,Operational!$I:$I,"*2G*",Operational!$L:$L,'List Table'!$D$12)</f>
        <v>0</v>
      </c>
      <c r="V83" s="144">
        <f>COUNTIFS(Operational!$F:$F,$G83,Operational!$I:$I,"*2G*",Operational!$L:$L,'List Table'!$D$13)</f>
        <v>1</v>
      </c>
      <c r="W83" s="144">
        <f>COUNTIFS(Operational!$F:$F,$G83,Operational!$I:$I,"*2G*",Operational!$L:$L,'List Table'!$D$14)</f>
        <v>0</v>
      </c>
      <c r="X83" s="144">
        <f>COUNTIFS(Operational!$F:$F,$G83,Operational!$I:$I,"*2G*",Operational!$L:$L,'List Table'!$D$15)</f>
        <v>0</v>
      </c>
      <c r="Y83" s="144">
        <f>COUNTIFS(Operational!$F:$F,$G83,Operational!$I:$I,"*2G*",Operational!$L:$L,'List Table'!$D$16)</f>
        <v>0</v>
      </c>
      <c r="Z83" s="144">
        <f>COUNTIFS(Operational!$F:$F,$G83,Operational!$I:$I,"*2G*",Operational!$L:$L,'List Table'!$D$17)</f>
        <v>0</v>
      </c>
      <c r="AA83" s="144">
        <f>COUNTIFS(Operational!$F:$F,$G83,Operational!$I:$I,"*3G*",Operational!$L:$L,'List Table'!$D$2)</f>
        <v>0</v>
      </c>
      <c r="AB83" s="144">
        <f>COUNTIFS(Operational!$F:$F,$G83,Operational!$I:$I,"*3G*",Operational!$L:$L,'List Table'!$D$3)</f>
        <v>0</v>
      </c>
      <c r="AC83" s="144">
        <f>COUNTIFS(Operational!$F:$F,$G83,Operational!$I:$I,"*3G*",Operational!$L:$L,'List Table'!$D$4)</f>
        <v>0</v>
      </c>
      <c r="AD83" s="144">
        <f>COUNTIFS(Operational!$F:$F,$G83,Operational!$I:$I,"*3G*",Operational!$L:$L,'List Table'!$D$5)</f>
        <v>0</v>
      </c>
      <c r="AE83" s="144">
        <f>COUNTIFS(Operational!$F:$F,$G83,Operational!$I:$I,"*3G*",Operational!$L:$L,'List Table'!$D$6)</f>
        <v>0</v>
      </c>
      <c r="AF83" s="144">
        <f>COUNTIFS(Operational!$F:$F,$G83,Operational!$I:$I,"*3G*",Operational!$L:$L,'List Table'!$D$7)</f>
        <v>0</v>
      </c>
      <c r="AG83" s="144">
        <f>COUNTIFS(Operational!$F:$F,$G83,Operational!$I:$I,"*3G*",Operational!$L:$L,'List Table'!$D$8)</f>
        <v>0</v>
      </c>
      <c r="AH83" s="144">
        <f>COUNTIFS(Operational!$F:$F,$G83,Operational!$I:$I,"*3G*",Operational!$L:$L,'List Table'!$D$9)</f>
        <v>0</v>
      </c>
      <c r="AI83" s="144">
        <f>COUNTIFS(Operational!$F:$F,$G83,Operational!$I:$I,"*3G*",Operational!$L:$L,'List Table'!$D$10)</f>
        <v>0</v>
      </c>
      <c r="AJ83" s="144">
        <f>COUNTIFS(Operational!$F:$F,$G83,Operational!$I:$I,"*3G*",Operational!$L:$L,'List Table'!$D$11)</f>
        <v>0</v>
      </c>
      <c r="AK83" s="144">
        <f>COUNTIFS(Operational!$F:$F,$G83,Operational!$I:$I,"*3G*",Operational!$L:$L,'List Table'!$D$12)</f>
        <v>0</v>
      </c>
      <c r="AL83" s="144">
        <f>COUNTIFS(Operational!$F:$F,$G83,Operational!$I:$I,"*3G*",Operational!$L:$L,'List Table'!$D$13)</f>
        <v>0</v>
      </c>
      <c r="AM83" s="144">
        <f>COUNTIFS(Operational!$F:$F,$G83,Operational!$I:$I,"*3G*",Operational!$L:$L,'List Table'!$D$14)</f>
        <v>0</v>
      </c>
      <c r="AN83" s="144">
        <f>COUNTIFS(Operational!$F:$F,$G83,Operational!$I:$I,"*3G*",Operational!$L:$L,'List Table'!$D$15)</f>
        <v>0</v>
      </c>
      <c r="AO83" s="144">
        <f>COUNTIFS(Operational!$F:$F,$G83,Operational!$I:$I,"*3G*",Operational!$L:$L,'List Table'!$D$16)</f>
        <v>0</v>
      </c>
      <c r="AP83" s="144">
        <f>COUNTIFS(Operational!$F:$F,$G83,Operational!$I:$I,"*3G*",Operational!$L:$L,'List Table'!$D$17)</f>
        <v>0</v>
      </c>
      <c r="AQ83" s="144">
        <f>COUNTIFS(Operational!$F:$F,$G83,Operational!$I:$I,"*4G*",Operational!$L:$L,'List Table'!$D$2)</f>
        <v>0</v>
      </c>
      <c r="AR83" s="144">
        <f>COUNTIFS(Operational!$F:$F,$G83,Operational!$I:$I,"*4G*",Operational!$L:$L,'List Table'!$D$3)</f>
        <v>0</v>
      </c>
      <c r="AS83" s="144">
        <f>COUNTIFS(Operational!$F:$F,$G83,Operational!$I:$I,"*4G*",Operational!$L:$L,'List Table'!$D$4)</f>
        <v>0</v>
      </c>
      <c r="AT83" s="144">
        <f>COUNTIFS(Operational!$F:$F,$G83,Operational!$I:$I,"*4G*",Operational!$L:$L,'List Table'!$D$5)</f>
        <v>0</v>
      </c>
      <c r="AU83" s="144">
        <f>COUNTIFS(Operational!$F:$F,$G83,Operational!$I:$I,"*4G*",Operational!$L:$L,'List Table'!$D$6)</f>
        <v>0</v>
      </c>
      <c r="AV83" s="144">
        <f>COUNTIFS(Operational!$F:$F,$G83,Operational!$I:$I,"*4G*",Operational!$L:$L,'List Table'!$D$7)</f>
        <v>0</v>
      </c>
      <c r="AW83" s="144">
        <f>COUNTIFS(Operational!$F:$F,$G83,Operational!$I:$I,"*4G*",Operational!$L:$L,'List Table'!$D$8)</f>
        <v>0</v>
      </c>
      <c r="AX83" s="144">
        <f>COUNTIFS(Operational!$F:$F,$G83,Operational!$I:$I,"*4G*",Operational!$L:$L,'List Table'!$D$9)</f>
        <v>0</v>
      </c>
      <c r="AY83" s="144">
        <f>COUNTIFS(Operational!$F:$F,$G83,Operational!$I:$I,"*4G*",Operational!$L:$L,'List Table'!$D$10)</f>
        <v>0</v>
      </c>
      <c r="AZ83" s="144">
        <f>COUNTIFS(Operational!$F:$F,$G83,Operational!$I:$I,"*4G*",Operational!$L:$L,'List Table'!$D$11)</f>
        <v>0</v>
      </c>
      <c r="BA83" s="144">
        <f>COUNTIFS(Operational!$F:$F,$G83,Operational!$I:$I,"*4G*",Operational!$L:$L,'List Table'!$D$12)</f>
        <v>0</v>
      </c>
      <c r="BB83" s="144">
        <f>COUNTIFS(Operational!$F:$F,$G83,Operational!$I:$I,"*4G*",Operational!$L:$L,'List Table'!$D$13)</f>
        <v>0</v>
      </c>
      <c r="BC83" s="144">
        <f>COUNTIFS(Operational!$F:$F,$G83,Operational!$I:$I,"*4G*",Operational!$L:$L,'List Table'!$D$14)</f>
        <v>0</v>
      </c>
      <c r="BD83" s="144">
        <f>COUNTIFS(Operational!$F:$F,$G83,Operational!$I:$I,"*4G*",Operational!$L:$L,'List Table'!$D$15)</f>
        <v>0</v>
      </c>
      <c r="BE83" s="144">
        <f>COUNTIFS(Operational!$F:$F,$G83,Operational!$I:$I,"*4G*",Operational!$L:$L,'List Table'!$D$16)</f>
        <v>0</v>
      </c>
      <c r="BF83" s="144">
        <f>COUNTIFS(Operational!$F:$F,$G83,Operational!$I:$I,"*4G*",Operational!$L:$L,'List Table'!$D$17)</f>
        <v>0</v>
      </c>
      <c r="BG83" s="136"/>
      <c r="BH83" s="145">
        <f t="shared" si="14"/>
        <v>0</v>
      </c>
      <c r="BI83" s="145">
        <f t="shared" si="15"/>
        <v>0</v>
      </c>
      <c r="BJ83" s="145">
        <f t="shared" si="16"/>
        <v>0</v>
      </c>
      <c r="BK83" s="145">
        <f>COUNTIFS('Retention-Deployment'!$F:$F,$G83,'Retention-Deployment'!$I:$I,"*2G*",'Retention-Deployment'!$L:$L,'List Table'!$B$2)</f>
        <v>0</v>
      </c>
      <c r="BL83" s="145">
        <f>COUNTIFS('Retention-Deployment'!$F:$F,$G83,'Retention-Deployment'!$I:$I,"*2G*",'Retention-Deployment'!$L:$L,'List Table'!$B$3)</f>
        <v>0</v>
      </c>
      <c r="BM83" s="145">
        <f>COUNTIFS('Retention-Deployment'!$F:$F,$G83,'Retention-Deployment'!$I:$I,"*2G*",'Retention-Deployment'!$L:$L,'List Table'!$B$4)</f>
        <v>0</v>
      </c>
      <c r="BN83" s="145">
        <f>COUNTIFS('Retention-Deployment'!$F:$F,$G83,'Retention-Deployment'!$I:$I,"*2G*",'Retention-Deployment'!$L:$L,'List Table'!$B$5)</f>
        <v>0</v>
      </c>
      <c r="BO83" s="145">
        <f>COUNTIFS('Retention-Deployment'!$F:$F,$G83,'Retention-Deployment'!$I:$I,"*2G*",'Retention-Deployment'!$L:$L,'List Table'!$B$6)</f>
        <v>0</v>
      </c>
      <c r="BP83" s="145">
        <f>COUNTIFS('Retention-Deployment'!$F:$F,$G83,'Retention-Deployment'!$I:$I,"*2G*",'Retention-Deployment'!$L:$L,'List Table'!$B$7)</f>
        <v>0</v>
      </c>
      <c r="BQ83" s="145">
        <f>COUNTIFS('Retention-Deployment'!$F:$F,$G83,'Retention-Deployment'!$I:$I,"*2G*",'Retention-Deployment'!$L:$L,'List Table'!$B$8)</f>
        <v>0</v>
      </c>
      <c r="BR83" s="145">
        <f>COUNTIFS('Retention-Deployment'!$F:$F,$G83,'Retention-Deployment'!$I:$I,"*2G*",'Retention-Deployment'!$L:$L,'List Table'!$B$9)</f>
        <v>0</v>
      </c>
      <c r="BS83" s="145">
        <f>COUNTIFS('Retention-Deployment'!$F:$F,$G83,'Retention-Deployment'!$I:$I,"*2G*",'Retention-Deployment'!$L:$L,'List Table'!$B$10)</f>
        <v>0</v>
      </c>
      <c r="BT83" s="145">
        <f>COUNTIFS('Retention-Deployment'!$F:$F,$G83,'Retention-Deployment'!$I:$I,"*2G*",'Retention-Deployment'!$L:$L,'List Table'!$B$11)</f>
        <v>0</v>
      </c>
      <c r="BU83" s="145">
        <f>COUNTIFS('Retention-Deployment'!$F:$F,$G83,'Retention-Deployment'!$I:$I,"*2G*",'Retention-Deployment'!$L:$L,'List Table'!$B$12)</f>
        <v>0</v>
      </c>
      <c r="BV83" s="145">
        <f>COUNTIFS('Retention-Deployment'!$F:$F,$G83,'Retention-Deployment'!$I:$I,"*2G*",'Retention-Deployment'!$L:$L,'List Table'!$B$13)</f>
        <v>0</v>
      </c>
      <c r="BW83" s="145">
        <f>COUNTIFS('Retention-Deployment'!$F:$F,$G83,'Retention-Deployment'!$I:$I,"*2G*",'Retention-Deployment'!$L:$L,'List Table'!$B$14)</f>
        <v>0</v>
      </c>
      <c r="BX83" s="145">
        <f>COUNTIFS('Retention-Deployment'!$F:$F,$G83,'Retention-Deployment'!$I:$I,"*2G*",'Retention-Deployment'!$L:$L,'List Table'!$B$15)</f>
        <v>0</v>
      </c>
      <c r="BY83" s="145">
        <f>COUNTIFS('Retention-Deployment'!$F:$F,$G83,'Retention-Deployment'!$I:$I,"*3G*",'Retention-Deployment'!$L:$L,'List Table'!$B$2)</f>
        <v>0</v>
      </c>
      <c r="BZ83" s="145">
        <f>COUNTIFS('Retention-Deployment'!$F:$F,$G83,'Retention-Deployment'!$I:$I,"*3G*",'Retention-Deployment'!$L:$L,'List Table'!$B$3)</f>
        <v>0</v>
      </c>
      <c r="CA83" s="145">
        <f>COUNTIFS('Retention-Deployment'!$F:$F,$G83,'Retention-Deployment'!$I:$I,"*3G*",'Retention-Deployment'!$L:$L,'List Table'!$B$4)</f>
        <v>0</v>
      </c>
      <c r="CB83" s="145">
        <f>COUNTIFS('Retention-Deployment'!$F:$F,$G83,'Retention-Deployment'!$I:$I,"*3G*",'Retention-Deployment'!$L:$L,'List Table'!$B$5)</f>
        <v>0</v>
      </c>
      <c r="CC83" s="145">
        <f>COUNTIFS('Retention-Deployment'!$F:$F,$G83,'Retention-Deployment'!$I:$I,"*3G*",'Retention-Deployment'!$L:$L,'List Table'!$B$6)</f>
        <v>0</v>
      </c>
      <c r="CD83" s="145">
        <f>COUNTIFS('Retention-Deployment'!$F:$F,$G83,'Retention-Deployment'!$I:$I,"*3G*",'Retention-Deployment'!$L:$L,'List Table'!$B$7)</f>
        <v>0</v>
      </c>
      <c r="CE83" s="145">
        <f>COUNTIFS('Retention-Deployment'!$F:$F,$G83,'Retention-Deployment'!$I:$I,"*3G*",'Retention-Deployment'!$L:$L,'List Table'!$B$8)</f>
        <v>0</v>
      </c>
      <c r="CF83" s="145">
        <f>COUNTIFS('Retention-Deployment'!$F:$F,$G83,'Retention-Deployment'!$I:$I,"*3G*",'Retention-Deployment'!$L:$L,'List Table'!$B$9)</f>
        <v>0</v>
      </c>
      <c r="CG83" s="145">
        <f>COUNTIFS('Retention-Deployment'!$F:$F,$G83,'Retention-Deployment'!$I:$I,"*3G*",'Retention-Deployment'!$L:$L,'List Table'!$B$10)</f>
        <v>0</v>
      </c>
      <c r="CH83" s="145">
        <f>COUNTIFS('Retention-Deployment'!$F:$F,$G83,'Retention-Deployment'!$I:$I,"*3G*",'Retention-Deployment'!$L:$L,'List Table'!$B$11)</f>
        <v>0</v>
      </c>
      <c r="CI83" s="145">
        <f>COUNTIFS('Retention-Deployment'!$F:$F,$G83,'Retention-Deployment'!$I:$I,"*3G*",'Retention-Deployment'!$L:$L,'List Table'!$B$12)</f>
        <v>0</v>
      </c>
      <c r="CJ83" s="145">
        <f>COUNTIFS('Retention-Deployment'!$F:$F,$G83,'Retention-Deployment'!$I:$I,"*3G*",'Retention-Deployment'!$L:$L,'List Table'!$B$13)</f>
        <v>0</v>
      </c>
      <c r="CK83" s="145">
        <f>COUNTIFS('Retention-Deployment'!$F:$F,$G83,'Retention-Deployment'!$I:$I,"*3G*",'Retention-Deployment'!$L:$L,'List Table'!$B$14)</f>
        <v>0</v>
      </c>
      <c r="CL83" s="145">
        <f>COUNTIFS('Retention-Deployment'!$F:$F,$G83,'Retention-Deployment'!$I:$I,"*3G*",'Retention-Deployment'!$L:$L,'List Table'!$B$15)</f>
        <v>0</v>
      </c>
      <c r="CM83" s="145">
        <f>COUNTIFS('Retention-Deployment'!$F:$F,$G83,'Retention-Deployment'!$I:$I,"*4G*",'Retention-Deployment'!$L:$L,'List Table'!$B$2)</f>
        <v>0</v>
      </c>
      <c r="CN83" s="145">
        <f>COUNTIFS('Retention-Deployment'!$F:$F,$G83,'Retention-Deployment'!$I:$I,"*4G*",'Retention-Deployment'!$L:$L,'List Table'!$B$3)</f>
        <v>0</v>
      </c>
      <c r="CO83" s="145">
        <f>COUNTIFS('Retention-Deployment'!$F:$F,$G83,'Retention-Deployment'!$I:$I,"*4G*",'Retention-Deployment'!$L:$L,'List Table'!$B$4)</f>
        <v>0</v>
      </c>
      <c r="CP83" s="145">
        <f>COUNTIFS('Retention-Deployment'!$F:$F,$G83,'Retention-Deployment'!$I:$I,"*4G*",'Retention-Deployment'!$L:$L,'List Table'!$B$5)</f>
        <v>0</v>
      </c>
      <c r="CQ83" s="145">
        <f>COUNTIFS('Retention-Deployment'!$F:$F,$G83,'Retention-Deployment'!$I:$I,"*4G*",'Retention-Deployment'!$L:$L,'List Table'!$B$6)</f>
        <v>0</v>
      </c>
      <c r="CR83" s="145">
        <f>COUNTIFS('Retention-Deployment'!$F:$F,$G83,'Retention-Deployment'!$I:$I,"*4G*",'Retention-Deployment'!$L:$L,'List Table'!$B$7)</f>
        <v>0</v>
      </c>
      <c r="CS83" s="145">
        <f>COUNTIFS('Retention-Deployment'!$F:$F,$G83,'Retention-Deployment'!$I:$I,"*4G*",'Retention-Deployment'!$L:$L,'List Table'!$B$8)</f>
        <v>0</v>
      </c>
      <c r="CT83" s="145">
        <f>COUNTIFS('Retention-Deployment'!$F:$F,$G83,'Retention-Deployment'!$I:$I,"*4G*",'Retention-Deployment'!$L:$L,'List Table'!$B$9)</f>
        <v>0</v>
      </c>
      <c r="CU83" s="145">
        <f>COUNTIFS('Retention-Deployment'!$F:$F,$G83,'Retention-Deployment'!$I:$I,"*4G*",'Retention-Deployment'!$L:$L,'List Table'!$B$10)</f>
        <v>0</v>
      </c>
      <c r="CV83" s="145">
        <f>COUNTIFS('Retention-Deployment'!$F:$F,$G83,'Retention-Deployment'!$I:$I,"*4G*",'Retention-Deployment'!$L:$L,'List Table'!$B$11)</f>
        <v>0</v>
      </c>
      <c r="CW83" s="145">
        <f>COUNTIFS('Retention-Deployment'!$F:$F,$G83,'Retention-Deployment'!$I:$I,"*4G*",'Retention-Deployment'!$L:$L,'List Table'!$B$12)</f>
        <v>0</v>
      </c>
      <c r="CX83" s="145">
        <f>COUNTIFS('Retention-Deployment'!$F:$F,$G83,'Retention-Deployment'!$I:$I,"*4G*",'Retention-Deployment'!$L:$L,'List Table'!$B$13)</f>
        <v>0</v>
      </c>
      <c r="CY83" s="145">
        <f>COUNTIFS('Retention-Deployment'!$F:$F,$G83,'Retention-Deployment'!$I:$I,"*4G*",'Retention-Deployment'!$L:$L,'List Table'!$B$14)</f>
        <v>0</v>
      </c>
      <c r="CZ83" s="145">
        <f>COUNTIFS('Retention-Deployment'!$F:$F,$G83,'Retention-Deployment'!$I:$I,"*4G*",'Retention-Deployment'!$L:$L,'List Table'!$B$15)</f>
        <v>0</v>
      </c>
      <c r="DA83" s="136"/>
      <c r="DB83" s="146">
        <f>COUNTIFS(Licensing!$G:$G,$G83,Licensing!$J:$J,"*2G*")</f>
        <v>0</v>
      </c>
      <c r="DC83" s="146">
        <f>COUNTIFS(Licensing!$G:$G,$G83,Licensing!$J:$J,"*3G*")</f>
        <v>0</v>
      </c>
      <c r="DD83" s="146">
        <f>COUNTIFS(Licensing!$G:$G,$G83,Licensing!$J:$J,"*4G*")</f>
        <v>0</v>
      </c>
      <c r="DE83" s="136"/>
      <c r="DF83" s="378">
        <f>COUNTIFS(Deactivated!$G:$G,$G83,Deactivated!$J:$J,"*2G*")</f>
        <v>0</v>
      </c>
      <c r="DG83" s="378">
        <f>COUNTIFS(Deactivated!$G:$G,$G83,Deactivated!$J:$J,"*3G*")</f>
        <v>0</v>
      </c>
      <c r="DH83" s="378">
        <f>COUNTIFS(Deactivated!$G:$G,$G83,Deactivated!$J:$J,"*4G*")</f>
        <v>0</v>
      </c>
      <c r="DI83" s="136"/>
      <c r="DJ83" s="147" t="str">
        <f t="shared" si="13"/>
        <v>KITHNOS</v>
      </c>
      <c r="DK83" s="137">
        <f t="shared" si="19"/>
        <v>1</v>
      </c>
      <c r="DL83" s="148">
        <f t="shared" si="17"/>
        <v>0</v>
      </c>
      <c r="DM83" s="148">
        <f t="shared" si="18"/>
        <v>0</v>
      </c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</row>
    <row r="84" spans="1:129" x14ac:dyDescent="0.25">
      <c r="A84" s="186" t="s">
        <v>293</v>
      </c>
      <c r="B84" s="160">
        <v>19</v>
      </c>
      <c r="C84" s="160">
        <v>18</v>
      </c>
      <c r="D84" s="160">
        <v>13</v>
      </c>
      <c r="E84" s="183">
        <v>36.846658706232802</v>
      </c>
      <c r="F84" s="183">
        <v>27.2021484375</v>
      </c>
      <c r="G84" s="165" t="s">
        <v>130</v>
      </c>
      <c r="H84" s="144">
        <f t="shared" si="10"/>
        <v>0</v>
      </c>
      <c r="I84" s="144">
        <f t="shared" si="11"/>
        <v>0</v>
      </c>
      <c r="J84" s="144">
        <f t="shared" si="12"/>
        <v>0</v>
      </c>
      <c r="K84" s="144">
        <f>COUNTIFS(Operational!$F:$F,$G84,Operational!$I:$I,"*2G*",Operational!$L:$L,'List Table'!$D$2)</f>
        <v>0</v>
      </c>
      <c r="L84" s="144">
        <f>COUNTIFS(Operational!$F:$F,$G84,Operational!$I:$I,"*2G*",Operational!$L:$L,'List Table'!$D$3)</f>
        <v>0</v>
      </c>
      <c r="M84" s="144">
        <f>COUNTIFS(Operational!$F:$F,$G84,Operational!$I:$I,"*2G*",Operational!$L:$L,'List Table'!$D$4)</f>
        <v>0</v>
      </c>
      <c r="N84" s="144">
        <f>COUNTIFS(Operational!$F:$F,$G84,Operational!$I:$I,"*2G*",Operational!$L:$L,'List Table'!$D$5)</f>
        <v>0</v>
      </c>
      <c r="O84" s="144">
        <f>COUNTIFS(Operational!$F:$F,$G84,Operational!$I:$I,"*2G*",Operational!$L:$L,'List Table'!$D$6)</f>
        <v>0</v>
      </c>
      <c r="P84" s="144">
        <f>COUNTIFS(Operational!$F:$F,$G84,Operational!$I:$I,"*2G*",Operational!$L:$L,'List Table'!$D$7)</f>
        <v>0</v>
      </c>
      <c r="Q84" s="144">
        <f>COUNTIFS(Operational!$F:$F,$G84,Operational!$I:$I,"*2G*",Operational!$L:$L,'List Table'!$D$8)</f>
        <v>0</v>
      </c>
      <c r="R84" s="144">
        <f>COUNTIFS(Operational!$F:$F,$G84,Operational!$I:$I,"*2G*",Operational!$L:$L,'List Table'!$D$9)</f>
        <v>0</v>
      </c>
      <c r="S84" s="144">
        <f>COUNTIFS(Operational!$F:$F,$G84,Operational!$I:$I,"*2G*",Operational!$L:$L,'List Table'!$D$10)</f>
        <v>0</v>
      </c>
      <c r="T84" s="144">
        <f>COUNTIFS(Operational!$F:$F,$G84,Operational!$I:$I,"*2G*",Operational!$L:$L,'List Table'!$D$11)</f>
        <v>0</v>
      </c>
      <c r="U84" s="144">
        <f>COUNTIFS(Operational!$F:$F,$G84,Operational!$I:$I,"*2G*",Operational!$L:$L,'List Table'!$D$12)</f>
        <v>0</v>
      </c>
      <c r="V84" s="144">
        <f>COUNTIFS(Operational!$F:$F,$G84,Operational!$I:$I,"*2G*",Operational!$L:$L,'List Table'!$D$13)</f>
        <v>0</v>
      </c>
      <c r="W84" s="144">
        <f>COUNTIFS(Operational!$F:$F,$G84,Operational!$I:$I,"*2G*",Operational!$L:$L,'List Table'!$D$14)</f>
        <v>0</v>
      </c>
      <c r="X84" s="144">
        <f>COUNTIFS(Operational!$F:$F,$G84,Operational!$I:$I,"*2G*",Operational!$L:$L,'List Table'!$D$15)</f>
        <v>0</v>
      </c>
      <c r="Y84" s="144">
        <f>COUNTIFS(Operational!$F:$F,$G84,Operational!$I:$I,"*2G*",Operational!$L:$L,'List Table'!$D$16)</f>
        <v>0</v>
      </c>
      <c r="Z84" s="144">
        <f>COUNTIFS(Operational!$F:$F,$G84,Operational!$I:$I,"*2G*",Operational!$L:$L,'List Table'!$D$17)</f>
        <v>0</v>
      </c>
      <c r="AA84" s="144">
        <f>COUNTIFS(Operational!$F:$F,$G84,Operational!$I:$I,"*3G*",Operational!$L:$L,'List Table'!$D$2)</f>
        <v>0</v>
      </c>
      <c r="AB84" s="144">
        <f>COUNTIFS(Operational!$F:$F,$G84,Operational!$I:$I,"*3G*",Operational!$L:$L,'List Table'!$D$3)</f>
        <v>0</v>
      </c>
      <c r="AC84" s="144">
        <f>COUNTIFS(Operational!$F:$F,$G84,Operational!$I:$I,"*3G*",Operational!$L:$L,'List Table'!$D$4)</f>
        <v>0</v>
      </c>
      <c r="AD84" s="144">
        <f>COUNTIFS(Operational!$F:$F,$G84,Operational!$I:$I,"*3G*",Operational!$L:$L,'List Table'!$D$5)</f>
        <v>0</v>
      </c>
      <c r="AE84" s="144">
        <f>COUNTIFS(Operational!$F:$F,$G84,Operational!$I:$I,"*3G*",Operational!$L:$L,'List Table'!$D$6)</f>
        <v>0</v>
      </c>
      <c r="AF84" s="144">
        <f>COUNTIFS(Operational!$F:$F,$G84,Operational!$I:$I,"*3G*",Operational!$L:$L,'List Table'!$D$7)</f>
        <v>0</v>
      </c>
      <c r="AG84" s="144">
        <f>COUNTIFS(Operational!$F:$F,$G84,Operational!$I:$I,"*3G*",Operational!$L:$L,'List Table'!$D$8)</f>
        <v>0</v>
      </c>
      <c r="AH84" s="144">
        <f>COUNTIFS(Operational!$F:$F,$G84,Operational!$I:$I,"*3G*",Operational!$L:$L,'List Table'!$D$9)</f>
        <v>0</v>
      </c>
      <c r="AI84" s="144">
        <f>COUNTIFS(Operational!$F:$F,$G84,Operational!$I:$I,"*3G*",Operational!$L:$L,'List Table'!$D$10)</f>
        <v>0</v>
      </c>
      <c r="AJ84" s="144">
        <f>COUNTIFS(Operational!$F:$F,$G84,Operational!$I:$I,"*3G*",Operational!$L:$L,'List Table'!$D$11)</f>
        <v>0</v>
      </c>
      <c r="AK84" s="144">
        <f>COUNTIFS(Operational!$F:$F,$G84,Operational!$I:$I,"*3G*",Operational!$L:$L,'List Table'!$D$12)</f>
        <v>0</v>
      </c>
      <c r="AL84" s="144">
        <f>COUNTIFS(Operational!$F:$F,$G84,Operational!$I:$I,"*3G*",Operational!$L:$L,'List Table'!$D$13)</f>
        <v>0</v>
      </c>
      <c r="AM84" s="144">
        <f>COUNTIFS(Operational!$F:$F,$G84,Operational!$I:$I,"*3G*",Operational!$L:$L,'List Table'!$D$14)</f>
        <v>0</v>
      </c>
      <c r="AN84" s="144">
        <f>COUNTIFS(Operational!$F:$F,$G84,Operational!$I:$I,"*3G*",Operational!$L:$L,'List Table'!$D$15)</f>
        <v>0</v>
      </c>
      <c r="AO84" s="144">
        <f>COUNTIFS(Operational!$F:$F,$G84,Operational!$I:$I,"*3G*",Operational!$L:$L,'List Table'!$D$16)</f>
        <v>0</v>
      </c>
      <c r="AP84" s="144">
        <f>COUNTIFS(Operational!$F:$F,$G84,Operational!$I:$I,"*3G*",Operational!$L:$L,'List Table'!$D$17)</f>
        <v>0</v>
      </c>
      <c r="AQ84" s="144">
        <f>COUNTIFS(Operational!$F:$F,$G84,Operational!$I:$I,"*4G*",Operational!$L:$L,'List Table'!$D$2)</f>
        <v>0</v>
      </c>
      <c r="AR84" s="144">
        <f>COUNTIFS(Operational!$F:$F,$G84,Operational!$I:$I,"*4G*",Operational!$L:$L,'List Table'!$D$3)</f>
        <v>0</v>
      </c>
      <c r="AS84" s="144">
        <f>COUNTIFS(Operational!$F:$F,$G84,Operational!$I:$I,"*4G*",Operational!$L:$L,'List Table'!$D$4)</f>
        <v>0</v>
      </c>
      <c r="AT84" s="144">
        <f>COUNTIFS(Operational!$F:$F,$G84,Operational!$I:$I,"*4G*",Operational!$L:$L,'List Table'!$D$5)</f>
        <v>0</v>
      </c>
      <c r="AU84" s="144">
        <f>COUNTIFS(Operational!$F:$F,$G84,Operational!$I:$I,"*4G*",Operational!$L:$L,'List Table'!$D$6)</f>
        <v>0</v>
      </c>
      <c r="AV84" s="144">
        <f>COUNTIFS(Operational!$F:$F,$G84,Operational!$I:$I,"*4G*",Operational!$L:$L,'List Table'!$D$7)</f>
        <v>0</v>
      </c>
      <c r="AW84" s="144">
        <f>COUNTIFS(Operational!$F:$F,$G84,Operational!$I:$I,"*4G*",Operational!$L:$L,'List Table'!$D$8)</f>
        <v>0</v>
      </c>
      <c r="AX84" s="144">
        <f>COUNTIFS(Operational!$F:$F,$G84,Operational!$I:$I,"*4G*",Operational!$L:$L,'List Table'!$D$9)</f>
        <v>0</v>
      </c>
      <c r="AY84" s="144">
        <f>COUNTIFS(Operational!$F:$F,$G84,Operational!$I:$I,"*4G*",Operational!$L:$L,'List Table'!$D$10)</f>
        <v>0</v>
      </c>
      <c r="AZ84" s="144">
        <f>COUNTIFS(Operational!$F:$F,$G84,Operational!$I:$I,"*4G*",Operational!$L:$L,'List Table'!$D$11)</f>
        <v>0</v>
      </c>
      <c r="BA84" s="144">
        <f>COUNTIFS(Operational!$F:$F,$G84,Operational!$I:$I,"*4G*",Operational!$L:$L,'List Table'!$D$12)</f>
        <v>0</v>
      </c>
      <c r="BB84" s="144">
        <f>COUNTIFS(Operational!$F:$F,$G84,Operational!$I:$I,"*4G*",Operational!$L:$L,'List Table'!$D$13)</f>
        <v>0</v>
      </c>
      <c r="BC84" s="144">
        <f>COUNTIFS(Operational!$F:$F,$G84,Operational!$I:$I,"*4G*",Operational!$L:$L,'List Table'!$D$14)</f>
        <v>0</v>
      </c>
      <c r="BD84" s="144">
        <f>COUNTIFS(Operational!$F:$F,$G84,Operational!$I:$I,"*4G*",Operational!$L:$L,'List Table'!$D$15)</f>
        <v>0</v>
      </c>
      <c r="BE84" s="144">
        <f>COUNTIFS(Operational!$F:$F,$G84,Operational!$I:$I,"*4G*",Operational!$L:$L,'List Table'!$D$16)</f>
        <v>0</v>
      </c>
      <c r="BF84" s="144">
        <f>COUNTIFS(Operational!$F:$F,$G84,Operational!$I:$I,"*4G*",Operational!$L:$L,'List Table'!$D$17)</f>
        <v>0</v>
      </c>
      <c r="BG84" s="136"/>
      <c r="BH84" s="145">
        <f t="shared" si="14"/>
        <v>0</v>
      </c>
      <c r="BI84" s="145">
        <f t="shared" si="15"/>
        <v>0</v>
      </c>
      <c r="BJ84" s="145">
        <f t="shared" si="16"/>
        <v>0</v>
      </c>
      <c r="BK84" s="145">
        <f>COUNTIFS('Retention-Deployment'!$F:$F,$G84,'Retention-Deployment'!$I:$I,"*2G*",'Retention-Deployment'!$L:$L,'List Table'!$B$2)</f>
        <v>0</v>
      </c>
      <c r="BL84" s="145">
        <f>COUNTIFS('Retention-Deployment'!$F:$F,$G84,'Retention-Deployment'!$I:$I,"*2G*",'Retention-Deployment'!$L:$L,'List Table'!$B$3)</f>
        <v>0</v>
      </c>
      <c r="BM84" s="145">
        <f>COUNTIFS('Retention-Deployment'!$F:$F,$G84,'Retention-Deployment'!$I:$I,"*2G*",'Retention-Deployment'!$L:$L,'List Table'!$B$4)</f>
        <v>0</v>
      </c>
      <c r="BN84" s="145">
        <f>COUNTIFS('Retention-Deployment'!$F:$F,$G84,'Retention-Deployment'!$I:$I,"*2G*",'Retention-Deployment'!$L:$L,'List Table'!$B$5)</f>
        <v>0</v>
      </c>
      <c r="BO84" s="145">
        <f>COUNTIFS('Retention-Deployment'!$F:$F,$G84,'Retention-Deployment'!$I:$I,"*2G*",'Retention-Deployment'!$L:$L,'List Table'!$B$6)</f>
        <v>0</v>
      </c>
      <c r="BP84" s="145">
        <f>COUNTIFS('Retention-Deployment'!$F:$F,$G84,'Retention-Deployment'!$I:$I,"*2G*",'Retention-Deployment'!$L:$L,'List Table'!$B$7)</f>
        <v>0</v>
      </c>
      <c r="BQ84" s="145">
        <f>COUNTIFS('Retention-Deployment'!$F:$F,$G84,'Retention-Deployment'!$I:$I,"*2G*",'Retention-Deployment'!$L:$L,'List Table'!$B$8)</f>
        <v>0</v>
      </c>
      <c r="BR84" s="145">
        <f>COUNTIFS('Retention-Deployment'!$F:$F,$G84,'Retention-Deployment'!$I:$I,"*2G*",'Retention-Deployment'!$L:$L,'List Table'!$B$9)</f>
        <v>0</v>
      </c>
      <c r="BS84" s="145">
        <f>COUNTIFS('Retention-Deployment'!$F:$F,$G84,'Retention-Deployment'!$I:$I,"*2G*",'Retention-Deployment'!$L:$L,'List Table'!$B$10)</f>
        <v>0</v>
      </c>
      <c r="BT84" s="145">
        <f>COUNTIFS('Retention-Deployment'!$F:$F,$G84,'Retention-Deployment'!$I:$I,"*2G*",'Retention-Deployment'!$L:$L,'List Table'!$B$11)</f>
        <v>0</v>
      </c>
      <c r="BU84" s="145">
        <f>COUNTIFS('Retention-Deployment'!$F:$F,$G84,'Retention-Deployment'!$I:$I,"*2G*",'Retention-Deployment'!$L:$L,'List Table'!$B$12)</f>
        <v>0</v>
      </c>
      <c r="BV84" s="145">
        <f>COUNTIFS('Retention-Deployment'!$F:$F,$G84,'Retention-Deployment'!$I:$I,"*2G*",'Retention-Deployment'!$L:$L,'List Table'!$B$13)</f>
        <v>0</v>
      </c>
      <c r="BW84" s="145">
        <f>COUNTIFS('Retention-Deployment'!$F:$F,$G84,'Retention-Deployment'!$I:$I,"*2G*",'Retention-Deployment'!$L:$L,'List Table'!$B$14)</f>
        <v>0</v>
      </c>
      <c r="BX84" s="145">
        <f>COUNTIFS('Retention-Deployment'!$F:$F,$G84,'Retention-Deployment'!$I:$I,"*2G*",'Retention-Deployment'!$L:$L,'List Table'!$B$15)</f>
        <v>0</v>
      </c>
      <c r="BY84" s="145">
        <f>COUNTIFS('Retention-Deployment'!$F:$F,$G84,'Retention-Deployment'!$I:$I,"*3G*",'Retention-Deployment'!$L:$L,'List Table'!$B$2)</f>
        <v>0</v>
      </c>
      <c r="BZ84" s="145">
        <f>COUNTIFS('Retention-Deployment'!$F:$F,$G84,'Retention-Deployment'!$I:$I,"*3G*",'Retention-Deployment'!$L:$L,'List Table'!$B$3)</f>
        <v>0</v>
      </c>
      <c r="CA84" s="145">
        <f>COUNTIFS('Retention-Deployment'!$F:$F,$G84,'Retention-Deployment'!$I:$I,"*3G*",'Retention-Deployment'!$L:$L,'List Table'!$B$4)</f>
        <v>0</v>
      </c>
      <c r="CB84" s="145">
        <f>COUNTIFS('Retention-Deployment'!$F:$F,$G84,'Retention-Deployment'!$I:$I,"*3G*",'Retention-Deployment'!$L:$L,'List Table'!$B$5)</f>
        <v>0</v>
      </c>
      <c r="CC84" s="145">
        <f>COUNTIFS('Retention-Deployment'!$F:$F,$G84,'Retention-Deployment'!$I:$I,"*3G*",'Retention-Deployment'!$L:$L,'List Table'!$B$6)</f>
        <v>0</v>
      </c>
      <c r="CD84" s="145">
        <f>COUNTIFS('Retention-Deployment'!$F:$F,$G84,'Retention-Deployment'!$I:$I,"*3G*",'Retention-Deployment'!$L:$L,'List Table'!$B$7)</f>
        <v>0</v>
      </c>
      <c r="CE84" s="145">
        <f>COUNTIFS('Retention-Deployment'!$F:$F,$G84,'Retention-Deployment'!$I:$I,"*3G*",'Retention-Deployment'!$L:$L,'List Table'!$B$8)</f>
        <v>0</v>
      </c>
      <c r="CF84" s="145">
        <f>COUNTIFS('Retention-Deployment'!$F:$F,$G84,'Retention-Deployment'!$I:$I,"*3G*",'Retention-Deployment'!$L:$L,'List Table'!$B$9)</f>
        <v>0</v>
      </c>
      <c r="CG84" s="145">
        <f>COUNTIFS('Retention-Deployment'!$F:$F,$G84,'Retention-Deployment'!$I:$I,"*3G*",'Retention-Deployment'!$L:$L,'List Table'!$B$10)</f>
        <v>0</v>
      </c>
      <c r="CH84" s="145">
        <f>COUNTIFS('Retention-Deployment'!$F:$F,$G84,'Retention-Deployment'!$I:$I,"*3G*",'Retention-Deployment'!$L:$L,'List Table'!$B$11)</f>
        <v>0</v>
      </c>
      <c r="CI84" s="145">
        <f>COUNTIFS('Retention-Deployment'!$F:$F,$G84,'Retention-Deployment'!$I:$I,"*3G*",'Retention-Deployment'!$L:$L,'List Table'!$B$12)</f>
        <v>0</v>
      </c>
      <c r="CJ84" s="145">
        <f>COUNTIFS('Retention-Deployment'!$F:$F,$G84,'Retention-Deployment'!$I:$I,"*3G*",'Retention-Deployment'!$L:$L,'List Table'!$B$13)</f>
        <v>0</v>
      </c>
      <c r="CK84" s="145">
        <f>COUNTIFS('Retention-Deployment'!$F:$F,$G84,'Retention-Deployment'!$I:$I,"*3G*",'Retention-Deployment'!$L:$L,'List Table'!$B$14)</f>
        <v>0</v>
      </c>
      <c r="CL84" s="145">
        <f>COUNTIFS('Retention-Deployment'!$F:$F,$G84,'Retention-Deployment'!$I:$I,"*3G*",'Retention-Deployment'!$L:$L,'List Table'!$B$15)</f>
        <v>0</v>
      </c>
      <c r="CM84" s="145">
        <f>COUNTIFS('Retention-Deployment'!$F:$F,$G84,'Retention-Deployment'!$I:$I,"*4G*",'Retention-Deployment'!$L:$L,'List Table'!$B$2)</f>
        <v>0</v>
      </c>
      <c r="CN84" s="145">
        <f>COUNTIFS('Retention-Deployment'!$F:$F,$G84,'Retention-Deployment'!$I:$I,"*4G*",'Retention-Deployment'!$L:$L,'List Table'!$B$3)</f>
        <v>0</v>
      </c>
      <c r="CO84" s="145">
        <f>COUNTIFS('Retention-Deployment'!$F:$F,$G84,'Retention-Deployment'!$I:$I,"*4G*",'Retention-Deployment'!$L:$L,'List Table'!$B$4)</f>
        <v>0</v>
      </c>
      <c r="CP84" s="145">
        <f>COUNTIFS('Retention-Deployment'!$F:$F,$G84,'Retention-Deployment'!$I:$I,"*4G*",'Retention-Deployment'!$L:$L,'List Table'!$B$5)</f>
        <v>0</v>
      </c>
      <c r="CQ84" s="145">
        <f>COUNTIFS('Retention-Deployment'!$F:$F,$G84,'Retention-Deployment'!$I:$I,"*4G*",'Retention-Deployment'!$L:$L,'List Table'!$B$6)</f>
        <v>0</v>
      </c>
      <c r="CR84" s="145">
        <f>COUNTIFS('Retention-Deployment'!$F:$F,$G84,'Retention-Deployment'!$I:$I,"*4G*",'Retention-Deployment'!$L:$L,'List Table'!$B$7)</f>
        <v>0</v>
      </c>
      <c r="CS84" s="145">
        <f>COUNTIFS('Retention-Deployment'!$F:$F,$G84,'Retention-Deployment'!$I:$I,"*4G*",'Retention-Deployment'!$L:$L,'List Table'!$B$8)</f>
        <v>0</v>
      </c>
      <c r="CT84" s="145">
        <f>COUNTIFS('Retention-Deployment'!$F:$F,$G84,'Retention-Deployment'!$I:$I,"*4G*",'Retention-Deployment'!$L:$L,'List Table'!$B$9)</f>
        <v>0</v>
      </c>
      <c r="CU84" s="145">
        <f>COUNTIFS('Retention-Deployment'!$F:$F,$G84,'Retention-Deployment'!$I:$I,"*4G*",'Retention-Deployment'!$L:$L,'List Table'!$B$10)</f>
        <v>0</v>
      </c>
      <c r="CV84" s="145">
        <f>COUNTIFS('Retention-Deployment'!$F:$F,$G84,'Retention-Deployment'!$I:$I,"*4G*",'Retention-Deployment'!$L:$L,'List Table'!$B$11)</f>
        <v>0</v>
      </c>
      <c r="CW84" s="145">
        <f>COUNTIFS('Retention-Deployment'!$F:$F,$G84,'Retention-Deployment'!$I:$I,"*4G*",'Retention-Deployment'!$L:$L,'List Table'!$B$12)</f>
        <v>0</v>
      </c>
      <c r="CX84" s="145">
        <f>COUNTIFS('Retention-Deployment'!$F:$F,$G84,'Retention-Deployment'!$I:$I,"*4G*",'Retention-Deployment'!$L:$L,'List Table'!$B$13)</f>
        <v>0</v>
      </c>
      <c r="CY84" s="145">
        <f>COUNTIFS('Retention-Deployment'!$F:$F,$G84,'Retention-Deployment'!$I:$I,"*4G*",'Retention-Deployment'!$L:$L,'List Table'!$B$14)</f>
        <v>0</v>
      </c>
      <c r="CZ84" s="145">
        <f>COUNTIFS('Retention-Deployment'!$F:$F,$G84,'Retention-Deployment'!$I:$I,"*4G*",'Retention-Deployment'!$L:$L,'List Table'!$B$15)</f>
        <v>0</v>
      </c>
      <c r="DA84" s="136"/>
      <c r="DB84" s="146">
        <f>COUNTIFS(Licensing!$G:$G,$G84,Licensing!$J:$J,"*2G*")</f>
        <v>1</v>
      </c>
      <c r="DC84" s="146">
        <f>COUNTIFS(Licensing!$G:$G,$G84,Licensing!$J:$J,"*3G*")</f>
        <v>1</v>
      </c>
      <c r="DD84" s="146">
        <f>COUNTIFS(Licensing!$G:$G,$G84,Licensing!$J:$J,"*4G*")</f>
        <v>0</v>
      </c>
      <c r="DE84" s="136"/>
      <c r="DF84" s="378">
        <f>COUNTIFS(Deactivated!$G:$G,$G84,Deactivated!$J:$J,"*2G*")</f>
        <v>0</v>
      </c>
      <c r="DG84" s="378">
        <f>COUNTIFS(Deactivated!$G:$G,$G84,Deactivated!$J:$J,"*3G*")</f>
        <v>0</v>
      </c>
      <c r="DH84" s="378">
        <f>COUNTIFS(Deactivated!$G:$G,$G84,Deactivated!$J:$J,"*4G*")</f>
        <v>0</v>
      </c>
      <c r="DI84" s="136"/>
      <c r="DJ84" s="147" t="str">
        <f t="shared" si="13"/>
        <v>KOS</v>
      </c>
      <c r="DK84" s="137">
        <f t="shared" si="19"/>
        <v>1</v>
      </c>
      <c r="DL84" s="148">
        <f t="shared" si="17"/>
        <v>1</v>
      </c>
      <c r="DM84" s="148">
        <f t="shared" si="18"/>
        <v>0</v>
      </c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</row>
    <row r="85" spans="1:129" x14ac:dyDescent="0.25">
      <c r="A85" s="186" t="s">
        <v>293</v>
      </c>
      <c r="B85" s="160">
        <v>14</v>
      </c>
      <c r="C85" s="160">
        <v>14</v>
      </c>
      <c r="D85" s="160">
        <v>14</v>
      </c>
      <c r="E85" s="183">
        <v>38.730518549999999</v>
      </c>
      <c r="F85" s="183">
        <v>20.67420959</v>
      </c>
      <c r="G85" s="165" t="s">
        <v>135</v>
      </c>
      <c r="H85" s="144">
        <f t="shared" si="10"/>
        <v>0</v>
      </c>
      <c r="I85" s="144">
        <f t="shared" si="11"/>
        <v>0</v>
      </c>
      <c r="J85" s="144">
        <f t="shared" si="12"/>
        <v>0</v>
      </c>
      <c r="K85" s="144">
        <f>COUNTIFS(Operational!$F:$F,$G85,Operational!$I:$I,"*2G*",Operational!$L:$L,'List Table'!$D$2)</f>
        <v>0</v>
      </c>
      <c r="L85" s="144">
        <f>COUNTIFS(Operational!$F:$F,$G85,Operational!$I:$I,"*2G*",Operational!$L:$L,'List Table'!$D$3)</f>
        <v>0</v>
      </c>
      <c r="M85" s="144">
        <f>COUNTIFS(Operational!$F:$F,$G85,Operational!$I:$I,"*2G*",Operational!$L:$L,'List Table'!$D$4)</f>
        <v>0</v>
      </c>
      <c r="N85" s="144">
        <f>COUNTIFS(Operational!$F:$F,$G85,Operational!$I:$I,"*2G*",Operational!$L:$L,'List Table'!$D$5)</f>
        <v>0</v>
      </c>
      <c r="O85" s="144">
        <f>COUNTIFS(Operational!$F:$F,$G85,Operational!$I:$I,"*2G*",Operational!$L:$L,'List Table'!$D$6)</f>
        <v>0</v>
      </c>
      <c r="P85" s="144">
        <f>COUNTIFS(Operational!$F:$F,$G85,Operational!$I:$I,"*2G*",Operational!$L:$L,'List Table'!$D$7)</f>
        <v>0</v>
      </c>
      <c r="Q85" s="144">
        <f>COUNTIFS(Operational!$F:$F,$G85,Operational!$I:$I,"*2G*",Operational!$L:$L,'List Table'!$D$8)</f>
        <v>0</v>
      </c>
      <c r="R85" s="144">
        <f>COUNTIFS(Operational!$F:$F,$G85,Operational!$I:$I,"*2G*",Operational!$L:$L,'List Table'!$D$9)</f>
        <v>0</v>
      </c>
      <c r="S85" s="144">
        <f>COUNTIFS(Operational!$F:$F,$G85,Operational!$I:$I,"*2G*",Operational!$L:$L,'List Table'!$D$10)</f>
        <v>0</v>
      </c>
      <c r="T85" s="144">
        <f>COUNTIFS(Operational!$F:$F,$G85,Operational!$I:$I,"*2G*",Operational!$L:$L,'List Table'!$D$11)</f>
        <v>0</v>
      </c>
      <c r="U85" s="144">
        <f>COUNTIFS(Operational!$F:$F,$G85,Operational!$I:$I,"*2G*",Operational!$L:$L,'List Table'!$D$12)</f>
        <v>0</v>
      </c>
      <c r="V85" s="144">
        <f>COUNTIFS(Operational!$F:$F,$G85,Operational!$I:$I,"*2G*",Operational!$L:$L,'List Table'!$D$13)</f>
        <v>0</v>
      </c>
      <c r="W85" s="144">
        <f>COUNTIFS(Operational!$F:$F,$G85,Operational!$I:$I,"*2G*",Operational!$L:$L,'List Table'!$D$14)</f>
        <v>0</v>
      </c>
      <c r="X85" s="144">
        <f>COUNTIFS(Operational!$F:$F,$G85,Operational!$I:$I,"*2G*",Operational!$L:$L,'List Table'!$D$15)</f>
        <v>0</v>
      </c>
      <c r="Y85" s="144">
        <f>COUNTIFS(Operational!$F:$F,$G85,Operational!$I:$I,"*2G*",Operational!$L:$L,'List Table'!$D$16)</f>
        <v>0</v>
      </c>
      <c r="Z85" s="144">
        <f>COUNTIFS(Operational!$F:$F,$G85,Operational!$I:$I,"*2G*",Operational!$L:$L,'List Table'!$D$17)</f>
        <v>0</v>
      </c>
      <c r="AA85" s="144">
        <f>COUNTIFS(Operational!$F:$F,$G85,Operational!$I:$I,"*3G*",Operational!$L:$L,'List Table'!$D$2)</f>
        <v>0</v>
      </c>
      <c r="AB85" s="144">
        <f>COUNTIFS(Operational!$F:$F,$G85,Operational!$I:$I,"*3G*",Operational!$L:$L,'List Table'!$D$3)</f>
        <v>0</v>
      </c>
      <c r="AC85" s="144">
        <f>COUNTIFS(Operational!$F:$F,$G85,Operational!$I:$I,"*3G*",Operational!$L:$L,'List Table'!$D$4)</f>
        <v>0</v>
      </c>
      <c r="AD85" s="144">
        <f>COUNTIFS(Operational!$F:$F,$G85,Operational!$I:$I,"*3G*",Operational!$L:$L,'List Table'!$D$5)</f>
        <v>0</v>
      </c>
      <c r="AE85" s="144">
        <f>COUNTIFS(Operational!$F:$F,$G85,Operational!$I:$I,"*3G*",Operational!$L:$L,'List Table'!$D$6)</f>
        <v>0</v>
      </c>
      <c r="AF85" s="144">
        <f>COUNTIFS(Operational!$F:$F,$G85,Operational!$I:$I,"*3G*",Operational!$L:$L,'List Table'!$D$7)</f>
        <v>0</v>
      </c>
      <c r="AG85" s="144">
        <f>COUNTIFS(Operational!$F:$F,$G85,Operational!$I:$I,"*3G*",Operational!$L:$L,'List Table'!$D$8)</f>
        <v>0</v>
      </c>
      <c r="AH85" s="144">
        <f>COUNTIFS(Operational!$F:$F,$G85,Operational!$I:$I,"*3G*",Operational!$L:$L,'List Table'!$D$9)</f>
        <v>0</v>
      </c>
      <c r="AI85" s="144">
        <f>COUNTIFS(Operational!$F:$F,$G85,Operational!$I:$I,"*3G*",Operational!$L:$L,'List Table'!$D$10)</f>
        <v>0</v>
      </c>
      <c r="AJ85" s="144">
        <f>COUNTIFS(Operational!$F:$F,$G85,Operational!$I:$I,"*3G*",Operational!$L:$L,'List Table'!$D$11)</f>
        <v>0</v>
      </c>
      <c r="AK85" s="144">
        <f>COUNTIFS(Operational!$F:$F,$G85,Operational!$I:$I,"*3G*",Operational!$L:$L,'List Table'!$D$12)</f>
        <v>0</v>
      </c>
      <c r="AL85" s="144">
        <f>COUNTIFS(Operational!$F:$F,$G85,Operational!$I:$I,"*3G*",Operational!$L:$L,'List Table'!$D$13)</f>
        <v>0</v>
      </c>
      <c r="AM85" s="144">
        <f>COUNTIFS(Operational!$F:$F,$G85,Operational!$I:$I,"*3G*",Operational!$L:$L,'List Table'!$D$14)</f>
        <v>0</v>
      </c>
      <c r="AN85" s="144">
        <f>COUNTIFS(Operational!$F:$F,$G85,Operational!$I:$I,"*3G*",Operational!$L:$L,'List Table'!$D$15)</f>
        <v>0</v>
      </c>
      <c r="AO85" s="144">
        <f>COUNTIFS(Operational!$F:$F,$G85,Operational!$I:$I,"*3G*",Operational!$L:$L,'List Table'!$D$16)</f>
        <v>0</v>
      </c>
      <c r="AP85" s="144">
        <f>COUNTIFS(Operational!$F:$F,$G85,Operational!$I:$I,"*3G*",Operational!$L:$L,'List Table'!$D$17)</f>
        <v>0</v>
      </c>
      <c r="AQ85" s="144">
        <f>COUNTIFS(Operational!$F:$F,$G85,Operational!$I:$I,"*4G*",Operational!$L:$L,'List Table'!$D$2)</f>
        <v>0</v>
      </c>
      <c r="AR85" s="144">
        <f>COUNTIFS(Operational!$F:$F,$G85,Operational!$I:$I,"*4G*",Operational!$L:$L,'List Table'!$D$3)</f>
        <v>0</v>
      </c>
      <c r="AS85" s="144">
        <f>COUNTIFS(Operational!$F:$F,$G85,Operational!$I:$I,"*4G*",Operational!$L:$L,'List Table'!$D$4)</f>
        <v>0</v>
      </c>
      <c r="AT85" s="144">
        <f>COUNTIFS(Operational!$F:$F,$G85,Operational!$I:$I,"*4G*",Operational!$L:$L,'List Table'!$D$5)</f>
        <v>0</v>
      </c>
      <c r="AU85" s="144">
        <f>COUNTIFS(Operational!$F:$F,$G85,Operational!$I:$I,"*4G*",Operational!$L:$L,'List Table'!$D$6)</f>
        <v>0</v>
      </c>
      <c r="AV85" s="144">
        <f>COUNTIFS(Operational!$F:$F,$G85,Operational!$I:$I,"*4G*",Operational!$L:$L,'List Table'!$D$7)</f>
        <v>0</v>
      </c>
      <c r="AW85" s="144">
        <f>COUNTIFS(Operational!$F:$F,$G85,Operational!$I:$I,"*4G*",Operational!$L:$L,'List Table'!$D$8)</f>
        <v>0</v>
      </c>
      <c r="AX85" s="144">
        <f>COUNTIFS(Operational!$F:$F,$G85,Operational!$I:$I,"*4G*",Operational!$L:$L,'List Table'!$D$9)</f>
        <v>0</v>
      </c>
      <c r="AY85" s="144">
        <f>COUNTIFS(Operational!$F:$F,$G85,Operational!$I:$I,"*4G*",Operational!$L:$L,'List Table'!$D$10)</f>
        <v>0</v>
      </c>
      <c r="AZ85" s="144">
        <f>COUNTIFS(Operational!$F:$F,$G85,Operational!$I:$I,"*4G*",Operational!$L:$L,'List Table'!$D$11)</f>
        <v>0</v>
      </c>
      <c r="BA85" s="144">
        <f>COUNTIFS(Operational!$F:$F,$G85,Operational!$I:$I,"*4G*",Operational!$L:$L,'List Table'!$D$12)</f>
        <v>0</v>
      </c>
      <c r="BB85" s="144">
        <f>COUNTIFS(Operational!$F:$F,$G85,Operational!$I:$I,"*4G*",Operational!$L:$L,'List Table'!$D$13)</f>
        <v>0</v>
      </c>
      <c r="BC85" s="144">
        <f>COUNTIFS(Operational!$F:$F,$G85,Operational!$I:$I,"*4G*",Operational!$L:$L,'List Table'!$D$14)</f>
        <v>0</v>
      </c>
      <c r="BD85" s="144">
        <f>COUNTIFS(Operational!$F:$F,$G85,Operational!$I:$I,"*4G*",Operational!$L:$L,'List Table'!$D$15)</f>
        <v>0</v>
      </c>
      <c r="BE85" s="144">
        <f>COUNTIFS(Operational!$F:$F,$G85,Operational!$I:$I,"*4G*",Operational!$L:$L,'List Table'!$D$16)</f>
        <v>0</v>
      </c>
      <c r="BF85" s="144">
        <f>COUNTIFS(Operational!$F:$F,$G85,Operational!$I:$I,"*4G*",Operational!$L:$L,'List Table'!$D$17)</f>
        <v>0</v>
      </c>
      <c r="BG85" s="136"/>
      <c r="BH85" s="145">
        <f t="shared" si="14"/>
        <v>0</v>
      </c>
      <c r="BI85" s="145">
        <f t="shared" si="15"/>
        <v>0</v>
      </c>
      <c r="BJ85" s="145">
        <f t="shared" si="16"/>
        <v>0</v>
      </c>
      <c r="BK85" s="145">
        <f>COUNTIFS('Retention-Deployment'!$F:$F,$G85,'Retention-Deployment'!$I:$I,"*2G*",'Retention-Deployment'!$L:$L,'List Table'!$B$2)</f>
        <v>0</v>
      </c>
      <c r="BL85" s="145">
        <f>COUNTIFS('Retention-Deployment'!$F:$F,$G85,'Retention-Deployment'!$I:$I,"*2G*",'Retention-Deployment'!$L:$L,'List Table'!$B$3)</f>
        <v>0</v>
      </c>
      <c r="BM85" s="145">
        <f>COUNTIFS('Retention-Deployment'!$F:$F,$G85,'Retention-Deployment'!$I:$I,"*2G*",'Retention-Deployment'!$L:$L,'List Table'!$B$4)</f>
        <v>0</v>
      </c>
      <c r="BN85" s="145">
        <f>COUNTIFS('Retention-Deployment'!$F:$F,$G85,'Retention-Deployment'!$I:$I,"*2G*",'Retention-Deployment'!$L:$L,'List Table'!$B$5)</f>
        <v>0</v>
      </c>
      <c r="BO85" s="145">
        <f>COUNTIFS('Retention-Deployment'!$F:$F,$G85,'Retention-Deployment'!$I:$I,"*2G*",'Retention-Deployment'!$L:$L,'List Table'!$B$6)</f>
        <v>0</v>
      </c>
      <c r="BP85" s="145">
        <f>COUNTIFS('Retention-Deployment'!$F:$F,$G85,'Retention-Deployment'!$I:$I,"*2G*",'Retention-Deployment'!$L:$L,'List Table'!$B$7)</f>
        <v>0</v>
      </c>
      <c r="BQ85" s="145">
        <f>COUNTIFS('Retention-Deployment'!$F:$F,$G85,'Retention-Deployment'!$I:$I,"*2G*",'Retention-Deployment'!$L:$L,'List Table'!$B$8)</f>
        <v>0</v>
      </c>
      <c r="BR85" s="145">
        <f>COUNTIFS('Retention-Deployment'!$F:$F,$G85,'Retention-Deployment'!$I:$I,"*2G*",'Retention-Deployment'!$L:$L,'List Table'!$B$9)</f>
        <v>0</v>
      </c>
      <c r="BS85" s="145">
        <f>COUNTIFS('Retention-Deployment'!$F:$F,$G85,'Retention-Deployment'!$I:$I,"*2G*",'Retention-Deployment'!$L:$L,'List Table'!$B$10)</f>
        <v>0</v>
      </c>
      <c r="BT85" s="145">
        <f>COUNTIFS('Retention-Deployment'!$F:$F,$G85,'Retention-Deployment'!$I:$I,"*2G*",'Retention-Deployment'!$L:$L,'List Table'!$B$11)</f>
        <v>0</v>
      </c>
      <c r="BU85" s="145">
        <f>COUNTIFS('Retention-Deployment'!$F:$F,$G85,'Retention-Deployment'!$I:$I,"*2G*",'Retention-Deployment'!$L:$L,'List Table'!$B$12)</f>
        <v>0</v>
      </c>
      <c r="BV85" s="145">
        <f>COUNTIFS('Retention-Deployment'!$F:$F,$G85,'Retention-Deployment'!$I:$I,"*2G*",'Retention-Deployment'!$L:$L,'List Table'!$B$13)</f>
        <v>0</v>
      </c>
      <c r="BW85" s="145">
        <f>COUNTIFS('Retention-Deployment'!$F:$F,$G85,'Retention-Deployment'!$I:$I,"*2G*",'Retention-Deployment'!$L:$L,'List Table'!$B$14)</f>
        <v>0</v>
      </c>
      <c r="BX85" s="145">
        <f>COUNTIFS('Retention-Deployment'!$F:$F,$G85,'Retention-Deployment'!$I:$I,"*2G*",'Retention-Deployment'!$L:$L,'List Table'!$B$15)</f>
        <v>0</v>
      </c>
      <c r="BY85" s="145">
        <f>COUNTIFS('Retention-Deployment'!$F:$F,$G85,'Retention-Deployment'!$I:$I,"*3G*",'Retention-Deployment'!$L:$L,'List Table'!$B$2)</f>
        <v>0</v>
      </c>
      <c r="BZ85" s="145">
        <f>COUNTIFS('Retention-Deployment'!$F:$F,$G85,'Retention-Deployment'!$I:$I,"*3G*",'Retention-Deployment'!$L:$L,'List Table'!$B$3)</f>
        <v>0</v>
      </c>
      <c r="CA85" s="145">
        <f>COUNTIFS('Retention-Deployment'!$F:$F,$G85,'Retention-Deployment'!$I:$I,"*3G*",'Retention-Deployment'!$L:$L,'List Table'!$B$4)</f>
        <v>0</v>
      </c>
      <c r="CB85" s="145">
        <f>COUNTIFS('Retention-Deployment'!$F:$F,$G85,'Retention-Deployment'!$I:$I,"*3G*",'Retention-Deployment'!$L:$L,'List Table'!$B$5)</f>
        <v>0</v>
      </c>
      <c r="CC85" s="145">
        <f>COUNTIFS('Retention-Deployment'!$F:$F,$G85,'Retention-Deployment'!$I:$I,"*3G*",'Retention-Deployment'!$L:$L,'List Table'!$B$6)</f>
        <v>0</v>
      </c>
      <c r="CD85" s="145">
        <f>COUNTIFS('Retention-Deployment'!$F:$F,$G85,'Retention-Deployment'!$I:$I,"*3G*",'Retention-Deployment'!$L:$L,'List Table'!$B$7)</f>
        <v>0</v>
      </c>
      <c r="CE85" s="145">
        <f>COUNTIFS('Retention-Deployment'!$F:$F,$G85,'Retention-Deployment'!$I:$I,"*3G*",'Retention-Deployment'!$L:$L,'List Table'!$B$8)</f>
        <v>0</v>
      </c>
      <c r="CF85" s="145">
        <f>COUNTIFS('Retention-Deployment'!$F:$F,$G85,'Retention-Deployment'!$I:$I,"*3G*",'Retention-Deployment'!$L:$L,'List Table'!$B$9)</f>
        <v>0</v>
      </c>
      <c r="CG85" s="145">
        <f>COUNTIFS('Retention-Deployment'!$F:$F,$G85,'Retention-Deployment'!$I:$I,"*3G*",'Retention-Deployment'!$L:$L,'List Table'!$B$10)</f>
        <v>0</v>
      </c>
      <c r="CH85" s="145">
        <f>COUNTIFS('Retention-Deployment'!$F:$F,$G85,'Retention-Deployment'!$I:$I,"*3G*",'Retention-Deployment'!$L:$L,'List Table'!$B$11)</f>
        <v>0</v>
      </c>
      <c r="CI85" s="145">
        <f>COUNTIFS('Retention-Deployment'!$F:$F,$G85,'Retention-Deployment'!$I:$I,"*3G*",'Retention-Deployment'!$L:$L,'List Table'!$B$12)</f>
        <v>0</v>
      </c>
      <c r="CJ85" s="145">
        <f>COUNTIFS('Retention-Deployment'!$F:$F,$G85,'Retention-Deployment'!$I:$I,"*3G*",'Retention-Deployment'!$L:$L,'List Table'!$B$13)</f>
        <v>0</v>
      </c>
      <c r="CK85" s="145">
        <f>COUNTIFS('Retention-Deployment'!$F:$F,$G85,'Retention-Deployment'!$I:$I,"*3G*",'Retention-Deployment'!$L:$L,'List Table'!$B$14)</f>
        <v>0</v>
      </c>
      <c r="CL85" s="145">
        <f>COUNTIFS('Retention-Deployment'!$F:$F,$G85,'Retention-Deployment'!$I:$I,"*3G*",'Retention-Deployment'!$L:$L,'List Table'!$B$15)</f>
        <v>0</v>
      </c>
      <c r="CM85" s="145">
        <f>COUNTIFS('Retention-Deployment'!$F:$F,$G85,'Retention-Deployment'!$I:$I,"*4G*",'Retention-Deployment'!$L:$L,'List Table'!$B$2)</f>
        <v>0</v>
      </c>
      <c r="CN85" s="145">
        <f>COUNTIFS('Retention-Deployment'!$F:$F,$G85,'Retention-Deployment'!$I:$I,"*4G*",'Retention-Deployment'!$L:$L,'List Table'!$B$3)</f>
        <v>0</v>
      </c>
      <c r="CO85" s="145">
        <f>COUNTIFS('Retention-Deployment'!$F:$F,$G85,'Retention-Deployment'!$I:$I,"*4G*",'Retention-Deployment'!$L:$L,'List Table'!$B$4)</f>
        <v>0</v>
      </c>
      <c r="CP85" s="145">
        <f>COUNTIFS('Retention-Deployment'!$F:$F,$G85,'Retention-Deployment'!$I:$I,"*4G*",'Retention-Deployment'!$L:$L,'List Table'!$B$5)</f>
        <v>0</v>
      </c>
      <c r="CQ85" s="145">
        <f>COUNTIFS('Retention-Deployment'!$F:$F,$G85,'Retention-Deployment'!$I:$I,"*4G*",'Retention-Deployment'!$L:$L,'List Table'!$B$6)</f>
        <v>0</v>
      </c>
      <c r="CR85" s="145">
        <f>COUNTIFS('Retention-Deployment'!$F:$F,$G85,'Retention-Deployment'!$I:$I,"*4G*",'Retention-Deployment'!$L:$L,'List Table'!$B$7)</f>
        <v>0</v>
      </c>
      <c r="CS85" s="145">
        <f>COUNTIFS('Retention-Deployment'!$F:$F,$G85,'Retention-Deployment'!$I:$I,"*4G*",'Retention-Deployment'!$L:$L,'List Table'!$B$8)</f>
        <v>0</v>
      </c>
      <c r="CT85" s="145">
        <f>COUNTIFS('Retention-Deployment'!$F:$F,$G85,'Retention-Deployment'!$I:$I,"*4G*",'Retention-Deployment'!$L:$L,'List Table'!$B$9)</f>
        <v>0</v>
      </c>
      <c r="CU85" s="145">
        <f>COUNTIFS('Retention-Deployment'!$F:$F,$G85,'Retention-Deployment'!$I:$I,"*4G*",'Retention-Deployment'!$L:$L,'List Table'!$B$10)</f>
        <v>0</v>
      </c>
      <c r="CV85" s="145">
        <f>COUNTIFS('Retention-Deployment'!$F:$F,$G85,'Retention-Deployment'!$I:$I,"*4G*",'Retention-Deployment'!$L:$L,'List Table'!$B$11)</f>
        <v>0</v>
      </c>
      <c r="CW85" s="145">
        <f>COUNTIFS('Retention-Deployment'!$F:$F,$G85,'Retention-Deployment'!$I:$I,"*4G*",'Retention-Deployment'!$L:$L,'List Table'!$B$12)</f>
        <v>0</v>
      </c>
      <c r="CX85" s="145">
        <f>COUNTIFS('Retention-Deployment'!$F:$F,$G85,'Retention-Deployment'!$I:$I,"*4G*",'Retention-Deployment'!$L:$L,'List Table'!$B$13)</f>
        <v>0</v>
      </c>
      <c r="CY85" s="145">
        <f>COUNTIFS('Retention-Deployment'!$F:$F,$G85,'Retention-Deployment'!$I:$I,"*4G*",'Retention-Deployment'!$L:$L,'List Table'!$B$14)</f>
        <v>0</v>
      </c>
      <c r="CZ85" s="145">
        <f>COUNTIFS('Retention-Deployment'!$F:$F,$G85,'Retention-Deployment'!$I:$I,"*4G*",'Retention-Deployment'!$L:$L,'List Table'!$B$15)</f>
        <v>0</v>
      </c>
      <c r="DA85" s="136"/>
      <c r="DB85" s="146">
        <f>COUNTIFS(Licensing!$G:$G,$G85,Licensing!$J:$J,"*2G*")</f>
        <v>0</v>
      </c>
      <c r="DC85" s="146">
        <f>COUNTIFS(Licensing!$G:$G,$G85,Licensing!$J:$J,"*3G*")</f>
        <v>0</v>
      </c>
      <c r="DD85" s="146">
        <f>COUNTIFS(Licensing!$G:$G,$G85,Licensing!$J:$J,"*4G*")</f>
        <v>0</v>
      </c>
      <c r="DE85" s="136"/>
      <c r="DF85" s="378">
        <f>COUNTIFS(Deactivated!$G:$G,$G85,Deactivated!$J:$J,"*2G*")</f>
        <v>0</v>
      </c>
      <c r="DG85" s="378">
        <f>COUNTIFS(Deactivated!$G:$G,$G85,Deactivated!$J:$J,"*3G*")</f>
        <v>0</v>
      </c>
      <c r="DH85" s="378">
        <f>COUNTIFS(Deactivated!$G:$G,$G85,Deactivated!$J:$J,"*4G*")</f>
        <v>0</v>
      </c>
      <c r="DI85" s="136"/>
      <c r="DJ85" s="147" t="str">
        <f t="shared" si="13"/>
        <v>LEFKADA</v>
      </c>
      <c r="DK85" s="137">
        <f t="shared" si="19"/>
        <v>0</v>
      </c>
      <c r="DL85" s="148">
        <f t="shared" si="17"/>
        <v>0</v>
      </c>
      <c r="DM85" s="148">
        <f t="shared" si="18"/>
        <v>0</v>
      </c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</row>
    <row r="86" spans="1:129" x14ac:dyDescent="0.25">
      <c r="A86" s="186" t="s">
        <v>293</v>
      </c>
      <c r="B86" s="160">
        <v>4</v>
      </c>
      <c r="C86" s="160">
        <v>4</v>
      </c>
      <c r="D86" s="160">
        <v>4</v>
      </c>
      <c r="E86" s="183">
        <v>37.134045371264399</v>
      </c>
      <c r="F86" s="183">
        <v>26.8478393554687</v>
      </c>
      <c r="G86" s="165" t="s">
        <v>136</v>
      </c>
      <c r="H86" s="144">
        <f t="shared" si="10"/>
        <v>0</v>
      </c>
      <c r="I86" s="144">
        <f t="shared" si="11"/>
        <v>0</v>
      </c>
      <c r="J86" s="144">
        <f t="shared" si="12"/>
        <v>0</v>
      </c>
      <c r="K86" s="144">
        <f>COUNTIFS(Operational!$F:$F,$G86,Operational!$I:$I,"*2G*",Operational!$L:$L,'List Table'!$D$2)</f>
        <v>0</v>
      </c>
      <c r="L86" s="144">
        <f>COUNTIFS(Operational!$F:$F,$G86,Operational!$I:$I,"*2G*",Operational!$L:$L,'List Table'!$D$3)</f>
        <v>0</v>
      </c>
      <c r="M86" s="144">
        <f>COUNTIFS(Operational!$F:$F,$G86,Operational!$I:$I,"*2G*",Operational!$L:$L,'List Table'!$D$4)</f>
        <v>0</v>
      </c>
      <c r="N86" s="144">
        <f>COUNTIFS(Operational!$F:$F,$G86,Operational!$I:$I,"*2G*",Operational!$L:$L,'List Table'!$D$5)</f>
        <v>0</v>
      </c>
      <c r="O86" s="144">
        <f>COUNTIFS(Operational!$F:$F,$G86,Operational!$I:$I,"*2G*",Operational!$L:$L,'List Table'!$D$6)</f>
        <v>0</v>
      </c>
      <c r="P86" s="144">
        <f>COUNTIFS(Operational!$F:$F,$G86,Operational!$I:$I,"*2G*",Operational!$L:$L,'List Table'!$D$7)</f>
        <v>0</v>
      </c>
      <c r="Q86" s="144">
        <f>COUNTIFS(Operational!$F:$F,$G86,Operational!$I:$I,"*2G*",Operational!$L:$L,'List Table'!$D$8)</f>
        <v>0</v>
      </c>
      <c r="R86" s="144">
        <f>COUNTIFS(Operational!$F:$F,$G86,Operational!$I:$I,"*2G*",Operational!$L:$L,'List Table'!$D$9)</f>
        <v>0</v>
      </c>
      <c r="S86" s="144">
        <f>COUNTIFS(Operational!$F:$F,$G86,Operational!$I:$I,"*2G*",Operational!$L:$L,'List Table'!$D$10)</f>
        <v>0</v>
      </c>
      <c r="T86" s="144">
        <f>COUNTIFS(Operational!$F:$F,$G86,Operational!$I:$I,"*2G*",Operational!$L:$L,'List Table'!$D$11)</f>
        <v>0</v>
      </c>
      <c r="U86" s="144">
        <f>COUNTIFS(Operational!$F:$F,$G86,Operational!$I:$I,"*2G*",Operational!$L:$L,'List Table'!$D$12)</f>
        <v>0</v>
      </c>
      <c r="V86" s="144">
        <f>COUNTIFS(Operational!$F:$F,$G86,Operational!$I:$I,"*2G*",Operational!$L:$L,'List Table'!$D$13)</f>
        <v>0</v>
      </c>
      <c r="W86" s="144">
        <f>COUNTIFS(Operational!$F:$F,$G86,Operational!$I:$I,"*2G*",Operational!$L:$L,'List Table'!$D$14)</f>
        <v>0</v>
      </c>
      <c r="X86" s="144">
        <f>COUNTIFS(Operational!$F:$F,$G86,Operational!$I:$I,"*2G*",Operational!$L:$L,'List Table'!$D$15)</f>
        <v>0</v>
      </c>
      <c r="Y86" s="144">
        <f>COUNTIFS(Operational!$F:$F,$G86,Operational!$I:$I,"*2G*",Operational!$L:$L,'List Table'!$D$16)</f>
        <v>0</v>
      </c>
      <c r="Z86" s="144">
        <f>COUNTIFS(Operational!$F:$F,$G86,Operational!$I:$I,"*2G*",Operational!$L:$L,'List Table'!$D$17)</f>
        <v>0</v>
      </c>
      <c r="AA86" s="144">
        <f>COUNTIFS(Operational!$F:$F,$G86,Operational!$I:$I,"*3G*",Operational!$L:$L,'List Table'!$D$2)</f>
        <v>0</v>
      </c>
      <c r="AB86" s="144">
        <f>COUNTIFS(Operational!$F:$F,$G86,Operational!$I:$I,"*3G*",Operational!$L:$L,'List Table'!$D$3)</f>
        <v>0</v>
      </c>
      <c r="AC86" s="144">
        <f>COUNTIFS(Operational!$F:$F,$G86,Operational!$I:$I,"*3G*",Operational!$L:$L,'List Table'!$D$4)</f>
        <v>0</v>
      </c>
      <c r="AD86" s="144">
        <f>COUNTIFS(Operational!$F:$F,$G86,Operational!$I:$I,"*3G*",Operational!$L:$L,'List Table'!$D$5)</f>
        <v>0</v>
      </c>
      <c r="AE86" s="144">
        <f>COUNTIFS(Operational!$F:$F,$G86,Operational!$I:$I,"*3G*",Operational!$L:$L,'List Table'!$D$6)</f>
        <v>0</v>
      </c>
      <c r="AF86" s="144">
        <f>COUNTIFS(Operational!$F:$F,$G86,Operational!$I:$I,"*3G*",Operational!$L:$L,'List Table'!$D$7)</f>
        <v>0</v>
      </c>
      <c r="AG86" s="144">
        <f>COUNTIFS(Operational!$F:$F,$G86,Operational!$I:$I,"*3G*",Operational!$L:$L,'List Table'!$D$8)</f>
        <v>0</v>
      </c>
      <c r="AH86" s="144">
        <f>COUNTIFS(Operational!$F:$F,$G86,Operational!$I:$I,"*3G*",Operational!$L:$L,'List Table'!$D$9)</f>
        <v>0</v>
      </c>
      <c r="AI86" s="144">
        <f>COUNTIFS(Operational!$F:$F,$G86,Operational!$I:$I,"*3G*",Operational!$L:$L,'List Table'!$D$10)</f>
        <v>0</v>
      </c>
      <c r="AJ86" s="144">
        <f>COUNTIFS(Operational!$F:$F,$G86,Operational!$I:$I,"*3G*",Operational!$L:$L,'List Table'!$D$11)</f>
        <v>0</v>
      </c>
      <c r="AK86" s="144">
        <f>COUNTIFS(Operational!$F:$F,$G86,Operational!$I:$I,"*3G*",Operational!$L:$L,'List Table'!$D$12)</f>
        <v>0</v>
      </c>
      <c r="AL86" s="144">
        <f>COUNTIFS(Operational!$F:$F,$G86,Operational!$I:$I,"*3G*",Operational!$L:$L,'List Table'!$D$13)</f>
        <v>0</v>
      </c>
      <c r="AM86" s="144">
        <f>COUNTIFS(Operational!$F:$F,$G86,Operational!$I:$I,"*3G*",Operational!$L:$L,'List Table'!$D$14)</f>
        <v>0</v>
      </c>
      <c r="AN86" s="144">
        <f>COUNTIFS(Operational!$F:$F,$G86,Operational!$I:$I,"*3G*",Operational!$L:$L,'List Table'!$D$15)</f>
        <v>0</v>
      </c>
      <c r="AO86" s="144">
        <f>COUNTIFS(Operational!$F:$F,$G86,Operational!$I:$I,"*3G*",Operational!$L:$L,'List Table'!$D$16)</f>
        <v>0</v>
      </c>
      <c r="AP86" s="144">
        <f>COUNTIFS(Operational!$F:$F,$G86,Operational!$I:$I,"*3G*",Operational!$L:$L,'List Table'!$D$17)</f>
        <v>0</v>
      </c>
      <c r="AQ86" s="144">
        <f>COUNTIFS(Operational!$F:$F,$G86,Operational!$I:$I,"*4G*",Operational!$L:$L,'List Table'!$D$2)</f>
        <v>0</v>
      </c>
      <c r="AR86" s="144">
        <f>COUNTIFS(Operational!$F:$F,$G86,Operational!$I:$I,"*4G*",Operational!$L:$L,'List Table'!$D$3)</f>
        <v>0</v>
      </c>
      <c r="AS86" s="144">
        <f>COUNTIFS(Operational!$F:$F,$G86,Operational!$I:$I,"*4G*",Operational!$L:$L,'List Table'!$D$4)</f>
        <v>0</v>
      </c>
      <c r="AT86" s="144">
        <f>COUNTIFS(Operational!$F:$F,$G86,Operational!$I:$I,"*4G*",Operational!$L:$L,'List Table'!$D$5)</f>
        <v>0</v>
      </c>
      <c r="AU86" s="144">
        <f>COUNTIFS(Operational!$F:$F,$G86,Operational!$I:$I,"*4G*",Operational!$L:$L,'List Table'!$D$6)</f>
        <v>0</v>
      </c>
      <c r="AV86" s="144">
        <f>COUNTIFS(Operational!$F:$F,$G86,Operational!$I:$I,"*4G*",Operational!$L:$L,'List Table'!$D$7)</f>
        <v>0</v>
      </c>
      <c r="AW86" s="144">
        <f>COUNTIFS(Operational!$F:$F,$G86,Operational!$I:$I,"*4G*",Operational!$L:$L,'List Table'!$D$8)</f>
        <v>0</v>
      </c>
      <c r="AX86" s="144">
        <f>COUNTIFS(Operational!$F:$F,$G86,Operational!$I:$I,"*4G*",Operational!$L:$L,'List Table'!$D$9)</f>
        <v>0</v>
      </c>
      <c r="AY86" s="144">
        <f>COUNTIFS(Operational!$F:$F,$G86,Operational!$I:$I,"*4G*",Operational!$L:$L,'List Table'!$D$10)</f>
        <v>0</v>
      </c>
      <c r="AZ86" s="144">
        <f>COUNTIFS(Operational!$F:$F,$G86,Operational!$I:$I,"*4G*",Operational!$L:$L,'List Table'!$D$11)</f>
        <v>0</v>
      </c>
      <c r="BA86" s="144">
        <f>COUNTIFS(Operational!$F:$F,$G86,Operational!$I:$I,"*4G*",Operational!$L:$L,'List Table'!$D$12)</f>
        <v>0</v>
      </c>
      <c r="BB86" s="144">
        <f>COUNTIFS(Operational!$F:$F,$G86,Operational!$I:$I,"*4G*",Operational!$L:$L,'List Table'!$D$13)</f>
        <v>0</v>
      </c>
      <c r="BC86" s="144">
        <f>COUNTIFS(Operational!$F:$F,$G86,Operational!$I:$I,"*4G*",Operational!$L:$L,'List Table'!$D$14)</f>
        <v>0</v>
      </c>
      <c r="BD86" s="144">
        <f>COUNTIFS(Operational!$F:$F,$G86,Operational!$I:$I,"*4G*",Operational!$L:$L,'List Table'!$D$15)</f>
        <v>0</v>
      </c>
      <c r="BE86" s="144">
        <f>COUNTIFS(Operational!$F:$F,$G86,Operational!$I:$I,"*4G*",Operational!$L:$L,'List Table'!$D$16)</f>
        <v>0</v>
      </c>
      <c r="BF86" s="144">
        <f>COUNTIFS(Operational!$F:$F,$G86,Operational!$I:$I,"*4G*",Operational!$L:$L,'List Table'!$D$17)</f>
        <v>0</v>
      </c>
      <c r="BG86" s="136"/>
      <c r="BH86" s="145">
        <f t="shared" si="14"/>
        <v>0</v>
      </c>
      <c r="BI86" s="145">
        <f t="shared" si="15"/>
        <v>0</v>
      </c>
      <c r="BJ86" s="145">
        <f t="shared" si="16"/>
        <v>0</v>
      </c>
      <c r="BK86" s="145">
        <f>COUNTIFS('Retention-Deployment'!$F:$F,$G86,'Retention-Deployment'!$I:$I,"*2G*",'Retention-Deployment'!$L:$L,'List Table'!$B$2)</f>
        <v>0</v>
      </c>
      <c r="BL86" s="145">
        <f>COUNTIFS('Retention-Deployment'!$F:$F,$G86,'Retention-Deployment'!$I:$I,"*2G*",'Retention-Deployment'!$L:$L,'List Table'!$B$3)</f>
        <v>0</v>
      </c>
      <c r="BM86" s="145">
        <f>COUNTIFS('Retention-Deployment'!$F:$F,$G86,'Retention-Deployment'!$I:$I,"*2G*",'Retention-Deployment'!$L:$L,'List Table'!$B$4)</f>
        <v>0</v>
      </c>
      <c r="BN86" s="145">
        <f>COUNTIFS('Retention-Deployment'!$F:$F,$G86,'Retention-Deployment'!$I:$I,"*2G*",'Retention-Deployment'!$L:$L,'List Table'!$B$5)</f>
        <v>0</v>
      </c>
      <c r="BO86" s="145">
        <f>COUNTIFS('Retention-Deployment'!$F:$F,$G86,'Retention-Deployment'!$I:$I,"*2G*",'Retention-Deployment'!$L:$L,'List Table'!$B$6)</f>
        <v>0</v>
      </c>
      <c r="BP86" s="145">
        <f>COUNTIFS('Retention-Deployment'!$F:$F,$G86,'Retention-Deployment'!$I:$I,"*2G*",'Retention-Deployment'!$L:$L,'List Table'!$B$7)</f>
        <v>0</v>
      </c>
      <c r="BQ86" s="145">
        <f>COUNTIFS('Retention-Deployment'!$F:$F,$G86,'Retention-Deployment'!$I:$I,"*2G*",'Retention-Deployment'!$L:$L,'List Table'!$B$8)</f>
        <v>0</v>
      </c>
      <c r="BR86" s="145">
        <f>COUNTIFS('Retention-Deployment'!$F:$F,$G86,'Retention-Deployment'!$I:$I,"*2G*",'Retention-Deployment'!$L:$L,'List Table'!$B$9)</f>
        <v>0</v>
      </c>
      <c r="BS86" s="145">
        <f>COUNTIFS('Retention-Deployment'!$F:$F,$G86,'Retention-Deployment'!$I:$I,"*2G*",'Retention-Deployment'!$L:$L,'List Table'!$B$10)</f>
        <v>0</v>
      </c>
      <c r="BT86" s="145">
        <f>COUNTIFS('Retention-Deployment'!$F:$F,$G86,'Retention-Deployment'!$I:$I,"*2G*",'Retention-Deployment'!$L:$L,'List Table'!$B$11)</f>
        <v>0</v>
      </c>
      <c r="BU86" s="145">
        <f>COUNTIFS('Retention-Deployment'!$F:$F,$G86,'Retention-Deployment'!$I:$I,"*2G*",'Retention-Deployment'!$L:$L,'List Table'!$B$12)</f>
        <v>0</v>
      </c>
      <c r="BV86" s="145">
        <f>COUNTIFS('Retention-Deployment'!$F:$F,$G86,'Retention-Deployment'!$I:$I,"*2G*",'Retention-Deployment'!$L:$L,'List Table'!$B$13)</f>
        <v>0</v>
      </c>
      <c r="BW86" s="145">
        <f>COUNTIFS('Retention-Deployment'!$F:$F,$G86,'Retention-Deployment'!$I:$I,"*2G*",'Retention-Deployment'!$L:$L,'List Table'!$B$14)</f>
        <v>0</v>
      </c>
      <c r="BX86" s="145">
        <f>COUNTIFS('Retention-Deployment'!$F:$F,$G86,'Retention-Deployment'!$I:$I,"*2G*",'Retention-Deployment'!$L:$L,'List Table'!$B$15)</f>
        <v>0</v>
      </c>
      <c r="BY86" s="145">
        <f>COUNTIFS('Retention-Deployment'!$F:$F,$G86,'Retention-Deployment'!$I:$I,"*3G*",'Retention-Deployment'!$L:$L,'List Table'!$B$2)</f>
        <v>0</v>
      </c>
      <c r="BZ86" s="145">
        <f>COUNTIFS('Retention-Deployment'!$F:$F,$G86,'Retention-Deployment'!$I:$I,"*3G*",'Retention-Deployment'!$L:$L,'List Table'!$B$3)</f>
        <v>0</v>
      </c>
      <c r="CA86" s="145">
        <f>COUNTIFS('Retention-Deployment'!$F:$F,$G86,'Retention-Deployment'!$I:$I,"*3G*",'Retention-Deployment'!$L:$L,'List Table'!$B$4)</f>
        <v>0</v>
      </c>
      <c r="CB86" s="145">
        <f>COUNTIFS('Retention-Deployment'!$F:$F,$G86,'Retention-Deployment'!$I:$I,"*3G*",'Retention-Deployment'!$L:$L,'List Table'!$B$5)</f>
        <v>0</v>
      </c>
      <c r="CC86" s="145">
        <f>COUNTIFS('Retention-Deployment'!$F:$F,$G86,'Retention-Deployment'!$I:$I,"*3G*",'Retention-Deployment'!$L:$L,'List Table'!$B$6)</f>
        <v>0</v>
      </c>
      <c r="CD86" s="145">
        <f>COUNTIFS('Retention-Deployment'!$F:$F,$G86,'Retention-Deployment'!$I:$I,"*3G*",'Retention-Deployment'!$L:$L,'List Table'!$B$7)</f>
        <v>0</v>
      </c>
      <c r="CE86" s="145">
        <f>COUNTIFS('Retention-Deployment'!$F:$F,$G86,'Retention-Deployment'!$I:$I,"*3G*",'Retention-Deployment'!$L:$L,'List Table'!$B$8)</f>
        <v>0</v>
      </c>
      <c r="CF86" s="145">
        <f>COUNTIFS('Retention-Deployment'!$F:$F,$G86,'Retention-Deployment'!$I:$I,"*3G*",'Retention-Deployment'!$L:$L,'List Table'!$B$9)</f>
        <v>0</v>
      </c>
      <c r="CG86" s="145">
        <f>COUNTIFS('Retention-Deployment'!$F:$F,$G86,'Retention-Deployment'!$I:$I,"*3G*",'Retention-Deployment'!$L:$L,'List Table'!$B$10)</f>
        <v>0</v>
      </c>
      <c r="CH86" s="145">
        <f>COUNTIFS('Retention-Deployment'!$F:$F,$G86,'Retention-Deployment'!$I:$I,"*3G*",'Retention-Deployment'!$L:$L,'List Table'!$B$11)</f>
        <v>0</v>
      </c>
      <c r="CI86" s="145">
        <f>COUNTIFS('Retention-Deployment'!$F:$F,$G86,'Retention-Deployment'!$I:$I,"*3G*",'Retention-Deployment'!$L:$L,'List Table'!$B$12)</f>
        <v>0</v>
      </c>
      <c r="CJ86" s="145">
        <f>COUNTIFS('Retention-Deployment'!$F:$F,$G86,'Retention-Deployment'!$I:$I,"*3G*",'Retention-Deployment'!$L:$L,'List Table'!$B$13)</f>
        <v>0</v>
      </c>
      <c r="CK86" s="145">
        <f>COUNTIFS('Retention-Deployment'!$F:$F,$G86,'Retention-Deployment'!$I:$I,"*3G*",'Retention-Deployment'!$L:$L,'List Table'!$B$14)</f>
        <v>0</v>
      </c>
      <c r="CL86" s="145">
        <f>COUNTIFS('Retention-Deployment'!$F:$F,$G86,'Retention-Deployment'!$I:$I,"*3G*",'Retention-Deployment'!$L:$L,'List Table'!$B$15)</f>
        <v>0</v>
      </c>
      <c r="CM86" s="145">
        <f>COUNTIFS('Retention-Deployment'!$F:$F,$G86,'Retention-Deployment'!$I:$I,"*4G*",'Retention-Deployment'!$L:$L,'List Table'!$B$2)</f>
        <v>0</v>
      </c>
      <c r="CN86" s="145">
        <f>COUNTIFS('Retention-Deployment'!$F:$F,$G86,'Retention-Deployment'!$I:$I,"*4G*",'Retention-Deployment'!$L:$L,'List Table'!$B$3)</f>
        <v>0</v>
      </c>
      <c r="CO86" s="145">
        <f>COUNTIFS('Retention-Deployment'!$F:$F,$G86,'Retention-Deployment'!$I:$I,"*4G*",'Retention-Deployment'!$L:$L,'List Table'!$B$4)</f>
        <v>0</v>
      </c>
      <c r="CP86" s="145">
        <f>COUNTIFS('Retention-Deployment'!$F:$F,$G86,'Retention-Deployment'!$I:$I,"*4G*",'Retention-Deployment'!$L:$L,'List Table'!$B$5)</f>
        <v>0</v>
      </c>
      <c r="CQ86" s="145">
        <f>COUNTIFS('Retention-Deployment'!$F:$F,$G86,'Retention-Deployment'!$I:$I,"*4G*",'Retention-Deployment'!$L:$L,'List Table'!$B$6)</f>
        <v>0</v>
      </c>
      <c r="CR86" s="145">
        <f>COUNTIFS('Retention-Deployment'!$F:$F,$G86,'Retention-Deployment'!$I:$I,"*4G*",'Retention-Deployment'!$L:$L,'List Table'!$B$7)</f>
        <v>0</v>
      </c>
      <c r="CS86" s="145">
        <f>COUNTIFS('Retention-Deployment'!$F:$F,$G86,'Retention-Deployment'!$I:$I,"*4G*",'Retention-Deployment'!$L:$L,'List Table'!$B$8)</f>
        <v>0</v>
      </c>
      <c r="CT86" s="145">
        <f>COUNTIFS('Retention-Deployment'!$F:$F,$G86,'Retention-Deployment'!$I:$I,"*4G*",'Retention-Deployment'!$L:$L,'List Table'!$B$9)</f>
        <v>0</v>
      </c>
      <c r="CU86" s="145">
        <f>COUNTIFS('Retention-Deployment'!$F:$F,$G86,'Retention-Deployment'!$I:$I,"*4G*",'Retention-Deployment'!$L:$L,'List Table'!$B$10)</f>
        <v>0</v>
      </c>
      <c r="CV86" s="145">
        <f>COUNTIFS('Retention-Deployment'!$F:$F,$G86,'Retention-Deployment'!$I:$I,"*4G*",'Retention-Deployment'!$L:$L,'List Table'!$B$11)</f>
        <v>0</v>
      </c>
      <c r="CW86" s="145">
        <f>COUNTIFS('Retention-Deployment'!$F:$F,$G86,'Retention-Deployment'!$I:$I,"*4G*",'Retention-Deployment'!$L:$L,'List Table'!$B$12)</f>
        <v>0</v>
      </c>
      <c r="CX86" s="145">
        <f>COUNTIFS('Retention-Deployment'!$F:$F,$G86,'Retention-Deployment'!$I:$I,"*4G*",'Retention-Deployment'!$L:$L,'List Table'!$B$13)</f>
        <v>0</v>
      </c>
      <c r="CY86" s="145">
        <f>COUNTIFS('Retention-Deployment'!$F:$F,$G86,'Retention-Deployment'!$I:$I,"*4G*",'Retention-Deployment'!$L:$L,'List Table'!$B$14)</f>
        <v>0</v>
      </c>
      <c r="CZ86" s="145">
        <f>COUNTIFS('Retention-Deployment'!$F:$F,$G86,'Retention-Deployment'!$I:$I,"*4G*",'Retention-Deployment'!$L:$L,'List Table'!$B$15)</f>
        <v>0</v>
      </c>
      <c r="DA86" s="136"/>
      <c r="DB86" s="146">
        <f>COUNTIFS(Licensing!$G:$G,$G86,Licensing!$J:$J,"*2G*")</f>
        <v>0</v>
      </c>
      <c r="DC86" s="146">
        <f>COUNTIFS(Licensing!$G:$G,$G86,Licensing!$J:$J,"*3G*")</f>
        <v>0</v>
      </c>
      <c r="DD86" s="146">
        <f>COUNTIFS(Licensing!$G:$G,$G86,Licensing!$J:$J,"*4G*")</f>
        <v>0</v>
      </c>
      <c r="DE86" s="136"/>
      <c r="DF86" s="378">
        <f>COUNTIFS(Deactivated!$G:$G,$G86,Deactivated!$J:$J,"*2G*")</f>
        <v>0</v>
      </c>
      <c r="DG86" s="378">
        <f>COUNTIFS(Deactivated!$G:$G,$G86,Deactivated!$J:$J,"*3G*")</f>
        <v>0</v>
      </c>
      <c r="DH86" s="378">
        <f>COUNTIFS(Deactivated!$G:$G,$G86,Deactivated!$J:$J,"*4G*")</f>
        <v>0</v>
      </c>
      <c r="DI86" s="136"/>
      <c r="DJ86" s="147" t="str">
        <f t="shared" si="13"/>
        <v>LEROS</v>
      </c>
      <c r="DK86" s="137">
        <f t="shared" si="19"/>
        <v>0</v>
      </c>
      <c r="DL86" s="148">
        <f t="shared" si="17"/>
        <v>0</v>
      </c>
      <c r="DM86" s="148">
        <f t="shared" si="18"/>
        <v>0</v>
      </c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</row>
    <row r="87" spans="1:129" x14ac:dyDescent="0.25">
      <c r="A87" s="186" t="s">
        <v>293</v>
      </c>
      <c r="B87" s="160">
        <v>11</v>
      </c>
      <c r="C87" s="160">
        <v>11</v>
      </c>
      <c r="D87" s="160">
        <v>11</v>
      </c>
      <c r="E87" s="183">
        <v>39.9265884219094</v>
      </c>
      <c r="F87" s="183">
        <v>25.1669311523437</v>
      </c>
      <c r="G87" s="165" t="s">
        <v>167</v>
      </c>
      <c r="H87" s="144">
        <f t="shared" si="10"/>
        <v>0</v>
      </c>
      <c r="I87" s="144">
        <f t="shared" si="11"/>
        <v>0</v>
      </c>
      <c r="J87" s="144">
        <f t="shared" si="12"/>
        <v>0</v>
      </c>
      <c r="K87" s="144">
        <f>COUNTIFS(Operational!$F:$F,$G87,Operational!$I:$I,"*2G*",Operational!$L:$L,'List Table'!$D$2)</f>
        <v>0</v>
      </c>
      <c r="L87" s="144">
        <f>COUNTIFS(Operational!$F:$F,$G87,Operational!$I:$I,"*2G*",Operational!$L:$L,'List Table'!$D$3)</f>
        <v>0</v>
      </c>
      <c r="M87" s="144">
        <f>COUNTIFS(Operational!$F:$F,$G87,Operational!$I:$I,"*2G*",Operational!$L:$L,'List Table'!$D$4)</f>
        <v>0</v>
      </c>
      <c r="N87" s="144">
        <f>COUNTIFS(Operational!$F:$F,$G87,Operational!$I:$I,"*2G*",Operational!$L:$L,'List Table'!$D$5)</f>
        <v>0</v>
      </c>
      <c r="O87" s="144">
        <f>COUNTIFS(Operational!$F:$F,$G87,Operational!$I:$I,"*2G*",Operational!$L:$L,'List Table'!$D$6)</f>
        <v>0</v>
      </c>
      <c r="P87" s="144">
        <f>COUNTIFS(Operational!$F:$F,$G87,Operational!$I:$I,"*2G*",Operational!$L:$L,'List Table'!$D$7)</f>
        <v>0</v>
      </c>
      <c r="Q87" s="144">
        <f>COUNTIFS(Operational!$F:$F,$G87,Operational!$I:$I,"*2G*",Operational!$L:$L,'List Table'!$D$8)</f>
        <v>0</v>
      </c>
      <c r="R87" s="144">
        <f>COUNTIFS(Operational!$F:$F,$G87,Operational!$I:$I,"*2G*",Operational!$L:$L,'List Table'!$D$9)</f>
        <v>0</v>
      </c>
      <c r="S87" s="144">
        <f>COUNTIFS(Operational!$F:$F,$G87,Operational!$I:$I,"*2G*",Operational!$L:$L,'List Table'!$D$10)</f>
        <v>0</v>
      </c>
      <c r="T87" s="144">
        <f>COUNTIFS(Operational!$F:$F,$G87,Operational!$I:$I,"*2G*",Operational!$L:$L,'List Table'!$D$11)</f>
        <v>0</v>
      </c>
      <c r="U87" s="144">
        <f>COUNTIFS(Operational!$F:$F,$G87,Operational!$I:$I,"*2G*",Operational!$L:$L,'List Table'!$D$12)</f>
        <v>0</v>
      </c>
      <c r="V87" s="144">
        <f>COUNTIFS(Operational!$F:$F,$G87,Operational!$I:$I,"*2G*",Operational!$L:$L,'List Table'!$D$13)</f>
        <v>0</v>
      </c>
      <c r="W87" s="144">
        <f>COUNTIFS(Operational!$F:$F,$G87,Operational!$I:$I,"*2G*",Operational!$L:$L,'List Table'!$D$14)</f>
        <v>0</v>
      </c>
      <c r="X87" s="144">
        <f>COUNTIFS(Operational!$F:$F,$G87,Operational!$I:$I,"*2G*",Operational!$L:$L,'List Table'!$D$15)</f>
        <v>0</v>
      </c>
      <c r="Y87" s="144">
        <f>COUNTIFS(Operational!$F:$F,$G87,Operational!$I:$I,"*2G*",Operational!$L:$L,'List Table'!$D$16)</f>
        <v>0</v>
      </c>
      <c r="Z87" s="144">
        <f>COUNTIFS(Operational!$F:$F,$G87,Operational!$I:$I,"*2G*",Operational!$L:$L,'List Table'!$D$17)</f>
        <v>0</v>
      </c>
      <c r="AA87" s="144">
        <f>COUNTIFS(Operational!$F:$F,$G87,Operational!$I:$I,"*3G*",Operational!$L:$L,'List Table'!$D$2)</f>
        <v>0</v>
      </c>
      <c r="AB87" s="144">
        <f>COUNTIFS(Operational!$F:$F,$G87,Operational!$I:$I,"*3G*",Operational!$L:$L,'List Table'!$D$3)</f>
        <v>0</v>
      </c>
      <c r="AC87" s="144">
        <f>COUNTIFS(Operational!$F:$F,$G87,Operational!$I:$I,"*3G*",Operational!$L:$L,'List Table'!$D$4)</f>
        <v>0</v>
      </c>
      <c r="AD87" s="144">
        <f>COUNTIFS(Operational!$F:$F,$G87,Operational!$I:$I,"*3G*",Operational!$L:$L,'List Table'!$D$5)</f>
        <v>0</v>
      </c>
      <c r="AE87" s="144">
        <f>COUNTIFS(Operational!$F:$F,$G87,Operational!$I:$I,"*3G*",Operational!$L:$L,'List Table'!$D$6)</f>
        <v>0</v>
      </c>
      <c r="AF87" s="144">
        <f>COUNTIFS(Operational!$F:$F,$G87,Operational!$I:$I,"*3G*",Operational!$L:$L,'List Table'!$D$7)</f>
        <v>0</v>
      </c>
      <c r="AG87" s="144">
        <f>COUNTIFS(Operational!$F:$F,$G87,Operational!$I:$I,"*3G*",Operational!$L:$L,'List Table'!$D$8)</f>
        <v>0</v>
      </c>
      <c r="AH87" s="144">
        <f>COUNTIFS(Operational!$F:$F,$G87,Operational!$I:$I,"*3G*",Operational!$L:$L,'List Table'!$D$9)</f>
        <v>0</v>
      </c>
      <c r="AI87" s="144">
        <f>COUNTIFS(Operational!$F:$F,$G87,Operational!$I:$I,"*3G*",Operational!$L:$L,'List Table'!$D$10)</f>
        <v>0</v>
      </c>
      <c r="AJ87" s="144">
        <f>COUNTIFS(Operational!$F:$F,$G87,Operational!$I:$I,"*3G*",Operational!$L:$L,'List Table'!$D$11)</f>
        <v>0</v>
      </c>
      <c r="AK87" s="144">
        <f>COUNTIFS(Operational!$F:$F,$G87,Operational!$I:$I,"*3G*",Operational!$L:$L,'List Table'!$D$12)</f>
        <v>0</v>
      </c>
      <c r="AL87" s="144">
        <f>COUNTIFS(Operational!$F:$F,$G87,Operational!$I:$I,"*3G*",Operational!$L:$L,'List Table'!$D$13)</f>
        <v>0</v>
      </c>
      <c r="AM87" s="144">
        <f>COUNTIFS(Operational!$F:$F,$G87,Operational!$I:$I,"*3G*",Operational!$L:$L,'List Table'!$D$14)</f>
        <v>0</v>
      </c>
      <c r="AN87" s="144">
        <f>COUNTIFS(Operational!$F:$F,$G87,Operational!$I:$I,"*3G*",Operational!$L:$L,'List Table'!$D$15)</f>
        <v>0</v>
      </c>
      <c r="AO87" s="144">
        <f>COUNTIFS(Operational!$F:$F,$G87,Operational!$I:$I,"*3G*",Operational!$L:$L,'List Table'!$D$16)</f>
        <v>0</v>
      </c>
      <c r="AP87" s="144">
        <f>COUNTIFS(Operational!$F:$F,$G87,Operational!$I:$I,"*3G*",Operational!$L:$L,'List Table'!$D$17)</f>
        <v>0</v>
      </c>
      <c r="AQ87" s="144">
        <f>COUNTIFS(Operational!$F:$F,$G87,Operational!$I:$I,"*4G*",Operational!$L:$L,'List Table'!$D$2)</f>
        <v>0</v>
      </c>
      <c r="AR87" s="144">
        <f>COUNTIFS(Operational!$F:$F,$G87,Operational!$I:$I,"*4G*",Operational!$L:$L,'List Table'!$D$3)</f>
        <v>0</v>
      </c>
      <c r="AS87" s="144">
        <f>COUNTIFS(Operational!$F:$F,$G87,Operational!$I:$I,"*4G*",Operational!$L:$L,'List Table'!$D$4)</f>
        <v>0</v>
      </c>
      <c r="AT87" s="144">
        <f>COUNTIFS(Operational!$F:$F,$G87,Operational!$I:$I,"*4G*",Operational!$L:$L,'List Table'!$D$5)</f>
        <v>0</v>
      </c>
      <c r="AU87" s="144">
        <f>COUNTIFS(Operational!$F:$F,$G87,Operational!$I:$I,"*4G*",Operational!$L:$L,'List Table'!$D$6)</f>
        <v>0</v>
      </c>
      <c r="AV87" s="144">
        <f>COUNTIFS(Operational!$F:$F,$G87,Operational!$I:$I,"*4G*",Operational!$L:$L,'List Table'!$D$7)</f>
        <v>0</v>
      </c>
      <c r="AW87" s="144">
        <f>COUNTIFS(Operational!$F:$F,$G87,Operational!$I:$I,"*4G*",Operational!$L:$L,'List Table'!$D$8)</f>
        <v>0</v>
      </c>
      <c r="AX87" s="144">
        <f>COUNTIFS(Operational!$F:$F,$G87,Operational!$I:$I,"*4G*",Operational!$L:$L,'List Table'!$D$9)</f>
        <v>0</v>
      </c>
      <c r="AY87" s="144">
        <f>COUNTIFS(Operational!$F:$F,$G87,Operational!$I:$I,"*4G*",Operational!$L:$L,'List Table'!$D$10)</f>
        <v>0</v>
      </c>
      <c r="AZ87" s="144">
        <f>COUNTIFS(Operational!$F:$F,$G87,Operational!$I:$I,"*4G*",Operational!$L:$L,'List Table'!$D$11)</f>
        <v>0</v>
      </c>
      <c r="BA87" s="144">
        <f>COUNTIFS(Operational!$F:$F,$G87,Operational!$I:$I,"*4G*",Operational!$L:$L,'List Table'!$D$12)</f>
        <v>0</v>
      </c>
      <c r="BB87" s="144">
        <f>COUNTIFS(Operational!$F:$F,$G87,Operational!$I:$I,"*4G*",Operational!$L:$L,'List Table'!$D$13)</f>
        <v>0</v>
      </c>
      <c r="BC87" s="144">
        <f>COUNTIFS(Operational!$F:$F,$G87,Operational!$I:$I,"*4G*",Operational!$L:$L,'List Table'!$D$14)</f>
        <v>0</v>
      </c>
      <c r="BD87" s="144">
        <f>COUNTIFS(Operational!$F:$F,$G87,Operational!$I:$I,"*4G*",Operational!$L:$L,'List Table'!$D$15)</f>
        <v>0</v>
      </c>
      <c r="BE87" s="144">
        <f>COUNTIFS(Operational!$F:$F,$G87,Operational!$I:$I,"*4G*",Operational!$L:$L,'List Table'!$D$16)</f>
        <v>0</v>
      </c>
      <c r="BF87" s="144">
        <f>COUNTIFS(Operational!$F:$F,$G87,Operational!$I:$I,"*4G*",Operational!$L:$L,'List Table'!$D$17)</f>
        <v>0</v>
      </c>
      <c r="BG87" s="136"/>
      <c r="BH87" s="145">
        <f t="shared" si="14"/>
        <v>0</v>
      </c>
      <c r="BI87" s="145">
        <f t="shared" si="15"/>
        <v>0</v>
      </c>
      <c r="BJ87" s="145">
        <f t="shared" si="16"/>
        <v>0</v>
      </c>
      <c r="BK87" s="145">
        <f>COUNTIFS('Retention-Deployment'!$F:$F,$G87,'Retention-Deployment'!$I:$I,"*2G*",'Retention-Deployment'!$L:$L,'List Table'!$B$2)</f>
        <v>0</v>
      </c>
      <c r="BL87" s="145">
        <f>COUNTIFS('Retention-Deployment'!$F:$F,$G87,'Retention-Deployment'!$I:$I,"*2G*",'Retention-Deployment'!$L:$L,'List Table'!$B$3)</f>
        <v>0</v>
      </c>
      <c r="BM87" s="145">
        <f>COUNTIFS('Retention-Deployment'!$F:$F,$G87,'Retention-Deployment'!$I:$I,"*2G*",'Retention-Deployment'!$L:$L,'List Table'!$B$4)</f>
        <v>0</v>
      </c>
      <c r="BN87" s="145">
        <f>COUNTIFS('Retention-Deployment'!$F:$F,$G87,'Retention-Deployment'!$I:$I,"*2G*",'Retention-Deployment'!$L:$L,'List Table'!$B$5)</f>
        <v>0</v>
      </c>
      <c r="BO87" s="145">
        <f>COUNTIFS('Retention-Deployment'!$F:$F,$G87,'Retention-Deployment'!$I:$I,"*2G*",'Retention-Deployment'!$L:$L,'List Table'!$B$6)</f>
        <v>0</v>
      </c>
      <c r="BP87" s="145">
        <f>COUNTIFS('Retention-Deployment'!$F:$F,$G87,'Retention-Deployment'!$I:$I,"*2G*",'Retention-Deployment'!$L:$L,'List Table'!$B$7)</f>
        <v>0</v>
      </c>
      <c r="BQ87" s="145">
        <f>COUNTIFS('Retention-Deployment'!$F:$F,$G87,'Retention-Deployment'!$I:$I,"*2G*",'Retention-Deployment'!$L:$L,'List Table'!$B$8)</f>
        <v>0</v>
      </c>
      <c r="BR87" s="145">
        <f>COUNTIFS('Retention-Deployment'!$F:$F,$G87,'Retention-Deployment'!$I:$I,"*2G*",'Retention-Deployment'!$L:$L,'List Table'!$B$9)</f>
        <v>0</v>
      </c>
      <c r="BS87" s="145">
        <f>COUNTIFS('Retention-Deployment'!$F:$F,$G87,'Retention-Deployment'!$I:$I,"*2G*",'Retention-Deployment'!$L:$L,'List Table'!$B$10)</f>
        <v>0</v>
      </c>
      <c r="BT87" s="145">
        <f>COUNTIFS('Retention-Deployment'!$F:$F,$G87,'Retention-Deployment'!$I:$I,"*2G*",'Retention-Deployment'!$L:$L,'List Table'!$B$11)</f>
        <v>0</v>
      </c>
      <c r="BU87" s="145">
        <f>COUNTIFS('Retention-Deployment'!$F:$F,$G87,'Retention-Deployment'!$I:$I,"*2G*",'Retention-Deployment'!$L:$L,'List Table'!$B$12)</f>
        <v>0</v>
      </c>
      <c r="BV87" s="145">
        <f>COUNTIFS('Retention-Deployment'!$F:$F,$G87,'Retention-Deployment'!$I:$I,"*2G*",'Retention-Deployment'!$L:$L,'List Table'!$B$13)</f>
        <v>0</v>
      </c>
      <c r="BW87" s="145">
        <f>COUNTIFS('Retention-Deployment'!$F:$F,$G87,'Retention-Deployment'!$I:$I,"*2G*",'Retention-Deployment'!$L:$L,'List Table'!$B$14)</f>
        <v>0</v>
      </c>
      <c r="BX87" s="145">
        <f>COUNTIFS('Retention-Deployment'!$F:$F,$G87,'Retention-Deployment'!$I:$I,"*2G*",'Retention-Deployment'!$L:$L,'List Table'!$B$15)</f>
        <v>0</v>
      </c>
      <c r="BY87" s="145">
        <f>COUNTIFS('Retention-Deployment'!$F:$F,$G87,'Retention-Deployment'!$I:$I,"*3G*",'Retention-Deployment'!$L:$L,'List Table'!$B$2)</f>
        <v>0</v>
      </c>
      <c r="BZ87" s="145">
        <f>COUNTIFS('Retention-Deployment'!$F:$F,$G87,'Retention-Deployment'!$I:$I,"*3G*",'Retention-Deployment'!$L:$L,'List Table'!$B$3)</f>
        <v>0</v>
      </c>
      <c r="CA87" s="145">
        <f>COUNTIFS('Retention-Deployment'!$F:$F,$G87,'Retention-Deployment'!$I:$I,"*3G*",'Retention-Deployment'!$L:$L,'List Table'!$B$4)</f>
        <v>0</v>
      </c>
      <c r="CB87" s="145">
        <f>COUNTIFS('Retention-Deployment'!$F:$F,$G87,'Retention-Deployment'!$I:$I,"*3G*",'Retention-Deployment'!$L:$L,'List Table'!$B$5)</f>
        <v>0</v>
      </c>
      <c r="CC87" s="145">
        <f>COUNTIFS('Retention-Deployment'!$F:$F,$G87,'Retention-Deployment'!$I:$I,"*3G*",'Retention-Deployment'!$L:$L,'List Table'!$B$6)</f>
        <v>0</v>
      </c>
      <c r="CD87" s="145">
        <f>COUNTIFS('Retention-Deployment'!$F:$F,$G87,'Retention-Deployment'!$I:$I,"*3G*",'Retention-Deployment'!$L:$L,'List Table'!$B$7)</f>
        <v>0</v>
      </c>
      <c r="CE87" s="145">
        <f>COUNTIFS('Retention-Deployment'!$F:$F,$G87,'Retention-Deployment'!$I:$I,"*3G*",'Retention-Deployment'!$L:$L,'List Table'!$B$8)</f>
        <v>0</v>
      </c>
      <c r="CF87" s="145">
        <f>COUNTIFS('Retention-Deployment'!$F:$F,$G87,'Retention-Deployment'!$I:$I,"*3G*",'Retention-Deployment'!$L:$L,'List Table'!$B$9)</f>
        <v>0</v>
      </c>
      <c r="CG87" s="145">
        <f>COUNTIFS('Retention-Deployment'!$F:$F,$G87,'Retention-Deployment'!$I:$I,"*3G*",'Retention-Deployment'!$L:$L,'List Table'!$B$10)</f>
        <v>0</v>
      </c>
      <c r="CH87" s="145">
        <f>COUNTIFS('Retention-Deployment'!$F:$F,$G87,'Retention-Deployment'!$I:$I,"*3G*",'Retention-Deployment'!$L:$L,'List Table'!$B$11)</f>
        <v>0</v>
      </c>
      <c r="CI87" s="145">
        <f>COUNTIFS('Retention-Deployment'!$F:$F,$G87,'Retention-Deployment'!$I:$I,"*3G*",'Retention-Deployment'!$L:$L,'List Table'!$B$12)</f>
        <v>0</v>
      </c>
      <c r="CJ87" s="145">
        <f>COUNTIFS('Retention-Deployment'!$F:$F,$G87,'Retention-Deployment'!$I:$I,"*3G*",'Retention-Deployment'!$L:$L,'List Table'!$B$13)</f>
        <v>0</v>
      </c>
      <c r="CK87" s="145">
        <f>COUNTIFS('Retention-Deployment'!$F:$F,$G87,'Retention-Deployment'!$I:$I,"*3G*",'Retention-Deployment'!$L:$L,'List Table'!$B$14)</f>
        <v>0</v>
      </c>
      <c r="CL87" s="145">
        <f>COUNTIFS('Retention-Deployment'!$F:$F,$G87,'Retention-Deployment'!$I:$I,"*3G*",'Retention-Deployment'!$L:$L,'List Table'!$B$15)</f>
        <v>0</v>
      </c>
      <c r="CM87" s="145">
        <f>COUNTIFS('Retention-Deployment'!$F:$F,$G87,'Retention-Deployment'!$I:$I,"*4G*",'Retention-Deployment'!$L:$L,'List Table'!$B$2)</f>
        <v>0</v>
      </c>
      <c r="CN87" s="145">
        <f>COUNTIFS('Retention-Deployment'!$F:$F,$G87,'Retention-Deployment'!$I:$I,"*4G*",'Retention-Deployment'!$L:$L,'List Table'!$B$3)</f>
        <v>0</v>
      </c>
      <c r="CO87" s="145">
        <f>COUNTIFS('Retention-Deployment'!$F:$F,$G87,'Retention-Deployment'!$I:$I,"*4G*",'Retention-Deployment'!$L:$L,'List Table'!$B$4)</f>
        <v>0</v>
      </c>
      <c r="CP87" s="145">
        <f>COUNTIFS('Retention-Deployment'!$F:$F,$G87,'Retention-Deployment'!$I:$I,"*4G*",'Retention-Deployment'!$L:$L,'List Table'!$B$5)</f>
        <v>0</v>
      </c>
      <c r="CQ87" s="145">
        <f>COUNTIFS('Retention-Deployment'!$F:$F,$G87,'Retention-Deployment'!$I:$I,"*4G*",'Retention-Deployment'!$L:$L,'List Table'!$B$6)</f>
        <v>0</v>
      </c>
      <c r="CR87" s="145">
        <f>COUNTIFS('Retention-Deployment'!$F:$F,$G87,'Retention-Deployment'!$I:$I,"*4G*",'Retention-Deployment'!$L:$L,'List Table'!$B$7)</f>
        <v>0</v>
      </c>
      <c r="CS87" s="145">
        <f>COUNTIFS('Retention-Deployment'!$F:$F,$G87,'Retention-Deployment'!$I:$I,"*4G*",'Retention-Deployment'!$L:$L,'List Table'!$B$8)</f>
        <v>0</v>
      </c>
      <c r="CT87" s="145">
        <f>COUNTIFS('Retention-Deployment'!$F:$F,$G87,'Retention-Deployment'!$I:$I,"*4G*",'Retention-Deployment'!$L:$L,'List Table'!$B$9)</f>
        <v>0</v>
      </c>
      <c r="CU87" s="145">
        <f>COUNTIFS('Retention-Deployment'!$F:$F,$G87,'Retention-Deployment'!$I:$I,"*4G*",'Retention-Deployment'!$L:$L,'List Table'!$B$10)</f>
        <v>0</v>
      </c>
      <c r="CV87" s="145">
        <f>COUNTIFS('Retention-Deployment'!$F:$F,$G87,'Retention-Deployment'!$I:$I,"*4G*",'Retention-Deployment'!$L:$L,'List Table'!$B$11)</f>
        <v>0</v>
      </c>
      <c r="CW87" s="145">
        <f>COUNTIFS('Retention-Deployment'!$F:$F,$G87,'Retention-Deployment'!$I:$I,"*4G*",'Retention-Deployment'!$L:$L,'List Table'!$B$12)</f>
        <v>0</v>
      </c>
      <c r="CX87" s="145">
        <f>COUNTIFS('Retention-Deployment'!$F:$F,$G87,'Retention-Deployment'!$I:$I,"*4G*",'Retention-Deployment'!$L:$L,'List Table'!$B$13)</f>
        <v>0</v>
      </c>
      <c r="CY87" s="145">
        <f>COUNTIFS('Retention-Deployment'!$F:$F,$G87,'Retention-Deployment'!$I:$I,"*4G*",'Retention-Deployment'!$L:$L,'List Table'!$B$14)</f>
        <v>0</v>
      </c>
      <c r="CZ87" s="145">
        <f>COUNTIFS('Retention-Deployment'!$F:$F,$G87,'Retention-Deployment'!$I:$I,"*4G*",'Retention-Deployment'!$L:$L,'List Table'!$B$15)</f>
        <v>0</v>
      </c>
      <c r="DA87" s="136"/>
      <c r="DB87" s="146">
        <f>COUNTIFS(Licensing!$G:$G,$G87,Licensing!$J:$J,"*2G*")</f>
        <v>0</v>
      </c>
      <c r="DC87" s="146">
        <f>COUNTIFS(Licensing!$G:$G,$G87,Licensing!$J:$J,"*3G*")</f>
        <v>0</v>
      </c>
      <c r="DD87" s="146">
        <f>COUNTIFS(Licensing!$G:$G,$G87,Licensing!$J:$J,"*4G*")</f>
        <v>0</v>
      </c>
      <c r="DE87" s="136"/>
      <c r="DF87" s="378">
        <f>COUNTIFS(Deactivated!$G:$G,$G87,Deactivated!$J:$J,"*2G*")</f>
        <v>0</v>
      </c>
      <c r="DG87" s="378">
        <f>COUNTIFS(Deactivated!$G:$G,$G87,Deactivated!$J:$J,"*3G*")</f>
        <v>0</v>
      </c>
      <c r="DH87" s="378">
        <f>COUNTIFS(Deactivated!$G:$G,$G87,Deactivated!$J:$J,"*4G*")</f>
        <v>0</v>
      </c>
      <c r="DI87" s="136"/>
      <c r="DJ87" s="147" t="str">
        <f t="shared" si="13"/>
        <v>LIMNOS</v>
      </c>
      <c r="DK87" s="137">
        <f t="shared" si="19"/>
        <v>0</v>
      </c>
      <c r="DL87" s="148">
        <f t="shared" si="17"/>
        <v>0</v>
      </c>
      <c r="DM87" s="148">
        <f t="shared" si="18"/>
        <v>0</v>
      </c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</row>
    <row r="88" spans="1:129" x14ac:dyDescent="0.25">
      <c r="A88" s="186" t="s">
        <v>293</v>
      </c>
      <c r="B88" s="160">
        <v>1</v>
      </c>
      <c r="C88" s="160">
        <v>1</v>
      </c>
      <c r="D88" s="160">
        <v>1</v>
      </c>
      <c r="E88" s="183">
        <v>37.288257782983599</v>
      </c>
      <c r="F88" s="183">
        <v>26.7764282226562</v>
      </c>
      <c r="G88" s="165" t="s">
        <v>138</v>
      </c>
      <c r="H88" s="144">
        <f t="shared" si="10"/>
        <v>0</v>
      </c>
      <c r="I88" s="144">
        <f t="shared" si="11"/>
        <v>0</v>
      </c>
      <c r="J88" s="144">
        <f t="shared" si="12"/>
        <v>0</v>
      </c>
      <c r="K88" s="144">
        <f>COUNTIFS(Operational!$F:$F,$G88,Operational!$I:$I,"*2G*",Operational!$L:$L,'List Table'!$D$2)</f>
        <v>0</v>
      </c>
      <c r="L88" s="144">
        <f>COUNTIFS(Operational!$F:$F,$G88,Operational!$I:$I,"*2G*",Operational!$L:$L,'List Table'!$D$3)</f>
        <v>0</v>
      </c>
      <c r="M88" s="144">
        <f>COUNTIFS(Operational!$F:$F,$G88,Operational!$I:$I,"*2G*",Operational!$L:$L,'List Table'!$D$4)</f>
        <v>0</v>
      </c>
      <c r="N88" s="144">
        <f>COUNTIFS(Operational!$F:$F,$G88,Operational!$I:$I,"*2G*",Operational!$L:$L,'List Table'!$D$5)</f>
        <v>0</v>
      </c>
      <c r="O88" s="144">
        <f>COUNTIFS(Operational!$F:$F,$G88,Operational!$I:$I,"*2G*",Operational!$L:$L,'List Table'!$D$6)</f>
        <v>0</v>
      </c>
      <c r="P88" s="144">
        <f>COUNTIFS(Operational!$F:$F,$G88,Operational!$I:$I,"*2G*",Operational!$L:$L,'List Table'!$D$7)</f>
        <v>0</v>
      </c>
      <c r="Q88" s="144">
        <f>COUNTIFS(Operational!$F:$F,$G88,Operational!$I:$I,"*2G*",Operational!$L:$L,'List Table'!$D$8)</f>
        <v>0</v>
      </c>
      <c r="R88" s="144">
        <f>COUNTIFS(Operational!$F:$F,$G88,Operational!$I:$I,"*2G*",Operational!$L:$L,'List Table'!$D$9)</f>
        <v>0</v>
      </c>
      <c r="S88" s="144">
        <f>COUNTIFS(Operational!$F:$F,$G88,Operational!$I:$I,"*2G*",Operational!$L:$L,'List Table'!$D$10)</f>
        <v>0</v>
      </c>
      <c r="T88" s="144">
        <f>COUNTIFS(Operational!$F:$F,$G88,Operational!$I:$I,"*2G*",Operational!$L:$L,'List Table'!$D$11)</f>
        <v>0</v>
      </c>
      <c r="U88" s="144">
        <f>COUNTIFS(Operational!$F:$F,$G88,Operational!$I:$I,"*2G*",Operational!$L:$L,'List Table'!$D$12)</f>
        <v>0</v>
      </c>
      <c r="V88" s="144">
        <f>COUNTIFS(Operational!$F:$F,$G88,Operational!$I:$I,"*2G*",Operational!$L:$L,'List Table'!$D$13)</f>
        <v>0</v>
      </c>
      <c r="W88" s="144">
        <f>COUNTIFS(Operational!$F:$F,$G88,Operational!$I:$I,"*2G*",Operational!$L:$L,'List Table'!$D$14)</f>
        <v>0</v>
      </c>
      <c r="X88" s="144">
        <f>COUNTIFS(Operational!$F:$F,$G88,Operational!$I:$I,"*2G*",Operational!$L:$L,'List Table'!$D$15)</f>
        <v>0</v>
      </c>
      <c r="Y88" s="144">
        <f>COUNTIFS(Operational!$F:$F,$G88,Operational!$I:$I,"*2G*",Operational!$L:$L,'List Table'!$D$16)</f>
        <v>0</v>
      </c>
      <c r="Z88" s="144">
        <f>COUNTIFS(Operational!$F:$F,$G88,Operational!$I:$I,"*2G*",Operational!$L:$L,'List Table'!$D$17)</f>
        <v>0</v>
      </c>
      <c r="AA88" s="144">
        <f>COUNTIFS(Operational!$F:$F,$G88,Operational!$I:$I,"*3G*",Operational!$L:$L,'List Table'!$D$2)</f>
        <v>0</v>
      </c>
      <c r="AB88" s="144">
        <f>COUNTIFS(Operational!$F:$F,$G88,Operational!$I:$I,"*3G*",Operational!$L:$L,'List Table'!$D$3)</f>
        <v>0</v>
      </c>
      <c r="AC88" s="144">
        <f>COUNTIFS(Operational!$F:$F,$G88,Operational!$I:$I,"*3G*",Operational!$L:$L,'List Table'!$D$4)</f>
        <v>0</v>
      </c>
      <c r="AD88" s="144">
        <f>COUNTIFS(Operational!$F:$F,$G88,Operational!$I:$I,"*3G*",Operational!$L:$L,'List Table'!$D$5)</f>
        <v>0</v>
      </c>
      <c r="AE88" s="144">
        <f>COUNTIFS(Operational!$F:$F,$G88,Operational!$I:$I,"*3G*",Operational!$L:$L,'List Table'!$D$6)</f>
        <v>0</v>
      </c>
      <c r="AF88" s="144">
        <f>COUNTIFS(Operational!$F:$F,$G88,Operational!$I:$I,"*3G*",Operational!$L:$L,'List Table'!$D$7)</f>
        <v>0</v>
      </c>
      <c r="AG88" s="144">
        <f>COUNTIFS(Operational!$F:$F,$G88,Operational!$I:$I,"*3G*",Operational!$L:$L,'List Table'!$D$8)</f>
        <v>0</v>
      </c>
      <c r="AH88" s="144">
        <f>COUNTIFS(Operational!$F:$F,$G88,Operational!$I:$I,"*3G*",Operational!$L:$L,'List Table'!$D$9)</f>
        <v>0</v>
      </c>
      <c r="AI88" s="144">
        <f>COUNTIFS(Operational!$F:$F,$G88,Operational!$I:$I,"*3G*",Operational!$L:$L,'List Table'!$D$10)</f>
        <v>0</v>
      </c>
      <c r="AJ88" s="144">
        <f>COUNTIFS(Operational!$F:$F,$G88,Operational!$I:$I,"*3G*",Operational!$L:$L,'List Table'!$D$11)</f>
        <v>0</v>
      </c>
      <c r="AK88" s="144">
        <f>COUNTIFS(Operational!$F:$F,$G88,Operational!$I:$I,"*3G*",Operational!$L:$L,'List Table'!$D$12)</f>
        <v>0</v>
      </c>
      <c r="AL88" s="144">
        <f>COUNTIFS(Operational!$F:$F,$G88,Operational!$I:$I,"*3G*",Operational!$L:$L,'List Table'!$D$13)</f>
        <v>0</v>
      </c>
      <c r="AM88" s="144">
        <f>COUNTIFS(Operational!$F:$F,$G88,Operational!$I:$I,"*3G*",Operational!$L:$L,'List Table'!$D$14)</f>
        <v>0</v>
      </c>
      <c r="AN88" s="144">
        <f>COUNTIFS(Operational!$F:$F,$G88,Operational!$I:$I,"*3G*",Operational!$L:$L,'List Table'!$D$15)</f>
        <v>0</v>
      </c>
      <c r="AO88" s="144">
        <f>COUNTIFS(Operational!$F:$F,$G88,Operational!$I:$I,"*3G*",Operational!$L:$L,'List Table'!$D$16)</f>
        <v>0</v>
      </c>
      <c r="AP88" s="144">
        <f>COUNTIFS(Operational!$F:$F,$G88,Operational!$I:$I,"*3G*",Operational!$L:$L,'List Table'!$D$17)</f>
        <v>0</v>
      </c>
      <c r="AQ88" s="144">
        <f>COUNTIFS(Operational!$F:$F,$G88,Operational!$I:$I,"*4G*",Operational!$L:$L,'List Table'!$D$2)</f>
        <v>0</v>
      </c>
      <c r="AR88" s="144">
        <f>COUNTIFS(Operational!$F:$F,$G88,Operational!$I:$I,"*4G*",Operational!$L:$L,'List Table'!$D$3)</f>
        <v>0</v>
      </c>
      <c r="AS88" s="144">
        <f>COUNTIFS(Operational!$F:$F,$G88,Operational!$I:$I,"*4G*",Operational!$L:$L,'List Table'!$D$4)</f>
        <v>0</v>
      </c>
      <c r="AT88" s="144">
        <f>COUNTIFS(Operational!$F:$F,$G88,Operational!$I:$I,"*4G*",Operational!$L:$L,'List Table'!$D$5)</f>
        <v>0</v>
      </c>
      <c r="AU88" s="144">
        <f>COUNTIFS(Operational!$F:$F,$G88,Operational!$I:$I,"*4G*",Operational!$L:$L,'List Table'!$D$6)</f>
        <v>0</v>
      </c>
      <c r="AV88" s="144">
        <f>COUNTIFS(Operational!$F:$F,$G88,Operational!$I:$I,"*4G*",Operational!$L:$L,'List Table'!$D$7)</f>
        <v>0</v>
      </c>
      <c r="AW88" s="144">
        <f>COUNTIFS(Operational!$F:$F,$G88,Operational!$I:$I,"*4G*",Operational!$L:$L,'List Table'!$D$8)</f>
        <v>0</v>
      </c>
      <c r="AX88" s="144">
        <f>COUNTIFS(Operational!$F:$F,$G88,Operational!$I:$I,"*4G*",Operational!$L:$L,'List Table'!$D$9)</f>
        <v>0</v>
      </c>
      <c r="AY88" s="144">
        <f>COUNTIFS(Operational!$F:$F,$G88,Operational!$I:$I,"*4G*",Operational!$L:$L,'List Table'!$D$10)</f>
        <v>0</v>
      </c>
      <c r="AZ88" s="144">
        <f>COUNTIFS(Operational!$F:$F,$G88,Operational!$I:$I,"*4G*",Operational!$L:$L,'List Table'!$D$11)</f>
        <v>0</v>
      </c>
      <c r="BA88" s="144">
        <f>COUNTIFS(Operational!$F:$F,$G88,Operational!$I:$I,"*4G*",Operational!$L:$L,'List Table'!$D$12)</f>
        <v>0</v>
      </c>
      <c r="BB88" s="144">
        <f>COUNTIFS(Operational!$F:$F,$G88,Operational!$I:$I,"*4G*",Operational!$L:$L,'List Table'!$D$13)</f>
        <v>0</v>
      </c>
      <c r="BC88" s="144">
        <f>COUNTIFS(Operational!$F:$F,$G88,Operational!$I:$I,"*4G*",Operational!$L:$L,'List Table'!$D$14)</f>
        <v>0</v>
      </c>
      <c r="BD88" s="144">
        <f>COUNTIFS(Operational!$F:$F,$G88,Operational!$I:$I,"*4G*",Operational!$L:$L,'List Table'!$D$15)</f>
        <v>0</v>
      </c>
      <c r="BE88" s="144">
        <f>COUNTIFS(Operational!$F:$F,$G88,Operational!$I:$I,"*4G*",Operational!$L:$L,'List Table'!$D$16)</f>
        <v>0</v>
      </c>
      <c r="BF88" s="144">
        <f>COUNTIFS(Operational!$F:$F,$G88,Operational!$I:$I,"*4G*",Operational!$L:$L,'List Table'!$D$17)</f>
        <v>0</v>
      </c>
      <c r="BG88" s="136"/>
      <c r="BH88" s="145">
        <f t="shared" si="14"/>
        <v>0</v>
      </c>
      <c r="BI88" s="145">
        <f t="shared" si="15"/>
        <v>0</v>
      </c>
      <c r="BJ88" s="145">
        <f t="shared" si="16"/>
        <v>0</v>
      </c>
      <c r="BK88" s="145">
        <f>COUNTIFS('Retention-Deployment'!$F:$F,$G88,'Retention-Deployment'!$I:$I,"*2G*",'Retention-Deployment'!$L:$L,'List Table'!$B$2)</f>
        <v>0</v>
      </c>
      <c r="BL88" s="145">
        <f>COUNTIFS('Retention-Deployment'!$F:$F,$G88,'Retention-Deployment'!$I:$I,"*2G*",'Retention-Deployment'!$L:$L,'List Table'!$B$3)</f>
        <v>0</v>
      </c>
      <c r="BM88" s="145">
        <f>COUNTIFS('Retention-Deployment'!$F:$F,$G88,'Retention-Deployment'!$I:$I,"*2G*",'Retention-Deployment'!$L:$L,'List Table'!$B$4)</f>
        <v>0</v>
      </c>
      <c r="BN88" s="145">
        <f>COUNTIFS('Retention-Deployment'!$F:$F,$G88,'Retention-Deployment'!$I:$I,"*2G*",'Retention-Deployment'!$L:$L,'List Table'!$B$5)</f>
        <v>0</v>
      </c>
      <c r="BO88" s="145">
        <f>COUNTIFS('Retention-Deployment'!$F:$F,$G88,'Retention-Deployment'!$I:$I,"*2G*",'Retention-Deployment'!$L:$L,'List Table'!$B$6)</f>
        <v>0</v>
      </c>
      <c r="BP88" s="145">
        <f>COUNTIFS('Retention-Deployment'!$F:$F,$G88,'Retention-Deployment'!$I:$I,"*2G*",'Retention-Deployment'!$L:$L,'List Table'!$B$7)</f>
        <v>0</v>
      </c>
      <c r="BQ88" s="145">
        <f>COUNTIFS('Retention-Deployment'!$F:$F,$G88,'Retention-Deployment'!$I:$I,"*2G*",'Retention-Deployment'!$L:$L,'List Table'!$B$8)</f>
        <v>0</v>
      </c>
      <c r="BR88" s="145">
        <f>COUNTIFS('Retention-Deployment'!$F:$F,$G88,'Retention-Deployment'!$I:$I,"*2G*",'Retention-Deployment'!$L:$L,'List Table'!$B$9)</f>
        <v>0</v>
      </c>
      <c r="BS88" s="145">
        <f>COUNTIFS('Retention-Deployment'!$F:$F,$G88,'Retention-Deployment'!$I:$I,"*2G*",'Retention-Deployment'!$L:$L,'List Table'!$B$10)</f>
        <v>0</v>
      </c>
      <c r="BT88" s="145">
        <f>COUNTIFS('Retention-Deployment'!$F:$F,$G88,'Retention-Deployment'!$I:$I,"*2G*",'Retention-Deployment'!$L:$L,'List Table'!$B$11)</f>
        <v>0</v>
      </c>
      <c r="BU88" s="145">
        <f>COUNTIFS('Retention-Deployment'!$F:$F,$G88,'Retention-Deployment'!$I:$I,"*2G*",'Retention-Deployment'!$L:$L,'List Table'!$B$12)</f>
        <v>0</v>
      </c>
      <c r="BV88" s="145">
        <f>COUNTIFS('Retention-Deployment'!$F:$F,$G88,'Retention-Deployment'!$I:$I,"*2G*",'Retention-Deployment'!$L:$L,'List Table'!$B$13)</f>
        <v>0</v>
      </c>
      <c r="BW88" s="145">
        <f>COUNTIFS('Retention-Deployment'!$F:$F,$G88,'Retention-Deployment'!$I:$I,"*2G*",'Retention-Deployment'!$L:$L,'List Table'!$B$14)</f>
        <v>0</v>
      </c>
      <c r="BX88" s="145">
        <f>COUNTIFS('Retention-Deployment'!$F:$F,$G88,'Retention-Deployment'!$I:$I,"*2G*",'Retention-Deployment'!$L:$L,'List Table'!$B$15)</f>
        <v>0</v>
      </c>
      <c r="BY88" s="145">
        <f>COUNTIFS('Retention-Deployment'!$F:$F,$G88,'Retention-Deployment'!$I:$I,"*3G*",'Retention-Deployment'!$L:$L,'List Table'!$B$2)</f>
        <v>0</v>
      </c>
      <c r="BZ88" s="145">
        <f>COUNTIFS('Retention-Deployment'!$F:$F,$G88,'Retention-Deployment'!$I:$I,"*3G*",'Retention-Deployment'!$L:$L,'List Table'!$B$3)</f>
        <v>0</v>
      </c>
      <c r="CA88" s="145">
        <f>COUNTIFS('Retention-Deployment'!$F:$F,$G88,'Retention-Deployment'!$I:$I,"*3G*",'Retention-Deployment'!$L:$L,'List Table'!$B$4)</f>
        <v>0</v>
      </c>
      <c r="CB88" s="145">
        <f>COUNTIFS('Retention-Deployment'!$F:$F,$G88,'Retention-Deployment'!$I:$I,"*3G*",'Retention-Deployment'!$L:$L,'List Table'!$B$5)</f>
        <v>0</v>
      </c>
      <c r="CC88" s="145">
        <f>COUNTIFS('Retention-Deployment'!$F:$F,$G88,'Retention-Deployment'!$I:$I,"*3G*",'Retention-Deployment'!$L:$L,'List Table'!$B$6)</f>
        <v>0</v>
      </c>
      <c r="CD88" s="145">
        <f>COUNTIFS('Retention-Deployment'!$F:$F,$G88,'Retention-Deployment'!$I:$I,"*3G*",'Retention-Deployment'!$L:$L,'List Table'!$B$7)</f>
        <v>0</v>
      </c>
      <c r="CE88" s="145">
        <f>COUNTIFS('Retention-Deployment'!$F:$F,$G88,'Retention-Deployment'!$I:$I,"*3G*",'Retention-Deployment'!$L:$L,'List Table'!$B$8)</f>
        <v>0</v>
      </c>
      <c r="CF88" s="145">
        <f>COUNTIFS('Retention-Deployment'!$F:$F,$G88,'Retention-Deployment'!$I:$I,"*3G*",'Retention-Deployment'!$L:$L,'List Table'!$B$9)</f>
        <v>0</v>
      </c>
      <c r="CG88" s="145">
        <f>COUNTIFS('Retention-Deployment'!$F:$F,$G88,'Retention-Deployment'!$I:$I,"*3G*",'Retention-Deployment'!$L:$L,'List Table'!$B$10)</f>
        <v>0</v>
      </c>
      <c r="CH88" s="145">
        <f>COUNTIFS('Retention-Deployment'!$F:$F,$G88,'Retention-Deployment'!$I:$I,"*3G*",'Retention-Deployment'!$L:$L,'List Table'!$B$11)</f>
        <v>0</v>
      </c>
      <c r="CI88" s="145">
        <f>COUNTIFS('Retention-Deployment'!$F:$F,$G88,'Retention-Deployment'!$I:$I,"*3G*",'Retention-Deployment'!$L:$L,'List Table'!$B$12)</f>
        <v>0</v>
      </c>
      <c r="CJ88" s="145">
        <f>COUNTIFS('Retention-Deployment'!$F:$F,$G88,'Retention-Deployment'!$I:$I,"*3G*",'Retention-Deployment'!$L:$L,'List Table'!$B$13)</f>
        <v>0</v>
      </c>
      <c r="CK88" s="145">
        <f>COUNTIFS('Retention-Deployment'!$F:$F,$G88,'Retention-Deployment'!$I:$I,"*3G*",'Retention-Deployment'!$L:$L,'List Table'!$B$14)</f>
        <v>0</v>
      </c>
      <c r="CL88" s="145">
        <f>COUNTIFS('Retention-Deployment'!$F:$F,$G88,'Retention-Deployment'!$I:$I,"*3G*",'Retention-Deployment'!$L:$L,'List Table'!$B$15)</f>
        <v>0</v>
      </c>
      <c r="CM88" s="145">
        <f>COUNTIFS('Retention-Deployment'!$F:$F,$G88,'Retention-Deployment'!$I:$I,"*4G*",'Retention-Deployment'!$L:$L,'List Table'!$B$2)</f>
        <v>0</v>
      </c>
      <c r="CN88" s="145">
        <f>COUNTIFS('Retention-Deployment'!$F:$F,$G88,'Retention-Deployment'!$I:$I,"*4G*",'Retention-Deployment'!$L:$L,'List Table'!$B$3)</f>
        <v>0</v>
      </c>
      <c r="CO88" s="145">
        <f>COUNTIFS('Retention-Deployment'!$F:$F,$G88,'Retention-Deployment'!$I:$I,"*4G*",'Retention-Deployment'!$L:$L,'List Table'!$B$4)</f>
        <v>0</v>
      </c>
      <c r="CP88" s="145">
        <f>COUNTIFS('Retention-Deployment'!$F:$F,$G88,'Retention-Deployment'!$I:$I,"*4G*",'Retention-Deployment'!$L:$L,'List Table'!$B$5)</f>
        <v>0</v>
      </c>
      <c r="CQ88" s="145">
        <f>COUNTIFS('Retention-Deployment'!$F:$F,$G88,'Retention-Deployment'!$I:$I,"*4G*",'Retention-Deployment'!$L:$L,'List Table'!$B$6)</f>
        <v>0</v>
      </c>
      <c r="CR88" s="145">
        <f>COUNTIFS('Retention-Deployment'!$F:$F,$G88,'Retention-Deployment'!$I:$I,"*4G*",'Retention-Deployment'!$L:$L,'List Table'!$B$7)</f>
        <v>0</v>
      </c>
      <c r="CS88" s="145">
        <f>COUNTIFS('Retention-Deployment'!$F:$F,$G88,'Retention-Deployment'!$I:$I,"*4G*",'Retention-Deployment'!$L:$L,'List Table'!$B$8)</f>
        <v>0</v>
      </c>
      <c r="CT88" s="145">
        <f>COUNTIFS('Retention-Deployment'!$F:$F,$G88,'Retention-Deployment'!$I:$I,"*4G*",'Retention-Deployment'!$L:$L,'List Table'!$B$9)</f>
        <v>0</v>
      </c>
      <c r="CU88" s="145">
        <f>COUNTIFS('Retention-Deployment'!$F:$F,$G88,'Retention-Deployment'!$I:$I,"*4G*",'Retention-Deployment'!$L:$L,'List Table'!$B$10)</f>
        <v>0</v>
      </c>
      <c r="CV88" s="145">
        <f>COUNTIFS('Retention-Deployment'!$F:$F,$G88,'Retention-Deployment'!$I:$I,"*4G*",'Retention-Deployment'!$L:$L,'List Table'!$B$11)</f>
        <v>0</v>
      </c>
      <c r="CW88" s="145">
        <f>COUNTIFS('Retention-Deployment'!$F:$F,$G88,'Retention-Deployment'!$I:$I,"*4G*",'Retention-Deployment'!$L:$L,'List Table'!$B$12)</f>
        <v>0</v>
      </c>
      <c r="CX88" s="145">
        <f>COUNTIFS('Retention-Deployment'!$F:$F,$G88,'Retention-Deployment'!$I:$I,"*4G*",'Retention-Deployment'!$L:$L,'List Table'!$B$13)</f>
        <v>0</v>
      </c>
      <c r="CY88" s="145">
        <f>COUNTIFS('Retention-Deployment'!$F:$F,$G88,'Retention-Deployment'!$I:$I,"*4G*",'Retention-Deployment'!$L:$L,'List Table'!$B$14)</f>
        <v>0</v>
      </c>
      <c r="CZ88" s="145">
        <f>COUNTIFS('Retention-Deployment'!$F:$F,$G88,'Retention-Deployment'!$I:$I,"*4G*",'Retention-Deployment'!$L:$L,'List Table'!$B$15)</f>
        <v>0</v>
      </c>
      <c r="DA88" s="136"/>
      <c r="DB88" s="146">
        <f>COUNTIFS(Licensing!$G:$G,$G88,Licensing!$J:$J,"*2G*")</f>
        <v>0</v>
      </c>
      <c r="DC88" s="146">
        <f>COUNTIFS(Licensing!$G:$G,$G88,Licensing!$J:$J,"*3G*")</f>
        <v>0</v>
      </c>
      <c r="DD88" s="146">
        <f>COUNTIFS(Licensing!$G:$G,$G88,Licensing!$J:$J,"*4G*")</f>
        <v>0</v>
      </c>
      <c r="DE88" s="136"/>
      <c r="DF88" s="378">
        <f>COUNTIFS(Deactivated!$G:$G,$G88,Deactivated!$J:$J,"*2G*")</f>
        <v>0</v>
      </c>
      <c r="DG88" s="378">
        <f>COUNTIFS(Deactivated!$G:$G,$G88,Deactivated!$J:$J,"*3G*")</f>
        <v>0</v>
      </c>
      <c r="DH88" s="378">
        <f>COUNTIFS(Deactivated!$G:$G,$G88,Deactivated!$J:$J,"*4G*")</f>
        <v>0</v>
      </c>
      <c r="DI88" s="136"/>
      <c r="DJ88" s="147" t="str">
        <f t="shared" si="13"/>
        <v>LIPSI</v>
      </c>
      <c r="DK88" s="137">
        <f t="shared" si="19"/>
        <v>0</v>
      </c>
      <c r="DL88" s="148">
        <f t="shared" si="17"/>
        <v>0</v>
      </c>
      <c r="DM88" s="148">
        <f t="shared" si="18"/>
        <v>0</v>
      </c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</row>
    <row r="89" spans="1:129" x14ac:dyDescent="0.25">
      <c r="A89" s="186" t="s">
        <v>293</v>
      </c>
      <c r="B89" s="160">
        <v>1</v>
      </c>
      <c r="C89" s="160">
        <v>1</v>
      </c>
      <c r="D89" s="160">
        <v>0</v>
      </c>
      <c r="E89" s="183">
        <v>37.602264249999998</v>
      </c>
      <c r="F89" s="183">
        <v>23.372726440000001</v>
      </c>
      <c r="G89" s="165" t="s">
        <v>314</v>
      </c>
      <c r="H89" s="144">
        <f t="shared" si="10"/>
        <v>0</v>
      </c>
      <c r="I89" s="144">
        <f t="shared" si="11"/>
        <v>0</v>
      </c>
      <c r="J89" s="144">
        <f t="shared" si="12"/>
        <v>0</v>
      </c>
      <c r="K89" s="144">
        <f>COUNTIFS(Operational!$F:$F,$G89,Operational!$I:$I,"*2G*",Operational!$L:$L,'List Table'!$D$2)</f>
        <v>0</v>
      </c>
      <c r="L89" s="144">
        <f>COUNTIFS(Operational!$F:$F,$G89,Operational!$I:$I,"*2G*",Operational!$L:$L,'List Table'!$D$3)</f>
        <v>0</v>
      </c>
      <c r="M89" s="144">
        <f>COUNTIFS(Operational!$F:$F,$G89,Operational!$I:$I,"*2G*",Operational!$L:$L,'List Table'!$D$4)</f>
        <v>0</v>
      </c>
      <c r="N89" s="144">
        <f>COUNTIFS(Operational!$F:$F,$G89,Operational!$I:$I,"*2G*",Operational!$L:$L,'List Table'!$D$5)</f>
        <v>0</v>
      </c>
      <c r="O89" s="144">
        <f>COUNTIFS(Operational!$F:$F,$G89,Operational!$I:$I,"*2G*",Operational!$L:$L,'List Table'!$D$6)</f>
        <v>0</v>
      </c>
      <c r="P89" s="144">
        <f>COUNTIFS(Operational!$F:$F,$G89,Operational!$I:$I,"*2G*",Operational!$L:$L,'List Table'!$D$7)</f>
        <v>0</v>
      </c>
      <c r="Q89" s="144">
        <f>COUNTIFS(Operational!$F:$F,$G89,Operational!$I:$I,"*2G*",Operational!$L:$L,'List Table'!$D$8)</f>
        <v>0</v>
      </c>
      <c r="R89" s="144">
        <f>COUNTIFS(Operational!$F:$F,$G89,Operational!$I:$I,"*2G*",Operational!$L:$L,'List Table'!$D$9)</f>
        <v>0</v>
      </c>
      <c r="S89" s="144">
        <f>COUNTIFS(Operational!$F:$F,$G89,Operational!$I:$I,"*2G*",Operational!$L:$L,'List Table'!$D$10)</f>
        <v>0</v>
      </c>
      <c r="T89" s="144">
        <f>COUNTIFS(Operational!$F:$F,$G89,Operational!$I:$I,"*2G*",Operational!$L:$L,'List Table'!$D$11)</f>
        <v>0</v>
      </c>
      <c r="U89" s="144">
        <f>COUNTIFS(Operational!$F:$F,$G89,Operational!$I:$I,"*2G*",Operational!$L:$L,'List Table'!$D$12)</f>
        <v>0</v>
      </c>
      <c r="V89" s="144">
        <f>COUNTIFS(Operational!$F:$F,$G89,Operational!$I:$I,"*2G*",Operational!$L:$L,'List Table'!$D$13)</f>
        <v>0</v>
      </c>
      <c r="W89" s="144">
        <f>COUNTIFS(Operational!$F:$F,$G89,Operational!$I:$I,"*2G*",Operational!$L:$L,'List Table'!$D$14)</f>
        <v>0</v>
      </c>
      <c r="X89" s="144">
        <f>COUNTIFS(Operational!$F:$F,$G89,Operational!$I:$I,"*2G*",Operational!$L:$L,'List Table'!$D$15)</f>
        <v>0</v>
      </c>
      <c r="Y89" s="144">
        <f>COUNTIFS(Operational!$F:$F,$G89,Operational!$I:$I,"*2G*",Operational!$L:$L,'List Table'!$D$16)</f>
        <v>0</v>
      </c>
      <c r="Z89" s="144">
        <f>COUNTIFS(Operational!$F:$F,$G89,Operational!$I:$I,"*2G*",Operational!$L:$L,'List Table'!$D$17)</f>
        <v>0</v>
      </c>
      <c r="AA89" s="144">
        <f>COUNTIFS(Operational!$F:$F,$G89,Operational!$I:$I,"*3G*",Operational!$L:$L,'List Table'!$D$2)</f>
        <v>0</v>
      </c>
      <c r="AB89" s="144">
        <f>COUNTIFS(Operational!$F:$F,$G89,Operational!$I:$I,"*3G*",Operational!$L:$L,'List Table'!$D$3)</f>
        <v>0</v>
      </c>
      <c r="AC89" s="144">
        <f>COUNTIFS(Operational!$F:$F,$G89,Operational!$I:$I,"*3G*",Operational!$L:$L,'List Table'!$D$4)</f>
        <v>0</v>
      </c>
      <c r="AD89" s="144">
        <f>COUNTIFS(Operational!$F:$F,$G89,Operational!$I:$I,"*3G*",Operational!$L:$L,'List Table'!$D$5)</f>
        <v>0</v>
      </c>
      <c r="AE89" s="144">
        <f>COUNTIFS(Operational!$F:$F,$G89,Operational!$I:$I,"*3G*",Operational!$L:$L,'List Table'!$D$6)</f>
        <v>0</v>
      </c>
      <c r="AF89" s="144">
        <f>COUNTIFS(Operational!$F:$F,$G89,Operational!$I:$I,"*3G*",Operational!$L:$L,'List Table'!$D$7)</f>
        <v>0</v>
      </c>
      <c r="AG89" s="144">
        <f>COUNTIFS(Operational!$F:$F,$G89,Operational!$I:$I,"*3G*",Operational!$L:$L,'List Table'!$D$8)</f>
        <v>0</v>
      </c>
      <c r="AH89" s="144">
        <f>COUNTIFS(Operational!$F:$F,$G89,Operational!$I:$I,"*3G*",Operational!$L:$L,'List Table'!$D$9)</f>
        <v>0</v>
      </c>
      <c r="AI89" s="144">
        <f>COUNTIFS(Operational!$F:$F,$G89,Operational!$I:$I,"*3G*",Operational!$L:$L,'List Table'!$D$10)</f>
        <v>0</v>
      </c>
      <c r="AJ89" s="144">
        <f>COUNTIFS(Operational!$F:$F,$G89,Operational!$I:$I,"*3G*",Operational!$L:$L,'List Table'!$D$11)</f>
        <v>0</v>
      </c>
      <c r="AK89" s="144">
        <f>COUNTIFS(Operational!$F:$F,$G89,Operational!$I:$I,"*3G*",Operational!$L:$L,'List Table'!$D$12)</f>
        <v>0</v>
      </c>
      <c r="AL89" s="144">
        <f>COUNTIFS(Operational!$F:$F,$G89,Operational!$I:$I,"*3G*",Operational!$L:$L,'List Table'!$D$13)</f>
        <v>0</v>
      </c>
      <c r="AM89" s="144">
        <f>COUNTIFS(Operational!$F:$F,$G89,Operational!$I:$I,"*3G*",Operational!$L:$L,'List Table'!$D$14)</f>
        <v>0</v>
      </c>
      <c r="AN89" s="144">
        <f>COUNTIFS(Operational!$F:$F,$G89,Operational!$I:$I,"*3G*",Operational!$L:$L,'List Table'!$D$15)</f>
        <v>0</v>
      </c>
      <c r="AO89" s="144">
        <f>COUNTIFS(Operational!$F:$F,$G89,Operational!$I:$I,"*3G*",Operational!$L:$L,'List Table'!$D$16)</f>
        <v>0</v>
      </c>
      <c r="AP89" s="144">
        <f>COUNTIFS(Operational!$F:$F,$G89,Operational!$I:$I,"*3G*",Operational!$L:$L,'List Table'!$D$17)</f>
        <v>0</v>
      </c>
      <c r="AQ89" s="144">
        <f>COUNTIFS(Operational!$F:$F,$G89,Operational!$I:$I,"*4G*",Operational!$L:$L,'List Table'!$D$2)</f>
        <v>0</v>
      </c>
      <c r="AR89" s="144">
        <f>COUNTIFS(Operational!$F:$F,$G89,Operational!$I:$I,"*4G*",Operational!$L:$L,'List Table'!$D$3)</f>
        <v>0</v>
      </c>
      <c r="AS89" s="144">
        <f>COUNTIFS(Operational!$F:$F,$G89,Operational!$I:$I,"*4G*",Operational!$L:$L,'List Table'!$D$4)</f>
        <v>0</v>
      </c>
      <c r="AT89" s="144">
        <f>COUNTIFS(Operational!$F:$F,$G89,Operational!$I:$I,"*4G*",Operational!$L:$L,'List Table'!$D$5)</f>
        <v>0</v>
      </c>
      <c r="AU89" s="144">
        <f>COUNTIFS(Operational!$F:$F,$G89,Operational!$I:$I,"*4G*",Operational!$L:$L,'List Table'!$D$6)</f>
        <v>0</v>
      </c>
      <c r="AV89" s="144">
        <f>COUNTIFS(Operational!$F:$F,$G89,Operational!$I:$I,"*4G*",Operational!$L:$L,'List Table'!$D$7)</f>
        <v>0</v>
      </c>
      <c r="AW89" s="144">
        <f>COUNTIFS(Operational!$F:$F,$G89,Operational!$I:$I,"*4G*",Operational!$L:$L,'List Table'!$D$8)</f>
        <v>0</v>
      </c>
      <c r="AX89" s="144">
        <f>COUNTIFS(Operational!$F:$F,$G89,Operational!$I:$I,"*4G*",Operational!$L:$L,'List Table'!$D$9)</f>
        <v>0</v>
      </c>
      <c r="AY89" s="144">
        <f>COUNTIFS(Operational!$F:$F,$G89,Operational!$I:$I,"*4G*",Operational!$L:$L,'List Table'!$D$10)</f>
        <v>0</v>
      </c>
      <c r="AZ89" s="144">
        <f>COUNTIFS(Operational!$F:$F,$G89,Operational!$I:$I,"*4G*",Operational!$L:$L,'List Table'!$D$11)</f>
        <v>0</v>
      </c>
      <c r="BA89" s="144">
        <f>COUNTIFS(Operational!$F:$F,$G89,Operational!$I:$I,"*4G*",Operational!$L:$L,'List Table'!$D$12)</f>
        <v>0</v>
      </c>
      <c r="BB89" s="144">
        <f>COUNTIFS(Operational!$F:$F,$G89,Operational!$I:$I,"*4G*",Operational!$L:$L,'List Table'!$D$13)</f>
        <v>0</v>
      </c>
      <c r="BC89" s="144">
        <f>COUNTIFS(Operational!$F:$F,$G89,Operational!$I:$I,"*4G*",Operational!$L:$L,'List Table'!$D$14)</f>
        <v>0</v>
      </c>
      <c r="BD89" s="144">
        <f>COUNTIFS(Operational!$F:$F,$G89,Operational!$I:$I,"*4G*",Operational!$L:$L,'List Table'!$D$15)</f>
        <v>0</v>
      </c>
      <c r="BE89" s="144">
        <f>COUNTIFS(Operational!$F:$F,$G89,Operational!$I:$I,"*4G*",Operational!$L:$L,'List Table'!$D$16)</f>
        <v>0</v>
      </c>
      <c r="BF89" s="144">
        <f>COUNTIFS(Operational!$F:$F,$G89,Operational!$I:$I,"*4G*",Operational!$L:$L,'List Table'!$D$17)</f>
        <v>0</v>
      </c>
      <c r="BG89" s="136"/>
      <c r="BH89" s="145">
        <f t="shared" si="14"/>
        <v>0</v>
      </c>
      <c r="BI89" s="145">
        <f t="shared" si="15"/>
        <v>0</v>
      </c>
      <c r="BJ89" s="145">
        <f t="shared" si="16"/>
        <v>0</v>
      </c>
      <c r="BK89" s="145">
        <f>COUNTIFS('Retention-Deployment'!$F:$F,$G89,'Retention-Deployment'!$I:$I,"*2G*",'Retention-Deployment'!$L:$L,'List Table'!$B$2)</f>
        <v>0</v>
      </c>
      <c r="BL89" s="145">
        <f>COUNTIFS('Retention-Deployment'!$F:$F,$G89,'Retention-Deployment'!$I:$I,"*2G*",'Retention-Deployment'!$L:$L,'List Table'!$B$3)</f>
        <v>0</v>
      </c>
      <c r="BM89" s="145">
        <f>COUNTIFS('Retention-Deployment'!$F:$F,$G89,'Retention-Deployment'!$I:$I,"*2G*",'Retention-Deployment'!$L:$L,'List Table'!$B$4)</f>
        <v>0</v>
      </c>
      <c r="BN89" s="145">
        <f>COUNTIFS('Retention-Deployment'!$F:$F,$G89,'Retention-Deployment'!$I:$I,"*2G*",'Retention-Deployment'!$L:$L,'List Table'!$B$5)</f>
        <v>0</v>
      </c>
      <c r="BO89" s="145">
        <f>COUNTIFS('Retention-Deployment'!$F:$F,$G89,'Retention-Deployment'!$I:$I,"*2G*",'Retention-Deployment'!$L:$L,'List Table'!$B$6)</f>
        <v>0</v>
      </c>
      <c r="BP89" s="145">
        <f>COUNTIFS('Retention-Deployment'!$F:$F,$G89,'Retention-Deployment'!$I:$I,"*2G*",'Retention-Deployment'!$L:$L,'List Table'!$B$7)</f>
        <v>0</v>
      </c>
      <c r="BQ89" s="145">
        <f>COUNTIFS('Retention-Deployment'!$F:$F,$G89,'Retention-Deployment'!$I:$I,"*2G*",'Retention-Deployment'!$L:$L,'List Table'!$B$8)</f>
        <v>0</v>
      </c>
      <c r="BR89" s="145">
        <f>COUNTIFS('Retention-Deployment'!$F:$F,$G89,'Retention-Deployment'!$I:$I,"*2G*",'Retention-Deployment'!$L:$L,'List Table'!$B$9)</f>
        <v>0</v>
      </c>
      <c r="BS89" s="145">
        <f>COUNTIFS('Retention-Deployment'!$F:$F,$G89,'Retention-Deployment'!$I:$I,"*2G*",'Retention-Deployment'!$L:$L,'List Table'!$B$10)</f>
        <v>0</v>
      </c>
      <c r="BT89" s="145">
        <f>COUNTIFS('Retention-Deployment'!$F:$F,$G89,'Retention-Deployment'!$I:$I,"*2G*",'Retention-Deployment'!$L:$L,'List Table'!$B$11)</f>
        <v>0</v>
      </c>
      <c r="BU89" s="145">
        <f>COUNTIFS('Retention-Deployment'!$F:$F,$G89,'Retention-Deployment'!$I:$I,"*2G*",'Retention-Deployment'!$L:$L,'List Table'!$B$12)</f>
        <v>0</v>
      </c>
      <c r="BV89" s="145">
        <f>COUNTIFS('Retention-Deployment'!$F:$F,$G89,'Retention-Deployment'!$I:$I,"*2G*",'Retention-Deployment'!$L:$L,'List Table'!$B$13)</f>
        <v>0</v>
      </c>
      <c r="BW89" s="145">
        <f>COUNTIFS('Retention-Deployment'!$F:$F,$G89,'Retention-Deployment'!$I:$I,"*2G*",'Retention-Deployment'!$L:$L,'List Table'!$B$14)</f>
        <v>0</v>
      </c>
      <c r="BX89" s="145">
        <f>COUNTIFS('Retention-Deployment'!$F:$F,$G89,'Retention-Deployment'!$I:$I,"*2G*",'Retention-Deployment'!$L:$L,'List Table'!$B$15)</f>
        <v>0</v>
      </c>
      <c r="BY89" s="145">
        <f>COUNTIFS('Retention-Deployment'!$F:$F,$G89,'Retention-Deployment'!$I:$I,"*3G*",'Retention-Deployment'!$L:$L,'List Table'!$B$2)</f>
        <v>0</v>
      </c>
      <c r="BZ89" s="145">
        <f>COUNTIFS('Retention-Deployment'!$F:$F,$G89,'Retention-Deployment'!$I:$I,"*3G*",'Retention-Deployment'!$L:$L,'List Table'!$B$3)</f>
        <v>0</v>
      </c>
      <c r="CA89" s="145">
        <f>COUNTIFS('Retention-Deployment'!$F:$F,$G89,'Retention-Deployment'!$I:$I,"*3G*",'Retention-Deployment'!$L:$L,'List Table'!$B$4)</f>
        <v>0</v>
      </c>
      <c r="CB89" s="145">
        <f>COUNTIFS('Retention-Deployment'!$F:$F,$G89,'Retention-Deployment'!$I:$I,"*3G*",'Retention-Deployment'!$L:$L,'List Table'!$B$5)</f>
        <v>0</v>
      </c>
      <c r="CC89" s="145">
        <f>COUNTIFS('Retention-Deployment'!$F:$F,$G89,'Retention-Deployment'!$I:$I,"*3G*",'Retention-Deployment'!$L:$L,'List Table'!$B$6)</f>
        <v>0</v>
      </c>
      <c r="CD89" s="145">
        <f>COUNTIFS('Retention-Deployment'!$F:$F,$G89,'Retention-Deployment'!$I:$I,"*3G*",'Retention-Deployment'!$L:$L,'List Table'!$B$7)</f>
        <v>0</v>
      </c>
      <c r="CE89" s="145">
        <f>COUNTIFS('Retention-Deployment'!$F:$F,$G89,'Retention-Deployment'!$I:$I,"*3G*",'Retention-Deployment'!$L:$L,'List Table'!$B$8)</f>
        <v>0</v>
      </c>
      <c r="CF89" s="145">
        <f>COUNTIFS('Retention-Deployment'!$F:$F,$G89,'Retention-Deployment'!$I:$I,"*3G*",'Retention-Deployment'!$L:$L,'List Table'!$B$9)</f>
        <v>0</v>
      </c>
      <c r="CG89" s="145">
        <f>COUNTIFS('Retention-Deployment'!$F:$F,$G89,'Retention-Deployment'!$I:$I,"*3G*",'Retention-Deployment'!$L:$L,'List Table'!$B$10)</f>
        <v>0</v>
      </c>
      <c r="CH89" s="145">
        <f>COUNTIFS('Retention-Deployment'!$F:$F,$G89,'Retention-Deployment'!$I:$I,"*3G*",'Retention-Deployment'!$L:$L,'List Table'!$B$11)</f>
        <v>0</v>
      </c>
      <c r="CI89" s="145">
        <f>COUNTIFS('Retention-Deployment'!$F:$F,$G89,'Retention-Deployment'!$I:$I,"*3G*",'Retention-Deployment'!$L:$L,'List Table'!$B$12)</f>
        <v>0</v>
      </c>
      <c r="CJ89" s="145">
        <f>COUNTIFS('Retention-Deployment'!$F:$F,$G89,'Retention-Deployment'!$I:$I,"*3G*",'Retention-Deployment'!$L:$L,'List Table'!$B$13)</f>
        <v>0</v>
      </c>
      <c r="CK89" s="145">
        <f>COUNTIFS('Retention-Deployment'!$F:$F,$G89,'Retention-Deployment'!$I:$I,"*3G*",'Retention-Deployment'!$L:$L,'List Table'!$B$14)</f>
        <v>0</v>
      </c>
      <c r="CL89" s="145">
        <f>COUNTIFS('Retention-Deployment'!$F:$F,$G89,'Retention-Deployment'!$I:$I,"*3G*",'Retention-Deployment'!$L:$L,'List Table'!$B$15)</f>
        <v>0</v>
      </c>
      <c r="CM89" s="145">
        <f>COUNTIFS('Retention-Deployment'!$F:$F,$G89,'Retention-Deployment'!$I:$I,"*4G*",'Retention-Deployment'!$L:$L,'List Table'!$B$2)</f>
        <v>0</v>
      </c>
      <c r="CN89" s="145">
        <f>COUNTIFS('Retention-Deployment'!$F:$F,$G89,'Retention-Deployment'!$I:$I,"*4G*",'Retention-Deployment'!$L:$L,'List Table'!$B$3)</f>
        <v>0</v>
      </c>
      <c r="CO89" s="145">
        <f>COUNTIFS('Retention-Deployment'!$F:$F,$G89,'Retention-Deployment'!$I:$I,"*4G*",'Retention-Deployment'!$L:$L,'List Table'!$B$4)</f>
        <v>0</v>
      </c>
      <c r="CP89" s="145">
        <f>COUNTIFS('Retention-Deployment'!$F:$F,$G89,'Retention-Deployment'!$I:$I,"*4G*",'Retention-Deployment'!$L:$L,'List Table'!$B$5)</f>
        <v>0</v>
      </c>
      <c r="CQ89" s="145">
        <f>COUNTIFS('Retention-Deployment'!$F:$F,$G89,'Retention-Deployment'!$I:$I,"*4G*",'Retention-Deployment'!$L:$L,'List Table'!$B$6)</f>
        <v>0</v>
      </c>
      <c r="CR89" s="145">
        <f>COUNTIFS('Retention-Deployment'!$F:$F,$G89,'Retention-Deployment'!$I:$I,"*4G*",'Retention-Deployment'!$L:$L,'List Table'!$B$7)</f>
        <v>0</v>
      </c>
      <c r="CS89" s="145">
        <f>COUNTIFS('Retention-Deployment'!$F:$F,$G89,'Retention-Deployment'!$I:$I,"*4G*",'Retention-Deployment'!$L:$L,'List Table'!$B$8)</f>
        <v>0</v>
      </c>
      <c r="CT89" s="145">
        <f>COUNTIFS('Retention-Deployment'!$F:$F,$G89,'Retention-Deployment'!$I:$I,"*4G*",'Retention-Deployment'!$L:$L,'List Table'!$B$9)</f>
        <v>0</v>
      </c>
      <c r="CU89" s="145">
        <f>COUNTIFS('Retention-Deployment'!$F:$F,$G89,'Retention-Deployment'!$I:$I,"*4G*",'Retention-Deployment'!$L:$L,'List Table'!$B$10)</f>
        <v>0</v>
      </c>
      <c r="CV89" s="145">
        <f>COUNTIFS('Retention-Deployment'!$F:$F,$G89,'Retention-Deployment'!$I:$I,"*4G*",'Retention-Deployment'!$L:$L,'List Table'!$B$11)</f>
        <v>0</v>
      </c>
      <c r="CW89" s="145">
        <f>COUNTIFS('Retention-Deployment'!$F:$F,$G89,'Retention-Deployment'!$I:$I,"*4G*",'Retention-Deployment'!$L:$L,'List Table'!$B$12)</f>
        <v>0</v>
      </c>
      <c r="CX89" s="145">
        <f>COUNTIFS('Retention-Deployment'!$F:$F,$G89,'Retention-Deployment'!$I:$I,"*4G*",'Retention-Deployment'!$L:$L,'List Table'!$B$13)</f>
        <v>0</v>
      </c>
      <c r="CY89" s="145">
        <f>COUNTIFS('Retention-Deployment'!$F:$F,$G89,'Retention-Deployment'!$I:$I,"*4G*",'Retention-Deployment'!$L:$L,'List Table'!$B$14)</f>
        <v>0</v>
      </c>
      <c r="CZ89" s="145">
        <f>COUNTIFS('Retention-Deployment'!$F:$F,$G89,'Retention-Deployment'!$I:$I,"*4G*",'Retention-Deployment'!$L:$L,'List Table'!$B$15)</f>
        <v>0</v>
      </c>
      <c r="DA89" s="136"/>
      <c r="DB89" s="146">
        <f>COUNTIFS(Licensing!$G:$G,$G89,Licensing!$J:$J,"*2G*")</f>
        <v>0</v>
      </c>
      <c r="DC89" s="146">
        <f>COUNTIFS(Licensing!$G:$G,$G89,Licensing!$J:$J,"*3G*")</f>
        <v>0</v>
      </c>
      <c r="DD89" s="146">
        <f>COUNTIFS(Licensing!$G:$G,$G89,Licensing!$J:$J,"*4G*")</f>
        <v>0</v>
      </c>
      <c r="DE89" s="136"/>
      <c r="DF89" s="378">
        <f>COUNTIFS(Deactivated!$G:$G,$G89,Deactivated!$J:$J,"*2G*")</f>
        <v>0</v>
      </c>
      <c r="DG89" s="378">
        <f>COUNTIFS(Deactivated!$G:$G,$G89,Deactivated!$J:$J,"*3G*")</f>
        <v>0</v>
      </c>
      <c r="DH89" s="378">
        <f>COUNTIFS(Deactivated!$G:$G,$G89,Deactivated!$J:$J,"*4G*")</f>
        <v>0</v>
      </c>
      <c r="DI89" s="136"/>
      <c r="DJ89" s="147" t="str">
        <f t="shared" si="13"/>
        <v>METHANA</v>
      </c>
      <c r="DK89" s="137">
        <f t="shared" si="19"/>
        <v>0</v>
      </c>
      <c r="DL89" s="148">
        <f t="shared" si="17"/>
        <v>0</v>
      </c>
      <c r="DM89" s="148">
        <f t="shared" si="18"/>
        <v>0</v>
      </c>
      <c r="DN89" s="133"/>
      <c r="DO89" s="133"/>
      <c r="DP89" s="133"/>
      <c r="DQ89" s="133"/>
      <c r="DR89" s="133"/>
      <c r="DS89" s="133"/>
      <c r="DT89" s="133"/>
      <c r="DU89" s="133"/>
      <c r="DV89" s="133"/>
      <c r="DW89" s="133"/>
      <c r="DX89" s="133"/>
      <c r="DY89" s="133"/>
    </row>
    <row r="90" spans="1:129" x14ac:dyDescent="0.25">
      <c r="A90" s="186" t="s">
        <v>293</v>
      </c>
      <c r="B90" s="160">
        <v>8</v>
      </c>
      <c r="C90" s="160">
        <v>8</v>
      </c>
      <c r="D90" s="160">
        <v>7</v>
      </c>
      <c r="E90" s="183">
        <v>36.682737392010601</v>
      </c>
      <c r="F90" s="183">
        <v>24.3704223632812</v>
      </c>
      <c r="G90" s="165" t="s">
        <v>141</v>
      </c>
      <c r="H90" s="144">
        <f t="shared" si="10"/>
        <v>0</v>
      </c>
      <c r="I90" s="144">
        <f t="shared" si="11"/>
        <v>0</v>
      </c>
      <c r="J90" s="144">
        <f t="shared" si="12"/>
        <v>0</v>
      </c>
      <c r="K90" s="144">
        <f>COUNTIFS(Operational!$F:$F,$G90,Operational!$I:$I,"*2G*",Operational!$L:$L,'List Table'!$D$2)</f>
        <v>0</v>
      </c>
      <c r="L90" s="144">
        <f>COUNTIFS(Operational!$F:$F,$G90,Operational!$I:$I,"*2G*",Operational!$L:$L,'List Table'!$D$3)</f>
        <v>0</v>
      </c>
      <c r="M90" s="144">
        <f>COUNTIFS(Operational!$F:$F,$G90,Operational!$I:$I,"*2G*",Operational!$L:$L,'List Table'!$D$4)</f>
        <v>0</v>
      </c>
      <c r="N90" s="144">
        <f>COUNTIFS(Operational!$F:$F,$G90,Operational!$I:$I,"*2G*",Operational!$L:$L,'List Table'!$D$5)</f>
        <v>0</v>
      </c>
      <c r="O90" s="144">
        <f>COUNTIFS(Operational!$F:$F,$G90,Operational!$I:$I,"*2G*",Operational!$L:$L,'List Table'!$D$6)</f>
        <v>0</v>
      </c>
      <c r="P90" s="144">
        <f>COUNTIFS(Operational!$F:$F,$G90,Operational!$I:$I,"*2G*",Operational!$L:$L,'List Table'!$D$7)</f>
        <v>0</v>
      </c>
      <c r="Q90" s="144">
        <f>COUNTIFS(Operational!$F:$F,$G90,Operational!$I:$I,"*2G*",Operational!$L:$L,'List Table'!$D$8)</f>
        <v>0</v>
      </c>
      <c r="R90" s="144">
        <f>COUNTIFS(Operational!$F:$F,$G90,Operational!$I:$I,"*2G*",Operational!$L:$L,'List Table'!$D$9)</f>
        <v>0</v>
      </c>
      <c r="S90" s="144">
        <f>COUNTIFS(Operational!$F:$F,$G90,Operational!$I:$I,"*2G*",Operational!$L:$L,'List Table'!$D$10)</f>
        <v>0</v>
      </c>
      <c r="T90" s="144">
        <f>COUNTIFS(Operational!$F:$F,$G90,Operational!$I:$I,"*2G*",Operational!$L:$L,'List Table'!$D$11)</f>
        <v>0</v>
      </c>
      <c r="U90" s="144">
        <f>COUNTIFS(Operational!$F:$F,$G90,Operational!$I:$I,"*2G*",Operational!$L:$L,'List Table'!$D$12)</f>
        <v>0</v>
      </c>
      <c r="V90" s="144">
        <f>COUNTIFS(Operational!$F:$F,$G90,Operational!$I:$I,"*2G*",Operational!$L:$L,'List Table'!$D$13)</f>
        <v>0</v>
      </c>
      <c r="W90" s="144">
        <f>COUNTIFS(Operational!$F:$F,$G90,Operational!$I:$I,"*2G*",Operational!$L:$L,'List Table'!$D$14)</f>
        <v>0</v>
      </c>
      <c r="X90" s="144">
        <f>COUNTIFS(Operational!$F:$F,$G90,Operational!$I:$I,"*2G*",Operational!$L:$L,'List Table'!$D$15)</f>
        <v>0</v>
      </c>
      <c r="Y90" s="144">
        <f>COUNTIFS(Operational!$F:$F,$G90,Operational!$I:$I,"*2G*",Operational!$L:$L,'List Table'!$D$16)</f>
        <v>0</v>
      </c>
      <c r="Z90" s="144">
        <f>COUNTIFS(Operational!$F:$F,$G90,Operational!$I:$I,"*2G*",Operational!$L:$L,'List Table'!$D$17)</f>
        <v>0</v>
      </c>
      <c r="AA90" s="144">
        <f>COUNTIFS(Operational!$F:$F,$G90,Operational!$I:$I,"*3G*",Operational!$L:$L,'List Table'!$D$2)</f>
        <v>0</v>
      </c>
      <c r="AB90" s="144">
        <f>COUNTIFS(Operational!$F:$F,$G90,Operational!$I:$I,"*3G*",Operational!$L:$L,'List Table'!$D$3)</f>
        <v>0</v>
      </c>
      <c r="AC90" s="144">
        <f>COUNTIFS(Operational!$F:$F,$G90,Operational!$I:$I,"*3G*",Operational!$L:$L,'List Table'!$D$4)</f>
        <v>0</v>
      </c>
      <c r="AD90" s="144">
        <f>COUNTIFS(Operational!$F:$F,$G90,Operational!$I:$I,"*3G*",Operational!$L:$L,'List Table'!$D$5)</f>
        <v>0</v>
      </c>
      <c r="AE90" s="144">
        <f>COUNTIFS(Operational!$F:$F,$G90,Operational!$I:$I,"*3G*",Operational!$L:$L,'List Table'!$D$6)</f>
        <v>0</v>
      </c>
      <c r="AF90" s="144">
        <f>COUNTIFS(Operational!$F:$F,$G90,Operational!$I:$I,"*3G*",Operational!$L:$L,'List Table'!$D$7)</f>
        <v>0</v>
      </c>
      <c r="AG90" s="144">
        <f>COUNTIFS(Operational!$F:$F,$G90,Operational!$I:$I,"*3G*",Operational!$L:$L,'List Table'!$D$8)</f>
        <v>0</v>
      </c>
      <c r="AH90" s="144">
        <f>COUNTIFS(Operational!$F:$F,$G90,Operational!$I:$I,"*3G*",Operational!$L:$L,'List Table'!$D$9)</f>
        <v>0</v>
      </c>
      <c r="AI90" s="144">
        <f>COUNTIFS(Operational!$F:$F,$G90,Operational!$I:$I,"*3G*",Operational!$L:$L,'List Table'!$D$10)</f>
        <v>0</v>
      </c>
      <c r="AJ90" s="144">
        <f>COUNTIFS(Operational!$F:$F,$G90,Operational!$I:$I,"*3G*",Operational!$L:$L,'List Table'!$D$11)</f>
        <v>0</v>
      </c>
      <c r="AK90" s="144">
        <f>COUNTIFS(Operational!$F:$F,$G90,Operational!$I:$I,"*3G*",Operational!$L:$L,'List Table'!$D$12)</f>
        <v>0</v>
      </c>
      <c r="AL90" s="144">
        <f>COUNTIFS(Operational!$F:$F,$G90,Operational!$I:$I,"*3G*",Operational!$L:$L,'List Table'!$D$13)</f>
        <v>0</v>
      </c>
      <c r="AM90" s="144">
        <f>COUNTIFS(Operational!$F:$F,$G90,Operational!$I:$I,"*3G*",Operational!$L:$L,'List Table'!$D$14)</f>
        <v>0</v>
      </c>
      <c r="AN90" s="144">
        <f>COUNTIFS(Operational!$F:$F,$G90,Operational!$I:$I,"*3G*",Operational!$L:$L,'List Table'!$D$15)</f>
        <v>0</v>
      </c>
      <c r="AO90" s="144">
        <f>COUNTIFS(Operational!$F:$F,$G90,Operational!$I:$I,"*3G*",Operational!$L:$L,'List Table'!$D$16)</f>
        <v>0</v>
      </c>
      <c r="AP90" s="144">
        <f>COUNTIFS(Operational!$F:$F,$G90,Operational!$I:$I,"*3G*",Operational!$L:$L,'List Table'!$D$17)</f>
        <v>0</v>
      </c>
      <c r="AQ90" s="144">
        <f>COUNTIFS(Operational!$F:$F,$G90,Operational!$I:$I,"*4G*",Operational!$L:$L,'List Table'!$D$2)</f>
        <v>0</v>
      </c>
      <c r="AR90" s="144">
        <f>COUNTIFS(Operational!$F:$F,$G90,Operational!$I:$I,"*4G*",Operational!$L:$L,'List Table'!$D$3)</f>
        <v>0</v>
      </c>
      <c r="AS90" s="144">
        <f>COUNTIFS(Operational!$F:$F,$G90,Operational!$I:$I,"*4G*",Operational!$L:$L,'List Table'!$D$4)</f>
        <v>0</v>
      </c>
      <c r="AT90" s="144">
        <f>COUNTIFS(Operational!$F:$F,$G90,Operational!$I:$I,"*4G*",Operational!$L:$L,'List Table'!$D$5)</f>
        <v>0</v>
      </c>
      <c r="AU90" s="144">
        <f>COUNTIFS(Operational!$F:$F,$G90,Operational!$I:$I,"*4G*",Operational!$L:$L,'List Table'!$D$6)</f>
        <v>0</v>
      </c>
      <c r="AV90" s="144">
        <f>COUNTIFS(Operational!$F:$F,$G90,Operational!$I:$I,"*4G*",Operational!$L:$L,'List Table'!$D$7)</f>
        <v>0</v>
      </c>
      <c r="AW90" s="144">
        <f>COUNTIFS(Operational!$F:$F,$G90,Operational!$I:$I,"*4G*",Operational!$L:$L,'List Table'!$D$8)</f>
        <v>0</v>
      </c>
      <c r="AX90" s="144">
        <f>COUNTIFS(Operational!$F:$F,$G90,Operational!$I:$I,"*4G*",Operational!$L:$L,'List Table'!$D$9)</f>
        <v>0</v>
      </c>
      <c r="AY90" s="144">
        <f>COUNTIFS(Operational!$F:$F,$G90,Operational!$I:$I,"*4G*",Operational!$L:$L,'List Table'!$D$10)</f>
        <v>0</v>
      </c>
      <c r="AZ90" s="144">
        <f>COUNTIFS(Operational!$F:$F,$G90,Operational!$I:$I,"*4G*",Operational!$L:$L,'List Table'!$D$11)</f>
        <v>0</v>
      </c>
      <c r="BA90" s="144">
        <f>COUNTIFS(Operational!$F:$F,$G90,Operational!$I:$I,"*4G*",Operational!$L:$L,'List Table'!$D$12)</f>
        <v>0</v>
      </c>
      <c r="BB90" s="144">
        <f>COUNTIFS(Operational!$F:$F,$G90,Operational!$I:$I,"*4G*",Operational!$L:$L,'List Table'!$D$13)</f>
        <v>0</v>
      </c>
      <c r="BC90" s="144">
        <f>COUNTIFS(Operational!$F:$F,$G90,Operational!$I:$I,"*4G*",Operational!$L:$L,'List Table'!$D$14)</f>
        <v>0</v>
      </c>
      <c r="BD90" s="144">
        <f>COUNTIFS(Operational!$F:$F,$G90,Operational!$I:$I,"*4G*",Operational!$L:$L,'List Table'!$D$15)</f>
        <v>0</v>
      </c>
      <c r="BE90" s="144">
        <f>COUNTIFS(Operational!$F:$F,$G90,Operational!$I:$I,"*4G*",Operational!$L:$L,'List Table'!$D$16)</f>
        <v>0</v>
      </c>
      <c r="BF90" s="144">
        <f>COUNTIFS(Operational!$F:$F,$G90,Operational!$I:$I,"*4G*",Operational!$L:$L,'List Table'!$D$17)</f>
        <v>0</v>
      </c>
      <c r="BG90" s="136"/>
      <c r="BH90" s="145">
        <f t="shared" si="14"/>
        <v>0</v>
      </c>
      <c r="BI90" s="145">
        <f t="shared" si="15"/>
        <v>0</v>
      </c>
      <c r="BJ90" s="145">
        <f t="shared" si="16"/>
        <v>0</v>
      </c>
      <c r="BK90" s="145">
        <f>COUNTIFS('Retention-Deployment'!$F:$F,$G90,'Retention-Deployment'!$I:$I,"*2G*",'Retention-Deployment'!$L:$L,'List Table'!$B$2)</f>
        <v>0</v>
      </c>
      <c r="BL90" s="145">
        <f>COUNTIFS('Retention-Deployment'!$F:$F,$G90,'Retention-Deployment'!$I:$I,"*2G*",'Retention-Deployment'!$L:$L,'List Table'!$B$3)</f>
        <v>0</v>
      </c>
      <c r="BM90" s="145">
        <f>COUNTIFS('Retention-Deployment'!$F:$F,$G90,'Retention-Deployment'!$I:$I,"*2G*",'Retention-Deployment'!$L:$L,'List Table'!$B$4)</f>
        <v>0</v>
      </c>
      <c r="BN90" s="145">
        <f>COUNTIFS('Retention-Deployment'!$F:$F,$G90,'Retention-Deployment'!$I:$I,"*2G*",'Retention-Deployment'!$L:$L,'List Table'!$B$5)</f>
        <v>0</v>
      </c>
      <c r="BO90" s="145">
        <f>COUNTIFS('Retention-Deployment'!$F:$F,$G90,'Retention-Deployment'!$I:$I,"*2G*",'Retention-Deployment'!$L:$L,'List Table'!$B$6)</f>
        <v>0</v>
      </c>
      <c r="BP90" s="145">
        <f>COUNTIFS('Retention-Deployment'!$F:$F,$G90,'Retention-Deployment'!$I:$I,"*2G*",'Retention-Deployment'!$L:$L,'List Table'!$B$7)</f>
        <v>0</v>
      </c>
      <c r="BQ90" s="145">
        <f>COUNTIFS('Retention-Deployment'!$F:$F,$G90,'Retention-Deployment'!$I:$I,"*2G*",'Retention-Deployment'!$L:$L,'List Table'!$B$8)</f>
        <v>0</v>
      </c>
      <c r="BR90" s="145">
        <f>COUNTIFS('Retention-Deployment'!$F:$F,$G90,'Retention-Deployment'!$I:$I,"*2G*",'Retention-Deployment'!$L:$L,'List Table'!$B$9)</f>
        <v>0</v>
      </c>
      <c r="BS90" s="145">
        <f>COUNTIFS('Retention-Deployment'!$F:$F,$G90,'Retention-Deployment'!$I:$I,"*2G*",'Retention-Deployment'!$L:$L,'List Table'!$B$10)</f>
        <v>0</v>
      </c>
      <c r="BT90" s="145">
        <f>COUNTIFS('Retention-Deployment'!$F:$F,$G90,'Retention-Deployment'!$I:$I,"*2G*",'Retention-Deployment'!$L:$L,'List Table'!$B$11)</f>
        <v>0</v>
      </c>
      <c r="BU90" s="145">
        <f>COUNTIFS('Retention-Deployment'!$F:$F,$G90,'Retention-Deployment'!$I:$I,"*2G*",'Retention-Deployment'!$L:$L,'List Table'!$B$12)</f>
        <v>0</v>
      </c>
      <c r="BV90" s="145">
        <f>COUNTIFS('Retention-Deployment'!$F:$F,$G90,'Retention-Deployment'!$I:$I,"*2G*",'Retention-Deployment'!$L:$L,'List Table'!$B$13)</f>
        <v>0</v>
      </c>
      <c r="BW90" s="145">
        <f>COUNTIFS('Retention-Deployment'!$F:$F,$G90,'Retention-Deployment'!$I:$I,"*2G*",'Retention-Deployment'!$L:$L,'List Table'!$B$14)</f>
        <v>0</v>
      </c>
      <c r="BX90" s="145">
        <f>COUNTIFS('Retention-Deployment'!$F:$F,$G90,'Retention-Deployment'!$I:$I,"*2G*",'Retention-Deployment'!$L:$L,'List Table'!$B$15)</f>
        <v>0</v>
      </c>
      <c r="BY90" s="145">
        <f>COUNTIFS('Retention-Deployment'!$F:$F,$G90,'Retention-Deployment'!$I:$I,"*3G*",'Retention-Deployment'!$L:$L,'List Table'!$B$2)</f>
        <v>0</v>
      </c>
      <c r="BZ90" s="145">
        <f>COUNTIFS('Retention-Deployment'!$F:$F,$G90,'Retention-Deployment'!$I:$I,"*3G*",'Retention-Deployment'!$L:$L,'List Table'!$B$3)</f>
        <v>0</v>
      </c>
      <c r="CA90" s="145">
        <f>COUNTIFS('Retention-Deployment'!$F:$F,$G90,'Retention-Deployment'!$I:$I,"*3G*",'Retention-Deployment'!$L:$L,'List Table'!$B$4)</f>
        <v>0</v>
      </c>
      <c r="CB90" s="145">
        <f>COUNTIFS('Retention-Deployment'!$F:$F,$G90,'Retention-Deployment'!$I:$I,"*3G*",'Retention-Deployment'!$L:$L,'List Table'!$B$5)</f>
        <v>0</v>
      </c>
      <c r="CC90" s="145">
        <f>COUNTIFS('Retention-Deployment'!$F:$F,$G90,'Retention-Deployment'!$I:$I,"*3G*",'Retention-Deployment'!$L:$L,'List Table'!$B$6)</f>
        <v>0</v>
      </c>
      <c r="CD90" s="145">
        <f>COUNTIFS('Retention-Deployment'!$F:$F,$G90,'Retention-Deployment'!$I:$I,"*3G*",'Retention-Deployment'!$L:$L,'List Table'!$B$7)</f>
        <v>0</v>
      </c>
      <c r="CE90" s="145">
        <f>COUNTIFS('Retention-Deployment'!$F:$F,$G90,'Retention-Deployment'!$I:$I,"*3G*",'Retention-Deployment'!$L:$L,'List Table'!$B$8)</f>
        <v>0</v>
      </c>
      <c r="CF90" s="145">
        <f>COUNTIFS('Retention-Deployment'!$F:$F,$G90,'Retention-Deployment'!$I:$I,"*3G*",'Retention-Deployment'!$L:$L,'List Table'!$B$9)</f>
        <v>0</v>
      </c>
      <c r="CG90" s="145">
        <f>COUNTIFS('Retention-Deployment'!$F:$F,$G90,'Retention-Deployment'!$I:$I,"*3G*",'Retention-Deployment'!$L:$L,'List Table'!$B$10)</f>
        <v>0</v>
      </c>
      <c r="CH90" s="145">
        <f>COUNTIFS('Retention-Deployment'!$F:$F,$G90,'Retention-Deployment'!$I:$I,"*3G*",'Retention-Deployment'!$L:$L,'List Table'!$B$11)</f>
        <v>0</v>
      </c>
      <c r="CI90" s="145">
        <f>COUNTIFS('Retention-Deployment'!$F:$F,$G90,'Retention-Deployment'!$I:$I,"*3G*",'Retention-Deployment'!$L:$L,'List Table'!$B$12)</f>
        <v>0</v>
      </c>
      <c r="CJ90" s="145">
        <f>COUNTIFS('Retention-Deployment'!$F:$F,$G90,'Retention-Deployment'!$I:$I,"*3G*",'Retention-Deployment'!$L:$L,'List Table'!$B$13)</f>
        <v>0</v>
      </c>
      <c r="CK90" s="145">
        <f>COUNTIFS('Retention-Deployment'!$F:$F,$G90,'Retention-Deployment'!$I:$I,"*3G*",'Retention-Deployment'!$L:$L,'List Table'!$B$14)</f>
        <v>0</v>
      </c>
      <c r="CL90" s="145">
        <f>COUNTIFS('Retention-Deployment'!$F:$F,$G90,'Retention-Deployment'!$I:$I,"*3G*",'Retention-Deployment'!$L:$L,'List Table'!$B$15)</f>
        <v>0</v>
      </c>
      <c r="CM90" s="145">
        <f>COUNTIFS('Retention-Deployment'!$F:$F,$G90,'Retention-Deployment'!$I:$I,"*4G*",'Retention-Deployment'!$L:$L,'List Table'!$B$2)</f>
        <v>0</v>
      </c>
      <c r="CN90" s="145">
        <f>COUNTIFS('Retention-Deployment'!$F:$F,$G90,'Retention-Deployment'!$I:$I,"*4G*",'Retention-Deployment'!$L:$L,'List Table'!$B$3)</f>
        <v>0</v>
      </c>
      <c r="CO90" s="145">
        <f>COUNTIFS('Retention-Deployment'!$F:$F,$G90,'Retention-Deployment'!$I:$I,"*4G*",'Retention-Deployment'!$L:$L,'List Table'!$B$4)</f>
        <v>0</v>
      </c>
      <c r="CP90" s="145">
        <f>COUNTIFS('Retention-Deployment'!$F:$F,$G90,'Retention-Deployment'!$I:$I,"*4G*",'Retention-Deployment'!$L:$L,'List Table'!$B$5)</f>
        <v>0</v>
      </c>
      <c r="CQ90" s="145">
        <f>COUNTIFS('Retention-Deployment'!$F:$F,$G90,'Retention-Deployment'!$I:$I,"*4G*",'Retention-Deployment'!$L:$L,'List Table'!$B$6)</f>
        <v>0</v>
      </c>
      <c r="CR90" s="145">
        <f>COUNTIFS('Retention-Deployment'!$F:$F,$G90,'Retention-Deployment'!$I:$I,"*4G*",'Retention-Deployment'!$L:$L,'List Table'!$B$7)</f>
        <v>0</v>
      </c>
      <c r="CS90" s="145">
        <f>COUNTIFS('Retention-Deployment'!$F:$F,$G90,'Retention-Deployment'!$I:$I,"*4G*",'Retention-Deployment'!$L:$L,'List Table'!$B$8)</f>
        <v>0</v>
      </c>
      <c r="CT90" s="145">
        <f>COUNTIFS('Retention-Deployment'!$F:$F,$G90,'Retention-Deployment'!$I:$I,"*4G*",'Retention-Deployment'!$L:$L,'List Table'!$B$9)</f>
        <v>0</v>
      </c>
      <c r="CU90" s="145">
        <f>COUNTIFS('Retention-Deployment'!$F:$F,$G90,'Retention-Deployment'!$I:$I,"*4G*",'Retention-Deployment'!$L:$L,'List Table'!$B$10)</f>
        <v>0</v>
      </c>
      <c r="CV90" s="145">
        <f>COUNTIFS('Retention-Deployment'!$F:$F,$G90,'Retention-Deployment'!$I:$I,"*4G*",'Retention-Deployment'!$L:$L,'List Table'!$B$11)</f>
        <v>0</v>
      </c>
      <c r="CW90" s="145">
        <f>COUNTIFS('Retention-Deployment'!$F:$F,$G90,'Retention-Deployment'!$I:$I,"*4G*",'Retention-Deployment'!$L:$L,'List Table'!$B$12)</f>
        <v>0</v>
      </c>
      <c r="CX90" s="145">
        <f>COUNTIFS('Retention-Deployment'!$F:$F,$G90,'Retention-Deployment'!$I:$I,"*4G*",'Retention-Deployment'!$L:$L,'List Table'!$B$13)</f>
        <v>0</v>
      </c>
      <c r="CY90" s="145">
        <f>COUNTIFS('Retention-Deployment'!$F:$F,$G90,'Retention-Deployment'!$I:$I,"*4G*",'Retention-Deployment'!$L:$L,'List Table'!$B$14)</f>
        <v>0</v>
      </c>
      <c r="CZ90" s="145">
        <f>COUNTIFS('Retention-Deployment'!$F:$F,$G90,'Retention-Deployment'!$I:$I,"*4G*",'Retention-Deployment'!$L:$L,'List Table'!$B$15)</f>
        <v>0</v>
      </c>
      <c r="DA90" s="136"/>
      <c r="DB90" s="146">
        <f>COUNTIFS(Licensing!$G:$G,$G90,Licensing!$J:$J,"*2G*")</f>
        <v>0</v>
      </c>
      <c r="DC90" s="146">
        <f>COUNTIFS(Licensing!$G:$G,$G90,Licensing!$J:$J,"*3G*")</f>
        <v>0</v>
      </c>
      <c r="DD90" s="146">
        <f>COUNTIFS(Licensing!$G:$G,$G90,Licensing!$J:$J,"*4G*")</f>
        <v>0</v>
      </c>
      <c r="DE90" s="136"/>
      <c r="DF90" s="378">
        <f>COUNTIFS(Deactivated!$G:$G,$G90,Deactivated!$J:$J,"*2G*")</f>
        <v>0</v>
      </c>
      <c r="DG90" s="378">
        <f>COUNTIFS(Deactivated!$G:$G,$G90,Deactivated!$J:$J,"*3G*")</f>
        <v>0</v>
      </c>
      <c r="DH90" s="378">
        <f>COUNTIFS(Deactivated!$G:$G,$G90,Deactivated!$J:$J,"*4G*")</f>
        <v>0</v>
      </c>
      <c r="DI90" s="136"/>
      <c r="DJ90" s="147" t="str">
        <f t="shared" si="13"/>
        <v>MILOS</v>
      </c>
      <c r="DK90" s="137">
        <f t="shared" si="19"/>
        <v>0</v>
      </c>
      <c r="DL90" s="148">
        <f t="shared" si="17"/>
        <v>0</v>
      </c>
      <c r="DM90" s="148">
        <f t="shared" si="18"/>
        <v>0</v>
      </c>
      <c r="DN90" s="133"/>
      <c r="DO90" s="133"/>
      <c r="DP90" s="133"/>
      <c r="DQ90" s="133"/>
      <c r="DR90" s="133"/>
      <c r="DS90" s="133"/>
      <c r="DT90" s="133"/>
      <c r="DU90" s="133"/>
      <c r="DV90" s="133"/>
      <c r="DW90" s="133"/>
      <c r="DX90" s="133"/>
      <c r="DY90" s="133"/>
    </row>
    <row r="91" spans="1:129" x14ac:dyDescent="0.25">
      <c r="A91" s="186" t="s">
        <v>293</v>
      </c>
      <c r="B91" s="160">
        <v>43</v>
      </c>
      <c r="C91" s="160">
        <v>41</v>
      </c>
      <c r="D91" s="160">
        <v>31</v>
      </c>
      <c r="E91" s="183">
        <v>39.2556514210358</v>
      </c>
      <c r="F91" s="183">
        <v>26.3150024414062</v>
      </c>
      <c r="G91" s="165" t="s">
        <v>286</v>
      </c>
      <c r="H91" s="144">
        <f t="shared" si="10"/>
        <v>0</v>
      </c>
      <c r="I91" s="144">
        <f t="shared" si="11"/>
        <v>0</v>
      </c>
      <c r="J91" s="144">
        <f t="shared" si="12"/>
        <v>0</v>
      </c>
      <c r="K91" s="144">
        <f>COUNTIFS(Operational!$F:$F,$G91,Operational!$I:$I,"*2G*",Operational!$L:$L,'List Table'!$D$2)</f>
        <v>0</v>
      </c>
      <c r="L91" s="144">
        <f>COUNTIFS(Operational!$F:$F,$G91,Operational!$I:$I,"*2G*",Operational!$L:$L,'List Table'!$D$3)</f>
        <v>0</v>
      </c>
      <c r="M91" s="144">
        <f>COUNTIFS(Operational!$F:$F,$G91,Operational!$I:$I,"*2G*",Operational!$L:$L,'List Table'!$D$4)</f>
        <v>0</v>
      </c>
      <c r="N91" s="144">
        <f>COUNTIFS(Operational!$F:$F,$G91,Operational!$I:$I,"*2G*",Operational!$L:$L,'List Table'!$D$5)</f>
        <v>0</v>
      </c>
      <c r="O91" s="144">
        <f>COUNTIFS(Operational!$F:$F,$G91,Operational!$I:$I,"*2G*",Operational!$L:$L,'List Table'!$D$6)</f>
        <v>0</v>
      </c>
      <c r="P91" s="144">
        <f>COUNTIFS(Operational!$F:$F,$G91,Operational!$I:$I,"*2G*",Operational!$L:$L,'List Table'!$D$7)</f>
        <v>0</v>
      </c>
      <c r="Q91" s="144">
        <f>COUNTIFS(Operational!$F:$F,$G91,Operational!$I:$I,"*2G*",Operational!$L:$L,'List Table'!$D$8)</f>
        <v>0</v>
      </c>
      <c r="R91" s="144">
        <f>COUNTIFS(Operational!$F:$F,$G91,Operational!$I:$I,"*2G*",Operational!$L:$L,'List Table'!$D$9)</f>
        <v>0</v>
      </c>
      <c r="S91" s="144">
        <f>COUNTIFS(Operational!$F:$F,$G91,Operational!$I:$I,"*2G*",Operational!$L:$L,'List Table'!$D$10)</f>
        <v>0</v>
      </c>
      <c r="T91" s="144">
        <f>COUNTIFS(Operational!$F:$F,$G91,Operational!$I:$I,"*2G*",Operational!$L:$L,'List Table'!$D$11)</f>
        <v>0</v>
      </c>
      <c r="U91" s="144">
        <f>COUNTIFS(Operational!$F:$F,$G91,Operational!$I:$I,"*2G*",Operational!$L:$L,'List Table'!$D$12)</f>
        <v>0</v>
      </c>
      <c r="V91" s="144">
        <f>COUNTIFS(Operational!$F:$F,$G91,Operational!$I:$I,"*2G*",Operational!$L:$L,'List Table'!$D$13)</f>
        <v>0</v>
      </c>
      <c r="W91" s="144">
        <f>COUNTIFS(Operational!$F:$F,$G91,Operational!$I:$I,"*2G*",Operational!$L:$L,'List Table'!$D$14)</f>
        <v>0</v>
      </c>
      <c r="X91" s="144">
        <f>COUNTIFS(Operational!$F:$F,$G91,Operational!$I:$I,"*2G*",Operational!$L:$L,'List Table'!$D$15)</f>
        <v>0</v>
      </c>
      <c r="Y91" s="144">
        <f>COUNTIFS(Operational!$F:$F,$G91,Operational!$I:$I,"*2G*",Operational!$L:$L,'List Table'!$D$16)</f>
        <v>0</v>
      </c>
      <c r="Z91" s="144">
        <f>COUNTIFS(Operational!$F:$F,$G91,Operational!$I:$I,"*2G*",Operational!$L:$L,'List Table'!$D$17)</f>
        <v>0</v>
      </c>
      <c r="AA91" s="144">
        <f>COUNTIFS(Operational!$F:$F,$G91,Operational!$I:$I,"*3G*",Operational!$L:$L,'List Table'!$D$2)</f>
        <v>0</v>
      </c>
      <c r="AB91" s="144">
        <f>COUNTIFS(Operational!$F:$F,$G91,Operational!$I:$I,"*3G*",Operational!$L:$L,'List Table'!$D$3)</f>
        <v>0</v>
      </c>
      <c r="AC91" s="144">
        <f>COUNTIFS(Operational!$F:$F,$G91,Operational!$I:$I,"*3G*",Operational!$L:$L,'List Table'!$D$4)</f>
        <v>0</v>
      </c>
      <c r="AD91" s="144">
        <f>COUNTIFS(Operational!$F:$F,$G91,Operational!$I:$I,"*3G*",Operational!$L:$L,'List Table'!$D$5)</f>
        <v>0</v>
      </c>
      <c r="AE91" s="144">
        <f>COUNTIFS(Operational!$F:$F,$G91,Operational!$I:$I,"*3G*",Operational!$L:$L,'List Table'!$D$6)</f>
        <v>0</v>
      </c>
      <c r="AF91" s="144">
        <f>COUNTIFS(Operational!$F:$F,$G91,Operational!$I:$I,"*3G*",Operational!$L:$L,'List Table'!$D$7)</f>
        <v>0</v>
      </c>
      <c r="AG91" s="144">
        <f>COUNTIFS(Operational!$F:$F,$G91,Operational!$I:$I,"*3G*",Operational!$L:$L,'List Table'!$D$8)</f>
        <v>0</v>
      </c>
      <c r="AH91" s="144">
        <f>COUNTIFS(Operational!$F:$F,$G91,Operational!$I:$I,"*3G*",Operational!$L:$L,'List Table'!$D$9)</f>
        <v>0</v>
      </c>
      <c r="AI91" s="144">
        <f>COUNTIFS(Operational!$F:$F,$G91,Operational!$I:$I,"*3G*",Operational!$L:$L,'List Table'!$D$10)</f>
        <v>0</v>
      </c>
      <c r="AJ91" s="144">
        <f>COUNTIFS(Operational!$F:$F,$G91,Operational!$I:$I,"*3G*",Operational!$L:$L,'List Table'!$D$11)</f>
        <v>0</v>
      </c>
      <c r="AK91" s="144">
        <f>COUNTIFS(Operational!$F:$F,$G91,Operational!$I:$I,"*3G*",Operational!$L:$L,'List Table'!$D$12)</f>
        <v>0</v>
      </c>
      <c r="AL91" s="144">
        <f>COUNTIFS(Operational!$F:$F,$G91,Operational!$I:$I,"*3G*",Operational!$L:$L,'List Table'!$D$13)</f>
        <v>0</v>
      </c>
      <c r="AM91" s="144">
        <f>COUNTIFS(Operational!$F:$F,$G91,Operational!$I:$I,"*3G*",Operational!$L:$L,'List Table'!$D$14)</f>
        <v>0</v>
      </c>
      <c r="AN91" s="144">
        <f>COUNTIFS(Operational!$F:$F,$G91,Operational!$I:$I,"*3G*",Operational!$L:$L,'List Table'!$D$15)</f>
        <v>0</v>
      </c>
      <c r="AO91" s="144">
        <f>COUNTIFS(Operational!$F:$F,$G91,Operational!$I:$I,"*3G*",Operational!$L:$L,'List Table'!$D$16)</f>
        <v>0</v>
      </c>
      <c r="AP91" s="144">
        <f>COUNTIFS(Operational!$F:$F,$G91,Operational!$I:$I,"*3G*",Operational!$L:$L,'List Table'!$D$17)</f>
        <v>0</v>
      </c>
      <c r="AQ91" s="144">
        <f>COUNTIFS(Operational!$F:$F,$G91,Operational!$I:$I,"*4G*",Operational!$L:$L,'List Table'!$D$2)</f>
        <v>0</v>
      </c>
      <c r="AR91" s="144">
        <f>COUNTIFS(Operational!$F:$F,$G91,Operational!$I:$I,"*4G*",Operational!$L:$L,'List Table'!$D$3)</f>
        <v>0</v>
      </c>
      <c r="AS91" s="144">
        <f>COUNTIFS(Operational!$F:$F,$G91,Operational!$I:$I,"*4G*",Operational!$L:$L,'List Table'!$D$4)</f>
        <v>0</v>
      </c>
      <c r="AT91" s="144">
        <f>COUNTIFS(Operational!$F:$F,$G91,Operational!$I:$I,"*4G*",Operational!$L:$L,'List Table'!$D$5)</f>
        <v>0</v>
      </c>
      <c r="AU91" s="144">
        <f>COUNTIFS(Operational!$F:$F,$G91,Operational!$I:$I,"*4G*",Operational!$L:$L,'List Table'!$D$6)</f>
        <v>0</v>
      </c>
      <c r="AV91" s="144">
        <f>COUNTIFS(Operational!$F:$F,$G91,Operational!$I:$I,"*4G*",Operational!$L:$L,'List Table'!$D$7)</f>
        <v>0</v>
      </c>
      <c r="AW91" s="144">
        <f>COUNTIFS(Operational!$F:$F,$G91,Operational!$I:$I,"*4G*",Operational!$L:$L,'List Table'!$D$8)</f>
        <v>0</v>
      </c>
      <c r="AX91" s="144">
        <f>COUNTIFS(Operational!$F:$F,$G91,Operational!$I:$I,"*4G*",Operational!$L:$L,'List Table'!$D$9)</f>
        <v>0</v>
      </c>
      <c r="AY91" s="144">
        <f>COUNTIFS(Operational!$F:$F,$G91,Operational!$I:$I,"*4G*",Operational!$L:$L,'List Table'!$D$10)</f>
        <v>0</v>
      </c>
      <c r="AZ91" s="144">
        <f>COUNTIFS(Operational!$F:$F,$G91,Operational!$I:$I,"*4G*",Operational!$L:$L,'List Table'!$D$11)</f>
        <v>0</v>
      </c>
      <c r="BA91" s="144">
        <f>COUNTIFS(Operational!$F:$F,$G91,Operational!$I:$I,"*4G*",Operational!$L:$L,'List Table'!$D$12)</f>
        <v>0</v>
      </c>
      <c r="BB91" s="144">
        <f>COUNTIFS(Operational!$F:$F,$G91,Operational!$I:$I,"*4G*",Operational!$L:$L,'List Table'!$D$13)</f>
        <v>0</v>
      </c>
      <c r="BC91" s="144">
        <f>COUNTIFS(Operational!$F:$F,$G91,Operational!$I:$I,"*4G*",Operational!$L:$L,'List Table'!$D$14)</f>
        <v>0</v>
      </c>
      <c r="BD91" s="144">
        <f>COUNTIFS(Operational!$F:$F,$G91,Operational!$I:$I,"*4G*",Operational!$L:$L,'List Table'!$D$15)</f>
        <v>0</v>
      </c>
      <c r="BE91" s="144">
        <f>COUNTIFS(Operational!$F:$F,$G91,Operational!$I:$I,"*4G*",Operational!$L:$L,'List Table'!$D$16)</f>
        <v>0</v>
      </c>
      <c r="BF91" s="144">
        <f>COUNTIFS(Operational!$F:$F,$G91,Operational!$I:$I,"*4G*",Operational!$L:$L,'List Table'!$D$17)</f>
        <v>0</v>
      </c>
      <c r="BG91" s="136"/>
      <c r="BH91" s="145">
        <f t="shared" si="14"/>
        <v>0</v>
      </c>
      <c r="BI91" s="145">
        <f t="shared" si="15"/>
        <v>0</v>
      </c>
      <c r="BJ91" s="145">
        <f t="shared" si="16"/>
        <v>0</v>
      </c>
      <c r="BK91" s="145">
        <f>COUNTIFS('Retention-Deployment'!$F:$F,$G91,'Retention-Deployment'!$I:$I,"*2G*",'Retention-Deployment'!$L:$L,'List Table'!$B$2)</f>
        <v>0</v>
      </c>
      <c r="BL91" s="145">
        <f>COUNTIFS('Retention-Deployment'!$F:$F,$G91,'Retention-Deployment'!$I:$I,"*2G*",'Retention-Deployment'!$L:$L,'List Table'!$B$3)</f>
        <v>0</v>
      </c>
      <c r="BM91" s="145">
        <f>COUNTIFS('Retention-Deployment'!$F:$F,$G91,'Retention-Deployment'!$I:$I,"*2G*",'Retention-Deployment'!$L:$L,'List Table'!$B$4)</f>
        <v>0</v>
      </c>
      <c r="BN91" s="145">
        <f>COUNTIFS('Retention-Deployment'!$F:$F,$G91,'Retention-Deployment'!$I:$I,"*2G*",'Retention-Deployment'!$L:$L,'List Table'!$B$5)</f>
        <v>0</v>
      </c>
      <c r="BO91" s="145">
        <f>COUNTIFS('Retention-Deployment'!$F:$F,$G91,'Retention-Deployment'!$I:$I,"*2G*",'Retention-Deployment'!$L:$L,'List Table'!$B$6)</f>
        <v>0</v>
      </c>
      <c r="BP91" s="145">
        <f>COUNTIFS('Retention-Deployment'!$F:$F,$G91,'Retention-Deployment'!$I:$I,"*2G*",'Retention-Deployment'!$L:$L,'List Table'!$B$7)</f>
        <v>0</v>
      </c>
      <c r="BQ91" s="145">
        <f>COUNTIFS('Retention-Deployment'!$F:$F,$G91,'Retention-Deployment'!$I:$I,"*2G*",'Retention-Deployment'!$L:$L,'List Table'!$B$8)</f>
        <v>0</v>
      </c>
      <c r="BR91" s="145">
        <f>COUNTIFS('Retention-Deployment'!$F:$F,$G91,'Retention-Deployment'!$I:$I,"*2G*",'Retention-Deployment'!$L:$L,'List Table'!$B$9)</f>
        <v>0</v>
      </c>
      <c r="BS91" s="145">
        <f>COUNTIFS('Retention-Deployment'!$F:$F,$G91,'Retention-Deployment'!$I:$I,"*2G*",'Retention-Deployment'!$L:$L,'List Table'!$B$10)</f>
        <v>0</v>
      </c>
      <c r="BT91" s="145">
        <f>COUNTIFS('Retention-Deployment'!$F:$F,$G91,'Retention-Deployment'!$I:$I,"*2G*",'Retention-Deployment'!$L:$L,'List Table'!$B$11)</f>
        <v>0</v>
      </c>
      <c r="BU91" s="145">
        <f>COUNTIFS('Retention-Deployment'!$F:$F,$G91,'Retention-Deployment'!$I:$I,"*2G*",'Retention-Deployment'!$L:$L,'List Table'!$B$12)</f>
        <v>0</v>
      </c>
      <c r="BV91" s="145">
        <f>COUNTIFS('Retention-Deployment'!$F:$F,$G91,'Retention-Deployment'!$I:$I,"*2G*",'Retention-Deployment'!$L:$L,'List Table'!$B$13)</f>
        <v>0</v>
      </c>
      <c r="BW91" s="145">
        <f>COUNTIFS('Retention-Deployment'!$F:$F,$G91,'Retention-Deployment'!$I:$I,"*2G*",'Retention-Deployment'!$L:$L,'List Table'!$B$14)</f>
        <v>0</v>
      </c>
      <c r="BX91" s="145">
        <f>COUNTIFS('Retention-Deployment'!$F:$F,$G91,'Retention-Deployment'!$I:$I,"*2G*",'Retention-Deployment'!$L:$L,'List Table'!$B$15)</f>
        <v>0</v>
      </c>
      <c r="BY91" s="145">
        <f>COUNTIFS('Retention-Deployment'!$F:$F,$G91,'Retention-Deployment'!$I:$I,"*3G*",'Retention-Deployment'!$L:$L,'List Table'!$B$2)</f>
        <v>0</v>
      </c>
      <c r="BZ91" s="145">
        <f>COUNTIFS('Retention-Deployment'!$F:$F,$G91,'Retention-Deployment'!$I:$I,"*3G*",'Retention-Deployment'!$L:$L,'List Table'!$B$3)</f>
        <v>0</v>
      </c>
      <c r="CA91" s="145">
        <f>COUNTIFS('Retention-Deployment'!$F:$F,$G91,'Retention-Deployment'!$I:$I,"*3G*",'Retention-Deployment'!$L:$L,'List Table'!$B$4)</f>
        <v>0</v>
      </c>
      <c r="CB91" s="145">
        <f>COUNTIFS('Retention-Deployment'!$F:$F,$G91,'Retention-Deployment'!$I:$I,"*3G*",'Retention-Deployment'!$L:$L,'List Table'!$B$5)</f>
        <v>0</v>
      </c>
      <c r="CC91" s="145">
        <f>COUNTIFS('Retention-Deployment'!$F:$F,$G91,'Retention-Deployment'!$I:$I,"*3G*",'Retention-Deployment'!$L:$L,'List Table'!$B$6)</f>
        <v>0</v>
      </c>
      <c r="CD91" s="145">
        <f>COUNTIFS('Retention-Deployment'!$F:$F,$G91,'Retention-Deployment'!$I:$I,"*3G*",'Retention-Deployment'!$L:$L,'List Table'!$B$7)</f>
        <v>0</v>
      </c>
      <c r="CE91" s="145">
        <f>COUNTIFS('Retention-Deployment'!$F:$F,$G91,'Retention-Deployment'!$I:$I,"*3G*",'Retention-Deployment'!$L:$L,'List Table'!$B$8)</f>
        <v>0</v>
      </c>
      <c r="CF91" s="145">
        <f>COUNTIFS('Retention-Deployment'!$F:$F,$G91,'Retention-Deployment'!$I:$I,"*3G*",'Retention-Deployment'!$L:$L,'List Table'!$B$9)</f>
        <v>0</v>
      </c>
      <c r="CG91" s="145">
        <f>COUNTIFS('Retention-Deployment'!$F:$F,$G91,'Retention-Deployment'!$I:$I,"*3G*",'Retention-Deployment'!$L:$L,'List Table'!$B$10)</f>
        <v>0</v>
      </c>
      <c r="CH91" s="145">
        <f>COUNTIFS('Retention-Deployment'!$F:$F,$G91,'Retention-Deployment'!$I:$I,"*3G*",'Retention-Deployment'!$L:$L,'List Table'!$B$11)</f>
        <v>0</v>
      </c>
      <c r="CI91" s="145">
        <f>COUNTIFS('Retention-Deployment'!$F:$F,$G91,'Retention-Deployment'!$I:$I,"*3G*",'Retention-Deployment'!$L:$L,'List Table'!$B$12)</f>
        <v>0</v>
      </c>
      <c r="CJ91" s="145">
        <f>COUNTIFS('Retention-Deployment'!$F:$F,$G91,'Retention-Deployment'!$I:$I,"*3G*",'Retention-Deployment'!$L:$L,'List Table'!$B$13)</f>
        <v>0</v>
      </c>
      <c r="CK91" s="145">
        <f>COUNTIFS('Retention-Deployment'!$F:$F,$G91,'Retention-Deployment'!$I:$I,"*3G*",'Retention-Deployment'!$L:$L,'List Table'!$B$14)</f>
        <v>0</v>
      </c>
      <c r="CL91" s="145">
        <f>COUNTIFS('Retention-Deployment'!$F:$F,$G91,'Retention-Deployment'!$I:$I,"*3G*",'Retention-Deployment'!$L:$L,'List Table'!$B$15)</f>
        <v>0</v>
      </c>
      <c r="CM91" s="145">
        <f>COUNTIFS('Retention-Deployment'!$F:$F,$G91,'Retention-Deployment'!$I:$I,"*4G*",'Retention-Deployment'!$L:$L,'List Table'!$B$2)</f>
        <v>0</v>
      </c>
      <c r="CN91" s="145">
        <f>COUNTIFS('Retention-Deployment'!$F:$F,$G91,'Retention-Deployment'!$I:$I,"*4G*",'Retention-Deployment'!$L:$L,'List Table'!$B$3)</f>
        <v>0</v>
      </c>
      <c r="CO91" s="145">
        <f>COUNTIFS('Retention-Deployment'!$F:$F,$G91,'Retention-Deployment'!$I:$I,"*4G*",'Retention-Deployment'!$L:$L,'List Table'!$B$4)</f>
        <v>0</v>
      </c>
      <c r="CP91" s="145">
        <f>COUNTIFS('Retention-Deployment'!$F:$F,$G91,'Retention-Deployment'!$I:$I,"*4G*",'Retention-Deployment'!$L:$L,'List Table'!$B$5)</f>
        <v>0</v>
      </c>
      <c r="CQ91" s="145">
        <f>COUNTIFS('Retention-Deployment'!$F:$F,$G91,'Retention-Deployment'!$I:$I,"*4G*",'Retention-Deployment'!$L:$L,'List Table'!$B$6)</f>
        <v>0</v>
      </c>
      <c r="CR91" s="145">
        <f>COUNTIFS('Retention-Deployment'!$F:$F,$G91,'Retention-Deployment'!$I:$I,"*4G*",'Retention-Deployment'!$L:$L,'List Table'!$B$7)</f>
        <v>0</v>
      </c>
      <c r="CS91" s="145">
        <f>COUNTIFS('Retention-Deployment'!$F:$F,$G91,'Retention-Deployment'!$I:$I,"*4G*",'Retention-Deployment'!$L:$L,'List Table'!$B$8)</f>
        <v>0</v>
      </c>
      <c r="CT91" s="145">
        <f>COUNTIFS('Retention-Deployment'!$F:$F,$G91,'Retention-Deployment'!$I:$I,"*4G*",'Retention-Deployment'!$L:$L,'List Table'!$B$9)</f>
        <v>0</v>
      </c>
      <c r="CU91" s="145">
        <f>COUNTIFS('Retention-Deployment'!$F:$F,$G91,'Retention-Deployment'!$I:$I,"*4G*",'Retention-Deployment'!$L:$L,'List Table'!$B$10)</f>
        <v>0</v>
      </c>
      <c r="CV91" s="145">
        <f>COUNTIFS('Retention-Deployment'!$F:$F,$G91,'Retention-Deployment'!$I:$I,"*4G*",'Retention-Deployment'!$L:$L,'List Table'!$B$11)</f>
        <v>0</v>
      </c>
      <c r="CW91" s="145">
        <f>COUNTIFS('Retention-Deployment'!$F:$F,$G91,'Retention-Deployment'!$I:$I,"*4G*",'Retention-Deployment'!$L:$L,'List Table'!$B$12)</f>
        <v>0</v>
      </c>
      <c r="CX91" s="145">
        <f>COUNTIFS('Retention-Deployment'!$F:$F,$G91,'Retention-Deployment'!$I:$I,"*4G*",'Retention-Deployment'!$L:$L,'List Table'!$B$13)</f>
        <v>0</v>
      </c>
      <c r="CY91" s="145">
        <f>COUNTIFS('Retention-Deployment'!$F:$F,$G91,'Retention-Deployment'!$I:$I,"*4G*",'Retention-Deployment'!$L:$L,'List Table'!$B$14)</f>
        <v>0</v>
      </c>
      <c r="CZ91" s="145">
        <f>COUNTIFS('Retention-Deployment'!$F:$F,$G91,'Retention-Deployment'!$I:$I,"*4G*",'Retention-Deployment'!$L:$L,'List Table'!$B$15)</f>
        <v>0</v>
      </c>
      <c r="DA91" s="136"/>
      <c r="DB91" s="146">
        <f>COUNTIFS(Licensing!$G:$G,$G91,Licensing!$J:$J,"*2G*")</f>
        <v>0</v>
      </c>
      <c r="DC91" s="146">
        <f>COUNTIFS(Licensing!$G:$G,$G91,Licensing!$J:$J,"*3G*")</f>
        <v>0</v>
      </c>
      <c r="DD91" s="146">
        <f>COUNTIFS(Licensing!$G:$G,$G91,Licensing!$J:$J,"*4G*")</f>
        <v>0</v>
      </c>
      <c r="DE91" s="136"/>
      <c r="DF91" s="378">
        <f>COUNTIFS(Deactivated!$G:$G,$G91,Deactivated!$J:$J,"*2G*")</f>
        <v>0</v>
      </c>
      <c r="DG91" s="378">
        <f>COUNTIFS(Deactivated!$G:$G,$G91,Deactivated!$J:$J,"*3G*")</f>
        <v>0</v>
      </c>
      <c r="DH91" s="378">
        <f>COUNTIFS(Deactivated!$G:$G,$G91,Deactivated!$J:$J,"*4G*")</f>
        <v>0</v>
      </c>
      <c r="DI91" s="136"/>
      <c r="DJ91" s="147" t="str">
        <f t="shared" si="13"/>
        <v>MITILINI</v>
      </c>
      <c r="DK91" s="137">
        <f t="shared" si="19"/>
        <v>0</v>
      </c>
      <c r="DL91" s="148">
        <f t="shared" si="17"/>
        <v>0</v>
      </c>
      <c r="DM91" s="148">
        <f t="shared" si="18"/>
        <v>0</v>
      </c>
      <c r="DN91" s="133"/>
      <c r="DO91" s="133"/>
      <c r="DP91" s="133"/>
      <c r="DQ91" s="133"/>
      <c r="DR91" s="133"/>
      <c r="DS91" s="133"/>
      <c r="DT91" s="133"/>
      <c r="DU91" s="133"/>
      <c r="DV91" s="133"/>
      <c r="DW91" s="133"/>
      <c r="DX91" s="133"/>
      <c r="DY91" s="133"/>
    </row>
    <row r="92" spans="1:129" x14ac:dyDescent="0.25">
      <c r="A92" s="186" t="s">
        <v>293</v>
      </c>
      <c r="B92" s="160">
        <v>22</v>
      </c>
      <c r="C92" s="160">
        <v>22</v>
      </c>
      <c r="D92" s="160">
        <v>20</v>
      </c>
      <c r="E92" s="183">
        <v>37.438883664067497</v>
      </c>
      <c r="F92" s="183">
        <v>25.3839111328125</v>
      </c>
      <c r="G92" s="165" t="s">
        <v>142</v>
      </c>
      <c r="H92" s="144">
        <f t="shared" si="10"/>
        <v>0</v>
      </c>
      <c r="I92" s="144">
        <f t="shared" si="11"/>
        <v>0</v>
      </c>
      <c r="J92" s="144">
        <f t="shared" si="12"/>
        <v>0</v>
      </c>
      <c r="K92" s="144">
        <f>COUNTIFS(Operational!$F:$F,$G92,Operational!$I:$I,"*2G*",Operational!$L:$L,'List Table'!$D$2)</f>
        <v>0</v>
      </c>
      <c r="L92" s="144">
        <f>COUNTIFS(Operational!$F:$F,$G92,Operational!$I:$I,"*2G*",Operational!$L:$L,'List Table'!$D$3)</f>
        <v>0</v>
      </c>
      <c r="M92" s="144">
        <f>COUNTIFS(Operational!$F:$F,$G92,Operational!$I:$I,"*2G*",Operational!$L:$L,'List Table'!$D$4)</f>
        <v>0</v>
      </c>
      <c r="N92" s="144">
        <f>COUNTIFS(Operational!$F:$F,$G92,Operational!$I:$I,"*2G*",Operational!$L:$L,'List Table'!$D$5)</f>
        <v>0</v>
      </c>
      <c r="O92" s="144">
        <f>COUNTIFS(Operational!$F:$F,$G92,Operational!$I:$I,"*2G*",Operational!$L:$L,'List Table'!$D$6)</f>
        <v>0</v>
      </c>
      <c r="P92" s="144">
        <f>COUNTIFS(Operational!$F:$F,$G92,Operational!$I:$I,"*2G*",Operational!$L:$L,'List Table'!$D$7)</f>
        <v>0</v>
      </c>
      <c r="Q92" s="144">
        <f>COUNTIFS(Operational!$F:$F,$G92,Operational!$I:$I,"*2G*",Operational!$L:$L,'List Table'!$D$8)</f>
        <v>0</v>
      </c>
      <c r="R92" s="144">
        <f>COUNTIFS(Operational!$F:$F,$G92,Operational!$I:$I,"*2G*",Operational!$L:$L,'List Table'!$D$9)</f>
        <v>0</v>
      </c>
      <c r="S92" s="144">
        <f>COUNTIFS(Operational!$F:$F,$G92,Operational!$I:$I,"*2G*",Operational!$L:$L,'List Table'!$D$10)</f>
        <v>0</v>
      </c>
      <c r="T92" s="144">
        <f>COUNTIFS(Operational!$F:$F,$G92,Operational!$I:$I,"*2G*",Operational!$L:$L,'List Table'!$D$11)</f>
        <v>0</v>
      </c>
      <c r="U92" s="144">
        <f>COUNTIFS(Operational!$F:$F,$G92,Operational!$I:$I,"*2G*",Operational!$L:$L,'List Table'!$D$12)</f>
        <v>0</v>
      </c>
      <c r="V92" s="144">
        <f>COUNTIFS(Operational!$F:$F,$G92,Operational!$I:$I,"*2G*",Operational!$L:$L,'List Table'!$D$13)</f>
        <v>0</v>
      </c>
      <c r="W92" s="144">
        <f>COUNTIFS(Operational!$F:$F,$G92,Operational!$I:$I,"*2G*",Operational!$L:$L,'List Table'!$D$14)</f>
        <v>0</v>
      </c>
      <c r="X92" s="144">
        <f>COUNTIFS(Operational!$F:$F,$G92,Operational!$I:$I,"*2G*",Operational!$L:$L,'List Table'!$D$15)</f>
        <v>0</v>
      </c>
      <c r="Y92" s="144">
        <f>COUNTIFS(Operational!$F:$F,$G92,Operational!$I:$I,"*2G*",Operational!$L:$L,'List Table'!$D$16)</f>
        <v>0</v>
      </c>
      <c r="Z92" s="144">
        <f>COUNTIFS(Operational!$F:$F,$G92,Operational!$I:$I,"*2G*",Operational!$L:$L,'List Table'!$D$17)</f>
        <v>0</v>
      </c>
      <c r="AA92" s="144">
        <f>COUNTIFS(Operational!$F:$F,$G92,Operational!$I:$I,"*3G*",Operational!$L:$L,'List Table'!$D$2)</f>
        <v>0</v>
      </c>
      <c r="AB92" s="144">
        <f>COUNTIFS(Operational!$F:$F,$G92,Operational!$I:$I,"*3G*",Operational!$L:$L,'List Table'!$D$3)</f>
        <v>0</v>
      </c>
      <c r="AC92" s="144">
        <f>COUNTIFS(Operational!$F:$F,$G92,Operational!$I:$I,"*3G*",Operational!$L:$L,'List Table'!$D$4)</f>
        <v>0</v>
      </c>
      <c r="AD92" s="144">
        <f>COUNTIFS(Operational!$F:$F,$G92,Operational!$I:$I,"*3G*",Operational!$L:$L,'List Table'!$D$5)</f>
        <v>0</v>
      </c>
      <c r="AE92" s="144">
        <f>COUNTIFS(Operational!$F:$F,$G92,Operational!$I:$I,"*3G*",Operational!$L:$L,'List Table'!$D$6)</f>
        <v>0</v>
      </c>
      <c r="AF92" s="144">
        <f>COUNTIFS(Operational!$F:$F,$G92,Operational!$I:$I,"*3G*",Operational!$L:$L,'List Table'!$D$7)</f>
        <v>0</v>
      </c>
      <c r="AG92" s="144">
        <f>COUNTIFS(Operational!$F:$F,$G92,Operational!$I:$I,"*3G*",Operational!$L:$L,'List Table'!$D$8)</f>
        <v>0</v>
      </c>
      <c r="AH92" s="144">
        <f>COUNTIFS(Operational!$F:$F,$G92,Operational!$I:$I,"*3G*",Operational!$L:$L,'List Table'!$D$9)</f>
        <v>0</v>
      </c>
      <c r="AI92" s="144">
        <f>COUNTIFS(Operational!$F:$F,$G92,Operational!$I:$I,"*3G*",Operational!$L:$L,'List Table'!$D$10)</f>
        <v>0</v>
      </c>
      <c r="AJ92" s="144">
        <f>COUNTIFS(Operational!$F:$F,$G92,Operational!$I:$I,"*3G*",Operational!$L:$L,'List Table'!$D$11)</f>
        <v>0</v>
      </c>
      <c r="AK92" s="144">
        <f>COUNTIFS(Operational!$F:$F,$G92,Operational!$I:$I,"*3G*",Operational!$L:$L,'List Table'!$D$12)</f>
        <v>0</v>
      </c>
      <c r="AL92" s="144">
        <f>COUNTIFS(Operational!$F:$F,$G92,Operational!$I:$I,"*3G*",Operational!$L:$L,'List Table'!$D$13)</f>
        <v>0</v>
      </c>
      <c r="AM92" s="144">
        <f>COUNTIFS(Operational!$F:$F,$G92,Operational!$I:$I,"*3G*",Operational!$L:$L,'List Table'!$D$14)</f>
        <v>0</v>
      </c>
      <c r="AN92" s="144">
        <f>COUNTIFS(Operational!$F:$F,$G92,Operational!$I:$I,"*3G*",Operational!$L:$L,'List Table'!$D$15)</f>
        <v>0</v>
      </c>
      <c r="AO92" s="144">
        <f>COUNTIFS(Operational!$F:$F,$G92,Operational!$I:$I,"*3G*",Operational!$L:$L,'List Table'!$D$16)</f>
        <v>0</v>
      </c>
      <c r="AP92" s="144">
        <f>COUNTIFS(Operational!$F:$F,$G92,Operational!$I:$I,"*3G*",Operational!$L:$L,'List Table'!$D$17)</f>
        <v>0</v>
      </c>
      <c r="AQ92" s="144">
        <f>COUNTIFS(Operational!$F:$F,$G92,Operational!$I:$I,"*4G*",Operational!$L:$L,'List Table'!$D$2)</f>
        <v>0</v>
      </c>
      <c r="AR92" s="144">
        <f>COUNTIFS(Operational!$F:$F,$G92,Operational!$I:$I,"*4G*",Operational!$L:$L,'List Table'!$D$3)</f>
        <v>0</v>
      </c>
      <c r="AS92" s="144">
        <f>COUNTIFS(Operational!$F:$F,$G92,Operational!$I:$I,"*4G*",Operational!$L:$L,'List Table'!$D$4)</f>
        <v>0</v>
      </c>
      <c r="AT92" s="144">
        <f>COUNTIFS(Operational!$F:$F,$G92,Operational!$I:$I,"*4G*",Operational!$L:$L,'List Table'!$D$5)</f>
        <v>0</v>
      </c>
      <c r="AU92" s="144">
        <f>COUNTIFS(Operational!$F:$F,$G92,Operational!$I:$I,"*4G*",Operational!$L:$L,'List Table'!$D$6)</f>
        <v>0</v>
      </c>
      <c r="AV92" s="144">
        <f>COUNTIFS(Operational!$F:$F,$G92,Operational!$I:$I,"*4G*",Operational!$L:$L,'List Table'!$D$7)</f>
        <v>0</v>
      </c>
      <c r="AW92" s="144">
        <f>COUNTIFS(Operational!$F:$F,$G92,Operational!$I:$I,"*4G*",Operational!$L:$L,'List Table'!$D$8)</f>
        <v>0</v>
      </c>
      <c r="AX92" s="144">
        <f>COUNTIFS(Operational!$F:$F,$G92,Operational!$I:$I,"*4G*",Operational!$L:$L,'List Table'!$D$9)</f>
        <v>0</v>
      </c>
      <c r="AY92" s="144">
        <f>COUNTIFS(Operational!$F:$F,$G92,Operational!$I:$I,"*4G*",Operational!$L:$L,'List Table'!$D$10)</f>
        <v>0</v>
      </c>
      <c r="AZ92" s="144">
        <f>COUNTIFS(Operational!$F:$F,$G92,Operational!$I:$I,"*4G*",Operational!$L:$L,'List Table'!$D$11)</f>
        <v>0</v>
      </c>
      <c r="BA92" s="144">
        <f>COUNTIFS(Operational!$F:$F,$G92,Operational!$I:$I,"*4G*",Operational!$L:$L,'List Table'!$D$12)</f>
        <v>0</v>
      </c>
      <c r="BB92" s="144">
        <f>COUNTIFS(Operational!$F:$F,$G92,Operational!$I:$I,"*4G*",Operational!$L:$L,'List Table'!$D$13)</f>
        <v>0</v>
      </c>
      <c r="BC92" s="144">
        <f>COUNTIFS(Operational!$F:$F,$G92,Operational!$I:$I,"*4G*",Operational!$L:$L,'List Table'!$D$14)</f>
        <v>0</v>
      </c>
      <c r="BD92" s="144">
        <f>COUNTIFS(Operational!$F:$F,$G92,Operational!$I:$I,"*4G*",Operational!$L:$L,'List Table'!$D$15)</f>
        <v>0</v>
      </c>
      <c r="BE92" s="144">
        <f>COUNTIFS(Operational!$F:$F,$G92,Operational!$I:$I,"*4G*",Operational!$L:$L,'List Table'!$D$16)</f>
        <v>0</v>
      </c>
      <c r="BF92" s="144">
        <f>COUNTIFS(Operational!$F:$F,$G92,Operational!$I:$I,"*4G*",Operational!$L:$L,'List Table'!$D$17)</f>
        <v>0</v>
      </c>
      <c r="BG92" s="136"/>
      <c r="BH92" s="145">
        <f t="shared" si="14"/>
        <v>0</v>
      </c>
      <c r="BI92" s="145">
        <f t="shared" si="15"/>
        <v>0</v>
      </c>
      <c r="BJ92" s="145">
        <f t="shared" si="16"/>
        <v>0</v>
      </c>
      <c r="BK92" s="145">
        <f>COUNTIFS('Retention-Deployment'!$F:$F,$G92,'Retention-Deployment'!$I:$I,"*2G*",'Retention-Deployment'!$L:$L,'List Table'!$B$2)</f>
        <v>0</v>
      </c>
      <c r="BL92" s="145">
        <f>COUNTIFS('Retention-Deployment'!$F:$F,$G92,'Retention-Deployment'!$I:$I,"*2G*",'Retention-Deployment'!$L:$L,'List Table'!$B$3)</f>
        <v>0</v>
      </c>
      <c r="BM92" s="145">
        <f>COUNTIFS('Retention-Deployment'!$F:$F,$G92,'Retention-Deployment'!$I:$I,"*2G*",'Retention-Deployment'!$L:$L,'List Table'!$B$4)</f>
        <v>0</v>
      </c>
      <c r="BN92" s="145">
        <f>COUNTIFS('Retention-Deployment'!$F:$F,$G92,'Retention-Deployment'!$I:$I,"*2G*",'Retention-Deployment'!$L:$L,'List Table'!$B$5)</f>
        <v>0</v>
      </c>
      <c r="BO92" s="145">
        <f>COUNTIFS('Retention-Deployment'!$F:$F,$G92,'Retention-Deployment'!$I:$I,"*2G*",'Retention-Deployment'!$L:$L,'List Table'!$B$6)</f>
        <v>0</v>
      </c>
      <c r="BP92" s="145">
        <f>COUNTIFS('Retention-Deployment'!$F:$F,$G92,'Retention-Deployment'!$I:$I,"*2G*",'Retention-Deployment'!$L:$L,'List Table'!$B$7)</f>
        <v>0</v>
      </c>
      <c r="BQ92" s="145">
        <f>COUNTIFS('Retention-Deployment'!$F:$F,$G92,'Retention-Deployment'!$I:$I,"*2G*",'Retention-Deployment'!$L:$L,'List Table'!$B$8)</f>
        <v>0</v>
      </c>
      <c r="BR92" s="145">
        <f>COUNTIFS('Retention-Deployment'!$F:$F,$G92,'Retention-Deployment'!$I:$I,"*2G*",'Retention-Deployment'!$L:$L,'List Table'!$B$9)</f>
        <v>0</v>
      </c>
      <c r="BS92" s="145">
        <f>COUNTIFS('Retention-Deployment'!$F:$F,$G92,'Retention-Deployment'!$I:$I,"*2G*",'Retention-Deployment'!$L:$L,'List Table'!$B$10)</f>
        <v>0</v>
      </c>
      <c r="BT92" s="145">
        <f>COUNTIFS('Retention-Deployment'!$F:$F,$G92,'Retention-Deployment'!$I:$I,"*2G*",'Retention-Deployment'!$L:$L,'List Table'!$B$11)</f>
        <v>0</v>
      </c>
      <c r="BU92" s="145">
        <f>COUNTIFS('Retention-Deployment'!$F:$F,$G92,'Retention-Deployment'!$I:$I,"*2G*",'Retention-Deployment'!$L:$L,'List Table'!$B$12)</f>
        <v>0</v>
      </c>
      <c r="BV92" s="145">
        <f>COUNTIFS('Retention-Deployment'!$F:$F,$G92,'Retention-Deployment'!$I:$I,"*2G*",'Retention-Deployment'!$L:$L,'List Table'!$B$13)</f>
        <v>0</v>
      </c>
      <c r="BW92" s="145">
        <f>COUNTIFS('Retention-Deployment'!$F:$F,$G92,'Retention-Deployment'!$I:$I,"*2G*",'Retention-Deployment'!$L:$L,'List Table'!$B$14)</f>
        <v>0</v>
      </c>
      <c r="BX92" s="145">
        <f>COUNTIFS('Retention-Deployment'!$F:$F,$G92,'Retention-Deployment'!$I:$I,"*2G*",'Retention-Deployment'!$L:$L,'List Table'!$B$15)</f>
        <v>0</v>
      </c>
      <c r="BY92" s="145">
        <f>COUNTIFS('Retention-Deployment'!$F:$F,$G92,'Retention-Deployment'!$I:$I,"*3G*",'Retention-Deployment'!$L:$L,'List Table'!$B$2)</f>
        <v>0</v>
      </c>
      <c r="BZ92" s="145">
        <f>COUNTIFS('Retention-Deployment'!$F:$F,$G92,'Retention-Deployment'!$I:$I,"*3G*",'Retention-Deployment'!$L:$L,'List Table'!$B$3)</f>
        <v>0</v>
      </c>
      <c r="CA92" s="145">
        <f>COUNTIFS('Retention-Deployment'!$F:$F,$G92,'Retention-Deployment'!$I:$I,"*3G*",'Retention-Deployment'!$L:$L,'List Table'!$B$4)</f>
        <v>0</v>
      </c>
      <c r="CB92" s="145">
        <f>COUNTIFS('Retention-Deployment'!$F:$F,$G92,'Retention-Deployment'!$I:$I,"*3G*",'Retention-Deployment'!$L:$L,'List Table'!$B$5)</f>
        <v>0</v>
      </c>
      <c r="CC92" s="145">
        <f>COUNTIFS('Retention-Deployment'!$F:$F,$G92,'Retention-Deployment'!$I:$I,"*3G*",'Retention-Deployment'!$L:$L,'List Table'!$B$6)</f>
        <v>0</v>
      </c>
      <c r="CD92" s="145">
        <f>COUNTIFS('Retention-Deployment'!$F:$F,$G92,'Retention-Deployment'!$I:$I,"*3G*",'Retention-Deployment'!$L:$L,'List Table'!$B$7)</f>
        <v>0</v>
      </c>
      <c r="CE92" s="145">
        <f>COUNTIFS('Retention-Deployment'!$F:$F,$G92,'Retention-Deployment'!$I:$I,"*3G*",'Retention-Deployment'!$L:$L,'List Table'!$B$8)</f>
        <v>0</v>
      </c>
      <c r="CF92" s="145">
        <f>COUNTIFS('Retention-Deployment'!$F:$F,$G92,'Retention-Deployment'!$I:$I,"*3G*",'Retention-Deployment'!$L:$L,'List Table'!$B$9)</f>
        <v>0</v>
      </c>
      <c r="CG92" s="145">
        <f>COUNTIFS('Retention-Deployment'!$F:$F,$G92,'Retention-Deployment'!$I:$I,"*3G*",'Retention-Deployment'!$L:$L,'List Table'!$B$10)</f>
        <v>0</v>
      </c>
      <c r="CH92" s="145">
        <f>COUNTIFS('Retention-Deployment'!$F:$F,$G92,'Retention-Deployment'!$I:$I,"*3G*",'Retention-Deployment'!$L:$L,'List Table'!$B$11)</f>
        <v>0</v>
      </c>
      <c r="CI92" s="145">
        <f>COUNTIFS('Retention-Deployment'!$F:$F,$G92,'Retention-Deployment'!$I:$I,"*3G*",'Retention-Deployment'!$L:$L,'List Table'!$B$12)</f>
        <v>0</v>
      </c>
      <c r="CJ92" s="145">
        <f>COUNTIFS('Retention-Deployment'!$F:$F,$G92,'Retention-Deployment'!$I:$I,"*3G*",'Retention-Deployment'!$L:$L,'List Table'!$B$13)</f>
        <v>0</v>
      </c>
      <c r="CK92" s="145">
        <f>COUNTIFS('Retention-Deployment'!$F:$F,$G92,'Retention-Deployment'!$I:$I,"*3G*",'Retention-Deployment'!$L:$L,'List Table'!$B$14)</f>
        <v>0</v>
      </c>
      <c r="CL92" s="145">
        <f>COUNTIFS('Retention-Deployment'!$F:$F,$G92,'Retention-Deployment'!$I:$I,"*3G*",'Retention-Deployment'!$L:$L,'List Table'!$B$15)</f>
        <v>0</v>
      </c>
      <c r="CM92" s="145">
        <f>COUNTIFS('Retention-Deployment'!$F:$F,$G92,'Retention-Deployment'!$I:$I,"*4G*",'Retention-Deployment'!$L:$L,'List Table'!$B$2)</f>
        <v>0</v>
      </c>
      <c r="CN92" s="145">
        <f>COUNTIFS('Retention-Deployment'!$F:$F,$G92,'Retention-Deployment'!$I:$I,"*4G*",'Retention-Deployment'!$L:$L,'List Table'!$B$3)</f>
        <v>0</v>
      </c>
      <c r="CO92" s="145">
        <f>COUNTIFS('Retention-Deployment'!$F:$F,$G92,'Retention-Deployment'!$I:$I,"*4G*",'Retention-Deployment'!$L:$L,'List Table'!$B$4)</f>
        <v>0</v>
      </c>
      <c r="CP92" s="145">
        <f>COUNTIFS('Retention-Deployment'!$F:$F,$G92,'Retention-Deployment'!$I:$I,"*4G*",'Retention-Deployment'!$L:$L,'List Table'!$B$5)</f>
        <v>0</v>
      </c>
      <c r="CQ92" s="145">
        <f>COUNTIFS('Retention-Deployment'!$F:$F,$G92,'Retention-Deployment'!$I:$I,"*4G*",'Retention-Deployment'!$L:$L,'List Table'!$B$6)</f>
        <v>0</v>
      </c>
      <c r="CR92" s="145">
        <f>COUNTIFS('Retention-Deployment'!$F:$F,$G92,'Retention-Deployment'!$I:$I,"*4G*",'Retention-Deployment'!$L:$L,'List Table'!$B$7)</f>
        <v>0</v>
      </c>
      <c r="CS92" s="145">
        <f>COUNTIFS('Retention-Deployment'!$F:$F,$G92,'Retention-Deployment'!$I:$I,"*4G*",'Retention-Deployment'!$L:$L,'List Table'!$B$8)</f>
        <v>0</v>
      </c>
      <c r="CT92" s="145">
        <f>COUNTIFS('Retention-Deployment'!$F:$F,$G92,'Retention-Deployment'!$I:$I,"*4G*",'Retention-Deployment'!$L:$L,'List Table'!$B$9)</f>
        <v>0</v>
      </c>
      <c r="CU92" s="145">
        <f>COUNTIFS('Retention-Deployment'!$F:$F,$G92,'Retention-Deployment'!$I:$I,"*4G*",'Retention-Deployment'!$L:$L,'List Table'!$B$10)</f>
        <v>0</v>
      </c>
      <c r="CV92" s="145">
        <f>COUNTIFS('Retention-Deployment'!$F:$F,$G92,'Retention-Deployment'!$I:$I,"*4G*",'Retention-Deployment'!$L:$L,'List Table'!$B$11)</f>
        <v>0</v>
      </c>
      <c r="CW92" s="145">
        <f>COUNTIFS('Retention-Deployment'!$F:$F,$G92,'Retention-Deployment'!$I:$I,"*4G*",'Retention-Deployment'!$L:$L,'List Table'!$B$12)</f>
        <v>0</v>
      </c>
      <c r="CX92" s="145">
        <f>COUNTIFS('Retention-Deployment'!$F:$F,$G92,'Retention-Deployment'!$I:$I,"*4G*",'Retention-Deployment'!$L:$L,'List Table'!$B$13)</f>
        <v>0</v>
      </c>
      <c r="CY92" s="145">
        <f>COUNTIFS('Retention-Deployment'!$F:$F,$G92,'Retention-Deployment'!$I:$I,"*4G*",'Retention-Deployment'!$L:$L,'List Table'!$B$14)</f>
        <v>0</v>
      </c>
      <c r="CZ92" s="145">
        <f>COUNTIFS('Retention-Deployment'!$F:$F,$G92,'Retention-Deployment'!$I:$I,"*4G*",'Retention-Deployment'!$L:$L,'List Table'!$B$15)</f>
        <v>0</v>
      </c>
      <c r="DA92" s="136"/>
      <c r="DB92" s="146">
        <f>COUNTIFS(Licensing!$G:$G,$G92,Licensing!$J:$J,"*2G*")</f>
        <v>0</v>
      </c>
      <c r="DC92" s="146">
        <f>COUNTIFS(Licensing!$G:$G,$G92,Licensing!$J:$J,"*3G*")</f>
        <v>0</v>
      </c>
      <c r="DD92" s="146">
        <f>COUNTIFS(Licensing!$G:$G,$G92,Licensing!$J:$J,"*4G*")</f>
        <v>0</v>
      </c>
      <c r="DE92" s="136"/>
      <c r="DF92" s="378">
        <f>COUNTIFS(Deactivated!$G:$G,$G92,Deactivated!$J:$J,"*2G*")</f>
        <v>0</v>
      </c>
      <c r="DG92" s="378">
        <f>COUNTIFS(Deactivated!$G:$G,$G92,Deactivated!$J:$J,"*3G*")</f>
        <v>0</v>
      </c>
      <c r="DH92" s="378">
        <f>COUNTIFS(Deactivated!$G:$G,$G92,Deactivated!$J:$J,"*4G*")</f>
        <v>0</v>
      </c>
      <c r="DI92" s="136"/>
      <c r="DJ92" s="147" t="str">
        <f t="shared" si="13"/>
        <v>MYKONOS</v>
      </c>
      <c r="DK92" s="137">
        <f t="shared" si="19"/>
        <v>0</v>
      </c>
      <c r="DL92" s="148">
        <f t="shared" si="17"/>
        <v>0</v>
      </c>
      <c r="DM92" s="148">
        <f t="shared" si="18"/>
        <v>0</v>
      </c>
      <c r="DN92" s="133"/>
      <c r="DO92" s="133"/>
      <c r="DP92" s="133"/>
      <c r="DQ92" s="133"/>
      <c r="DR92" s="133"/>
      <c r="DS92" s="133"/>
      <c r="DT92" s="133"/>
      <c r="DU92" s="133"/>
      <c r="DV92" s="133"/>
      <c r="DW92" s="133"/>
      <c r="DX92" s="133"/>
      <c r="DY92" s="133"/>
    </row>
    <row r="93" spans="1:129" x14ac:dyDescent="0.25">
      <c r="A93" s="186" t="s">
        <v>293</v>
      </c>
      <c r="B93" s="160">
        <v>8</v>
      </c>
      <c r="C93" s="160">
        <v>8</v>
      </c>
      <c r="D93" s="160">
        <v>8</v>
      </c>
      <c r="E93" s="183">
        <v>37.065040128570203</v>
      </c>
      <c r="F93" s="183">
        <v>25.4566955566406</v>
      </c>
      <c r="G93" s="165" t="s">
        <v>143</v>
      </c>
      <c r="H93" s="144">
        <f t="shared" si="10"/>
        <v>0</v>
      </c>
      <c r="I93" s="144">
        <f t="shared" si="11"/>
        <v>0</v>
      </c>
      <c r="J93" s="144">
        <f t="shared" si="12"/>
        <v>0</v>
      </c>
      <c r="K93" s="144">
        <f>COUNTIFS(Operational!$F:$F,$G93,Operational!$I:$I,"*2G*",Operational!$L:$L,'List Table'!$D$2)</f>
        <v>0</v>
      </c>
      <c r="L93" s="144">
        <f>COUNTIFS(Operational!$F:$F,$G93,Operational!$I:$I,"*2G*",Operational!$L:$L,'List Table'!$D$3)</f>
        <v>0</v>
      </c>
      <c r="M93" s="144">
        <f>COUNTIFS(Operational!$F:$F,$G93,Operational!$I:$I,"*2G*",Operational!$L:$L,'List Table'!$D$4)</f>
        <v>0</v>
      </c>
      <c r="N93" s="144">
        <f>COUNTIFS(Operational!$F:$F,$G93,Operational!$I:$I,"*2G*",Operational!$L:$L,'List Table'!$D$5)</f>
        <v>0</v>
      </c>
      <c r="O93" s="144">
        <f>COUNTIFS(Operational!$F:$F,$G93,Operational!$I:$I,"*2G*",Operational!$L:$L,'List Table'!$D$6)</f>
        <v>0</v>
      </c>
      <c r="P93" s="144">
        <f>COUNTIFS(Operational!$F:$F,$G93,Operational!$I:$I,"*2G*",Operational!$L:$L,'List Table'!$D$7)</f>
        <v>0</v>
      </c>
      <c r="Q93" s="144">
        <f>COUNTIFS(Operational!$F:$F,$G93,Operational!$I:$I,"*2G*",Operational!$L:$L,'List Table'!$D$8)</f>
        <v>0</v>
      </c>
      <c r="R93" s="144">
        <f>COUNTIFS(Operational!$F:$F,$G93,Operational!$I:$I,"*2G*",Operational!$L:$L,'List Table'!$D$9)</f>
        <v>0</v>
      </c>
      <c r="S93" s="144">
        <f>COUNTIFS(Operational!$F:$F,$G93,Operational!$I:$I,"*2G*",Operational!$L:$L,'List Table'!$D$10)</f>
        <v>0</v>
      </c>
      <c r="T93" s="144">
        <f>COUNTIFS(Operational!$F:$F,$G93,Operational!$I:$I,"*2G*",Operational!$L:$L,'List Table'!$D$11)</f>
        <v>0</v>
      </c>
      <c r="U93" s="144">
        <f>COUNTIFS(Operational!$F:$F,$G93,Operational!$I:$I,"*2G*",Operational!$L:$L,'List Table'!$D$12)</f>
        <v>0</v>
      </c>
      <c r="V93" s="144">
        <f>COUNTIFS(Operational!$F:$F,$G93,Operational!$I:$I,"*2G*",Operational!$L:$L,'List Table'!$D$13)</f>
        <v>0</v>
      </c>
      <c r="W93" s="144">
        <f>COUNTIFS(Operational!$F:$F,$G93,Operational!$I:$I,"*2G*",Operational!$L:$L,'List Table'!$D$14)</f>
        <v>0</v>
      </c>
      <c r="X93" s="144">
        <f>COUNTIFS(Operational!$F:$F,$G93,Operational!$I:$I,"*2G*",Operational!$L:$L,'List Table'!$D$15)</f>
        <v>0</v>
      </c>
      <c r="Y93" s="144">
        <f>COUNTIFS(Operational!$F:$F,$G93,Operational!$I:$I,"*2G*",Operational!$L:$L,'List Table'!$D$16)</f>
        <v>0</v>
      </c>
      <c r="Z93" s="144">
        <f>COUNTIFS(Operational!$F:$F,$G93,Operational!$I:$I,"*2G*",Operational!$L:$L,'List Table'!$D$17)</f>
        <v>0</v>
      </c>
      <c r="AA93" s="144">
        <f>COUNTIFS(Operational!$F:$F,$G93,Operational!$I:$I,"*3G*",Operational!$L:$L,'List Table'!$D$2)</f>
        <v>0</v>
      </c>
      <c r="AB93" s="144">
        <f>COUNTIFS(Operational!$F:$F,$G93,Operational!$I:$I,"*3G*",Operational!$L:$L,'List Table'!$D$3)</f>
        <v>0</v>
      </c>
      <c r="AC93" s="144">
        <f>COUNTIFS(Operational!$F:$F,$G93,Operational!$I:$I,"*3G*",Operational!$L:$L,'List Table'!$D$4)</f>
        <v>0</v>
      </c>
      <c r="AD93" s="144">
        <f>COUNTIFS(Operational!$F:$F,$G93,Operational!$I:$I,"*3G*",Operational!$L:$L,'List Table'!$D$5)</f>
        <v>0</v>
      </c>
      <c r="AE93" s="144">
        <f>COUNTIFS(Operational!$F:$F,$G93,Operational!$I:$I,"*3G*",Operational!$L:$L,'List Table'!$D$6)</f>
        <v>0</v>
      </c>
      <c r="AF93" s="144">
        <f>COUNTIFS(Operational!$F:$F,$G93,Operational!$I:$I,"*3G*",Operational!$L:$L,'List Table'!$D$7)</f>
        <v>0</v>
      </c>
      <c r="AG93" s="144">
        <f>COUNTIFS(Operational!$F:$F,$G93,Operational!$I:$I,"*3G*",Operational!$L:$L,'List Table'!$D$8)</f>
        <v>0</v>
      </c>
      <c r="AH93" s="144">
        <f>COUNTIFS(Operational!$F:$F,$G93,Operational!$I:$I,"*3G*",Operational!$L:$L,'List Table'!$D$9)</f>
        <v>0</v>
      </c>
      <c r="AI93" s="144">
        <f>COUNTIFS(Operational!$F:$F,$G93,Operational!$I:$I,"*3G*",Operational!$L:$L,'List Table'!$D$10)</f>
        <v>0</v>
      </c>
      <c r="AJ93" s="144">
        <f>COUNTIFS(Operational!$F:$F,$G93,Operational!$I:$I,"*3G*",Operational!$L:$L,'List Table'!$D$11)</f>
        <v>0</v>
      </c>
      <c r="AK93" s="144">
        <f>COUNTIFS(Operational!$F:$F,$G93,Operational!$I:$I,"*3G*",Operational!$L:$L,'List Table'!$D$12)</f>
        <v>0</v>
      </c>
      <c r="AL93" s="144">
        <f>COUNTIFS(Operational!$F:$F,$G93,Operational!$I:$I,"*3G*",Operational!$L:$L,'List Table'!$D$13)</f>
        <v>0</v>
      </c>
      <c r="AM93" s="144">
        <f>COUNTIFS(Operational!$F:$F,$G93,Operational!$I:$I,"*3G*",Operational!$L:$L,'List Table'!$D$14)</f>
        <v>0</v>
      </c>
      <c r="AN93" s="144">
        <f>COUNTIFS(Operational!$F:$F,$G93,Operational!$I:$I,"*3G*",Operational!$L:$L,'List Table'!$D$15)</f>
        <v>0</v>
      </c>
      <c r="AO93" s="144">
        <f>COUNTIFS(Operational!$F:$F,$G93,Operational!$I:$I,"*3G*",Operational!$L:$L,'List Table'!$D$16)</f>
        <v>0</v>
      </c>
      <c r="AP93" s="144">
        <f>COUNTIFS(Operational!$F:$F,$G93,Operational!$I:$I,"*3G*",Operational!$L:$L,'List Table'!$D$17)</f>
        <v>0</v>
      </c>
      <c r="AQ93" s="144">
        <f>COUNTIFS(Operational!$F:$F,$G93,Operational!$I:$I,"*4G*",Operational!$L:$L,'List Table'!$D$2)</f>
        <v>0</v>
      </c>
      <c r="AR93" s="144">
        <f>COUNTIFS(Operational!$F:$F,$G93,Operational!$I:$I,"*4G*",Operational!$L:$L,'List Table'!$D$3)</f>
        <v>0</v>
      </c>
      <c r="AS93" s="144">
        <f>COUNTIFS(Operational!$F:$F,$G93,Operational!$I:$I,"*4G*",Operational!$L:$L,'List Table'!$D$4)</f>
        <v>0</v>
      </c>
      <c r="AT93" s="144">
        <f>COUNTIFS(Operational!$F:$F,$G93,Operational!$I:$I,"*4G*",Operational!$L:$L,'List Table'!$D$5)</f>
        <v>0</v>
      </c>
      <c r="AU93" s="144">
        <f>COUNTIFS(Operational!$F:$F,$G93,Operational!$I:$I,"*4G*",Operational!$L:$L,'List Table'!$D$6)</f>
        <v>0</v>
      </c>
      <c r="AV93" s="144">
        <f>COUNTIFS(Operational!$F:$F,$G93,Operational!$I:$I,"*4G*",Operational!$L:$L,'List Table'!$D$7)</f>
        <v>0</v>
      </c>
      <c r="AW93" s="144">
        <f>COUNTIFS(Operational!$F:$F,$G93,Operational!$I:$I,"*4G*",Operational!$L:$L,'List Table'!$D$8)</f>
        <v>0</v>
      </c>
      <c r="AX93" s="144">
        <f>COUNTIFS(Operational!$F:$F,$G93,Operational!$I:$I,"*4G*",Operational!$L:$L,'List Table'!$D$9)</f>
        <v>0</v>
      </c>
      <c r="AY93" s="144">
        <f>COUNTIFS(Operational!$F:$F,$G93,Operational!$I:$I,"*4G*",Operational!$L:$L,'List Table'!$D$10)</f>
        <v>0</v>
      </c>
      <c r="AZ93" s="144">
        <f>COUNTIFS(Operational!$F:$F,$G93,Operational!$I:$I,"*4G*",Operational!$L:$L,'List Table'!$D$11)</f>
        <v>0</v>
      </c>
      <c r="BA93" s="144">
        <f>COUNTIFS(Operational!$F:$F,$G93,Operational!$I:$I,"*4G*",Operational!$L:$L,'List Table'!$D$12)</f>
        <v>0</v>
      </c>
      <c r="BB93" s="144">
        <f>COUNTIFS(Operational!$F:$F,$G93,Operational!$I:$I,"*4G*",Operational!$L:$L,'List Table'!$D$13)</f>
        <v>0</v>
      </c>
      <c r="BC93" s="144">
        <f>COUNTIFS(Operational!$F:$F,$G93,Operational!$I:$I,"*4G*",Operational!$L:$L,'List Table'!$D$14)</f>
        <v>0</v>
      </c>
      <c r="BD93" s="144">
        <f>COUNTIFS(Operational!$F:$F,$G93,Operational!$I:$I,"*4G*",Operational!$L:$L,'List Table'!$D$15)</f>
        <v>0</v>
      </c>
      <c r="BE93" s="144">
        <f>COUNTIFS(Operational!$F:$F,$G93,Operational!$I:$I,"*4G*",Operational!$L:$L,'List Table'!$D$16)</f>
        <v>0</v>
      </c>
      <c r="BF93" s="144">
        <f>COUNTIFS(Operational!$F:$F,$G93,Operational!$I:$I,"*4G*",Operational!$L:$L,'List Table'!$D$17)</f>
        <v>0</v>
      </c>
      <c r="BG93" s="133"/>
      <c r="BH93" s="145">
        <f t="shared" si="14"/>
        <v>0</v>
      </c>
      <c r="BI93" s="145">
        <f t="shared" si="15"/>
        <v>0</v>
      </c>
      <c r="BJ93" s="145">
        <f t="shared" si="16"/>
        <v>0</v>
      </c>
      <c r="BK93" s="145">
        <f>COUNTIFS('Retention-Deployment'!$F:$F,$G93,'Retention-Deployment'!$I:$I,"*2G*",'Retention-Deployment'!$L:$L,'List Table'!$B$2)</f>
        <v>0</v>
      </c>
      <c r="BL93" s="145">
        <f>COUNTIFS('Retention-Deployment'!$F:$F,$G93,'Retention-Deployment'!$I:$I,"*2G*",'Retention-Deployment'!$L:$L,'List Table'!$B$3)</f>
        <v>0</v>
      </c>
      <c r="BM93" s="145">
        <f>COUNTIFS('Retention-Deployment'!$F:$F,$G93,'Retention-Deployment'!$I:$I,"*2G*",'Retention-Deployment'!$L:$L,'List Table'!$B$4)</f>
        <v>0</v>
      </c>
      <c r="BN93" s="145">
        <f>COUNTIFS('Retention-Deployment'!$F:$F,$G93,'Retention-Deployment'!$I:$I,"*2G*",'Retention-Deployment'!$L:$L,'List Table'!$B$5)</f>
        <v>0</v>
      </c>
      <c r="BO93" s="145">
        <f>COUNTIFS('Retention-Deployment'!$F:$F,$G93,'Retention-Deployment'!$I:$I,"*2G*",'Retention-Deployment'!$L:$L,'List Table'!$B$6)</f>
        <v>0</v>
      </c>
      <c r="BP93" s="145">
        <f>COUNTIFS('Retention-Deployment'!$F:$F,$G93,'Retention-Deployment'!$I:$I,"*2G*",'Retention-Deployment'!$L:$L,'List Table'!$B$7)</f>
        <v>0</v>
      </c>
      <c r="BQ93" s="145">
        <f>COUNTIFS('Retention-Deployment'!$F:$F,$G93,'Retention-Deployment'!$I:$I,"*2G*",'Retention-Deployment'!$L:$L,'List Table'!$B$8)</f>
        <v>0</v>
      </c>
      <c r="BR93" s="145">
        <f>COUNTIFS('Retention-Deployment'!$F:$F,$G93,'Retention-Deployment'!$I:$I,"*2G*",'Retention-Deployment'!$L:$L,'List Table'!$B$9)</f>
        <v>0</v>
      </c>
      <c r="BS93" s="145">
        <f>COUNTIFS('Retention-Deployment'!$F:$F,$G93,'Retention-Deployment'!$I:$I,"*2G*",'Retention-Deployment'!$L:$L,'List Table'!$B$10)</f>
        <v>0</v>
      </c>
      <c r="BT93" s="145">
        <f>COUNTIFS('Retention-Deployment'!$F:$F,$G93,'Retention-Deployment'!$I:$I,"*2G*",'Retention-Deployment'!$L:$L,'List Table'!$B$11)</f>
        <v>0</v>
      </c>
      <c r="BU93" s="145">
        <f>COUNTIFS('Retention-Deployment'!$F:$F,$G93,'Retention-Deployment'!$I:$I,"*2G*",'Retention-Deployment'!$L:$L,'List Table'!$B$12)</f>
        <v>0</v>
      </c>
      <c r="BV93" s="145">
        <f>COUNTIFS('Retention-Deployment'!$F:$F,$G93,'Retention-Deployment'!$I:$I,"*2G*",'Retention-Deployment'!$L:$L,'List Table'!$B$13)</f>
        <v>0</v>
      </c>
      <c r="BW93" s="145">
        <f>COUNTIFS('Retention-Deployment'!$F:$F,$G93,'Retention-Deployment'!$I:$I,"*2G*",'Retention-Deployment'!$L:$L,'List Table'!$B$14)</f>
        <v>0</v>
      </c>
      <c r="BX93" s="145">
        <f>COUNTIFS('Retention-Deployment'!$F:$F,$G93,'Retention-Deployment'!$I:$I,"*2G*",'Retention-Deployment'!$L:$L,'List Table'!$B$15)</f>
        <v>0</v>
      </c>
      <c r="BY93" s="145">
        <f>COUNTIFS('Retention-Deployment'!$F:$F,$G93,'Retention-Deployment'!$I:$I,"*3G*",'Retention-Deployment'!$L:$L,'List Table'!$B$2)</f>
        <v>0</v>
      </c>
      <c r="BZ93" s="145">
        <f>COUNTIFS('Retention-Deployment'!$F:$F,$G93,'Retention-Deployment'!$I:$I,"*3G*",'Retention-Deployment'!$L:$L,'List Table'!$B$3)</f>
        <v>0</v>
      </c>
      <c r="CA93" s="145">
        <f>COUNTIFS('Retention-Deployment'!$F:$F,$G93,'Retention-Deployment'!$I:$I,"*3G*",'Retention-Deployment'!$L:$L,'List Table'!$B$4)</f>
        <v>0</v>
      </c>
      <c r="CB93" s="145">
        <f>COUNTIFS('Retention-Deployment'!$F:$F,$G93,'Retention-Deployment'!$I:$I,"*3G*",'Retention-Deployment'!$L:$L,'List Table'!$B$5)</f>
        <v>0</v>
      </c>
      <c r="CC93" s="145">
        <f>COUNTIFS('Retention-Deployment'!$F:$F,$G93,'Retention-Deployment'!$I:$I,"*3G*",'Retention-Deployment'!$L:$L,'List Table'!$B$6)</f>
        <v>0</v>
      </c>
      <c r="CD93" s="145">
        <f>COUNTIFS('Retention-Deployment'!$F:$F,$G93,'Retention-Deployment'!$I:$I,"*3G*",'Retention-Deployment'!$L:$L,'List Table'!$B$7)</f>
        <v>0</v>
      </c>
      <c r="CE93" s="145">
        <f>COUNTIFS('Retention-Deployment'!$F:$F,$G93,'Retention-Deployment'!$I:$I,"*3G*",'Retention-Deployment'!$L:$L,'List Table'!$B$8)</f>
        <v>0</v>
      </c>
      <c r="CF93" s="145">
        <f>COUNTIFS('Retention-Deployment'!$F:$F,$G93,'Retention-Deployment'!$I:$I,"*3G*",'Retention-Deployment'!$L:$L,'List Table'!$B$9)</f>
        <v>0</v>
      </c>
      <c r="CG93" s="145">
        <f>COUNTIFS('Retention-Deployment'!$F:$F,$G93,'Retention-Deployment'!$I:$I,"*3G*",'Retention-Deployment'!$L:$L,'List Table'!$B$10)</f>
        <v>0</v>
      </c>
      <c r="CH93" s="145">
        <f>COUNTIFS('Retention-Deployment'!$F:$F,$G93,'Retention-Deployment'!$I:$I,"*3G*",'Retention-Deployment'!$L:$L,'List Table'!$B$11)</f>
        <v>0</v>
      </c>
      <c r="CI93" s="145">
        <f>COUNTIFS('Retention-Deployment'!$F:$F,$G93,'Retention-Deployment'!$I:$I,"*3G*",'Retention-Deployment'!$L:$L,'List Table'!$B$12)</f>
        <v>0</v>
      </c>
      <c r="CJ93" s="145">
        <f>COUNTIFS('Retention-Deployment'!$F:$F,$G93,'Retention-Deployment'!$I:$I,"*3G*",'Retention-Deployment'!$L:$L,'List Table'!$B$13)</f>
        <v>0</v>
      </c>
      <c r="CK93" s="145">
        <f>COUNTIFS('Retention-Deployment'!$F:$F,$G93,'Retention-Deployment'!$I:$I,"*3G*",'Retention-Deployment'!$L:$L,'List Table'!$B$14)</f>
        <v>0</v>
      </c>
      <c r="CL93" s="145">
        <f>COUNTIFS('Retention-Deployment'!$F:$F,$G93,'Retention-Deployment'!$I:$I,"*3G*",'Retention-Deployment'!$L:$L,'List Table'!$B$15)</f>
        <v>0</v>
      </c>
      <c r="CM93" s="145">
        <f>COUNTIFS('Retention-Deployment'!$F:$F,$G93,'Retention-Deployment'!$I:$I,"*4G*",'Retention-Deployment'!$L:$L,'List Table'!$B$2)</f>
        <v>0</v>
      </c>
      <c r="CN93" s="145">
        <f>COUNTIFS('Retention-Deployment'!$F:$F,$G93,'Retention-Deployment'!$I:$I,"*4G*",'Retention-Deployment'!$L:$L,'List Table'!$B$3)</f>
        <v>0</v>
      </c>
      <c r="CO93" s="145">
        <f>COUNTIFS('Retention-Deployment'!$F:$F,$G93,'Retention-Deployment'!$I:$I,"*4G*",'Retention-Deployment'!$L:$L,'List Table'!$B$4)</f>
        <v>0</v>
      </c>
      <c r="CP93" s="145">
        <f>COUNTIFS('Retention-Deployment'!$F:$F,$G93,'Retention-Deployment'!$I:$I,"*4G*",'Retention-Deployment'!$L:$L,'List Table'!$B$5)</f>
        <v>0</v>
      </c>
      <c r="CQ93" s="145">
        <f>COUNTIFS('Retention-Deployment'!$F:$F,$G93,'Retention-Deployment'!$I:$I,"*4G*",'Retention-Deployment'!$L:$L,'List Table'!$B$6)</f>
        <v>0</v>
      </c>
      <c r="CR93" s="145">
        <f>COUNTIFS('Retention-Deployment'!$F:$F,$G93,'Retention-Deployment'!$I:$I,"*4G*",'Retention-Deployment'!$L:$L,'List Table'!$B$7)</f>
        <v>0</v>
      </c>
      <c r="CS93" s="145">
        <f>COUNTIFS('Retention-Deployment'!$F:$F,$G93,'Retention-Deployment'!$I:$I,"*4G*",'Retention-Deployment'!$L:$L,'List Table'!$B$8)</f>
        <v>0</v>
      </c>
      <c r="CT93" s="145">
        <f>COUNTIFS('Retention-Deployment'!$F:$F,$G93,'Retention-Deployment'!$I:$I,"*4G*",'Retention-Deployment'!$L:$L,'List Table'!$B$9)</f>
        <v>0</v>
      </c>
      <c r="CU93" s="145">
        <f>COUNTIFS('Retention-Deployment'!$F:$F,$G93,'Retention-Deployment'!$I:$I,"*4G*",'Retention-Deployment'!$L:$L,'List Table'!$B$10)</f>
        <v>0</v>
      </c>
      <c r="CV93" s="145">
        <f>COUNTIFS('Retention-Deployment'!$F:$F,$G93,'Retention-Deployment'!$I:$I,"*4G*",'Retention-Deployment'!$L:$L,'List Table'!$B$11)</f>
        <v>0</v>
      </c>
      <c r="CW93" s="145">
        <f>COUNTIFS('Retention-Deployment'!$F:$F,$G93,'Retention-Deployment'!$I:$I,"*4G*",'Retention-Deployment'!$L:$L,'List Table'!$B$12)</f>
        <v>0</v>
      </c>
      <c r="CX93" s="145">
        <f>COUNTIFS('Retention-Deployment'!$F:$F,$G93,'Retention-Deployment'!$I:$I,"*4G*",'Retention-Deployment'!$L:$L,'List Table'!$B$13)</f>
        <v>0</v>
      </c>
      <c r="CY93" s="145">
        <f>COUNTIFS('Retention-Deployment'!$F:$F,$G93,'Retention-Deployment'!$I:$I,"*4G*",'Retention-Deployment'!$L:$L,'List Table'!$B$14)</f>
        <v>0</v>
      </c>
      <c r="CZ93" s="145">
        <f>COUNTIFS('Retention-Deployment'!$F:$F,$G93,'Retention-Deployment'!$I:$I,"*4G*",'Retention-Deployment'!$L:$L,'List Table'!$B$15)</f>
        <v>0</v>
      </c>
      <c r="DA93" s="133"/>
      <c r="DB93" s="146">
        <f>COUNTIFS(Licensing!$G:$G,$G93,Licensing!$J:$J,"*2G*")</f>
        <v>0</v>
      </c>
      <c r="DC93" s="146">
        <f>COUNTIFS(Licensing!$G:$G,$G93,Licensing!$J:$J,"*3G*")</f>
        <v>0</v>
      </c>
      <c r="DD93" s="146">
        <f>COUNTIFS(Licensing!$G:$G,$G93,Licensing!$J:$J,"*4G*")</f>
        <v>0</v>
      </c>
      <c r="DE93" s="133"/>
      <c r="DF93" s="381">
        <f>COUNTIFS(Deactivated!$G:$G,$G93,Deactivated!$J:$J,"*2G*")</f>
        <v>0</v>
      </c>
      <c r="DG93" s="381">
        <f>COUNTIFS(Deactivated!$G:$G,$G93,Deactivated!$J:$J,"*3G*")</f>
        <v>0</v>
      </c>
      <c r="DH93" s="381">
        <f>COUNTIFS(Deactivated!$G:$G,$G93,Deactivated!$J:$J,"*4G*")</f>
        <v>0</v>
      </c>
      <c r="DI93" s="133"/>
      <c r="DJ93" s="147" t="str">
        <f t="shared" si="13"/>
        <v>NAXOS</v>
      </c>
      <c r="DK93" s="137">
        <f t="shared" si="19"/>
        <v>0</v>
      </c>
      <c r="DL93" s="148">
        <f t="shared" si="17"/>
        <v>0</v>
      </c>
      <c r="DM93" s="148">
        <f t="shared" si="18"/>
        <v>0</v>
      </c>
      <c r="DN93" s="133"/>
      <c r="DO93" s="133"/>
      <c r="DP93" s="133"/>
      <c r="DQ93" s="133"/>
      <c r="DR93" s="133"/>
      <c r="DS93" s="133"/>
      <c r="DT93" s="133"/>
      <c r="DU93" s="133"/>
      <c r="DV93" s="133"/>
      <c r="DW93" s="133"/>
      <c r="DX93" s="133"/>
      <c r="DY93" s="133"/>
    </row>
    <row r="94" spans="1:129" x14ac:dyDescent="0.25">
      <c r="A94" s="186" t="s">
        <v>293</v>
      </c>
      <c r="B94" s="160">
        <v>1</v>
      </c>
      <c r="C94" s="160">
        <v>1</v>
      </c>
      <c r="D94" s="160">
        <v>1</v>
      </c>
      <c r="E94" s="183">
        <v>38.522384090000003</v>
      </c>
      <c r="F94" s="183">
        <v>26.234664916</v>
      </c>
      <c r="G94" s="165" t="s">
        <v>315</v>
      </c>
      <c r="H94" s="144">
        <f t="shared" si="10"/>
        <v>0</v>
      </c>
      <c r="I94" s="144">
        <f t="shared" si="11"/>
        <v>0</v>
      </c>
      <c r="J94" s="144">
        <f t="shared" si="12"/>
        <v>0</v>
      </c>
      <c r="K94" s="144">
        <f>COUNTIFS(Operational!$F:$F,$G94,Operational!$I:$I,"*2G*",Operational!$L:$L,'List Table'!$D$2)</f>
        <v>0</v>
      </c>
      <c r="L94" s="144">
        <f>COUNTIFS(Operational!$F:$F,$G94,Operational!$I:$I,"*2G*",Operational!$L:$L,'List Table'!$D$3)</f>
        <v>0</v>
      </c>
      <c r="M94" s="144">
        <f>COUNTIFS(Operational!$F:$F,$G94,Operational!$I:$I,"*2G*",Operational!$L:$L,'List Table'!$D$4)</f>
        <v>0</v>
      </c>
      <c r="N94" s="144">
        <f>COUNTIFS(Operational!$F:$F,$G94,Operational!$I:$I,"*2G*",Operational!$L:$L,'List Table'!$D$5)</f>
        <v>0</v>
      </c>
      <c r="O94" s="144">
        <f>COUNTIFS(Operational!$F:$F,$G94,Operational!$I:$I,"*2G*",Operational!$L:$L,'List Table'!$D$6)</f>
        <v>0</v>
      </c>
      <c r="P94" s="144">
        <f>COUNTIFS(Operational!$F:$F,$G94,Operational!$I:$I,"*2G*",Operational!$L:$L,'List Table'!$D$7)</f>
        <v>0</v>
      </c>
      <c r="Q94" s="144">
        <f>COUNTIFS(Operational!$F:$F,$G94,Operational!$I:$I,"*2G*",Operational!$L:$L,'List Table'!$D$8)</f>
        <v>0</v>
      </c>
      <c r="R94" s="144">
        <f>COUNTIFS(Operational!$F:$F,$G94,Operational!$I:$I,"*2G*",Operational!$L:$L,'List Table'!$D$9)</f>
        <v>0</v>
      </c>
      <c r="S94" s="144">
        <f>COUNTIFS(Operational!$F:$F,$G94,Operational!$I:$I,"*2G*",Operational!$L:$L,'List Table'!$D$10)</f>
        <v>0</v>
      </c>
      <c r="T94" s="144">
        <f>COUNTIFS(Operational!$F:$F,$G94,Operational!$I:$I,"*2G*",Operational!$L:$L,'List Table'!$D$11)</f>
        <v>0</v>
      </c>
      <c r="U94" s="144">
        <f>COUNTIFS(Operational!$F:$F,$G94,Operational!$I:$I,"*2G*",Operational!$L:$L,'List Table'!$D$12)</f>
        <v>0</v>
      </c>
      <c r="V94" s="144">
        <f>COUNTIFS(Operational!$F:$F,$G94,Operational!$I:$I,"*2G*",Operational!$L:$L,'List Table'!$D$13)</f>
        <v>0</v>
      </c>
      <c r="W94" s="144">
        <f>COUNTIFS(Operational!$F:$F,$G94,Operational!$I:$I,"*2G*",Operational!$L:$L,'List Table'!$D$14)</f>
        <v>0</v>
      </c>
      <c r="X94" s="144">
        <f>COUNTIFS(Operational!$F:$F,$G94,Operational!$I:$I,"*2G*",Operational!$L:$L,'List Table'!$D$15)</f>
        <v>0</v>
      </c>
      <c r="Y94" s="144">
        <f>COUNTIFS(Operational!$F:$F,$G94,Operational!$I:$I,"*2G*",Operational!$L:$L,'List Table'!$D$16)</f>
        <v>0</v>
      </c>
      <c r="Z94" s="144">
        <f>COUNTIFS(Operational!$F:$F,$G94,Operational!$I:$I,"*2G*",Operational!$L:$L,'List Table'!$D$17)</f>
        <v>0</v>
      </c>
      <c r="AA94" s="144">
        <f>COUNTIFS(Operational!$F:$F,$G94,Operational!$I:$I,"*3G*",Operational!$L:$L,'List Table'!$D$2)</f>
        <v>0</v>
      </c>
      <c r="AB94" s="144">
        <f>COUNTIFS(Operational!$F:$F,$G94,Operational!$I:$I,"*3G*",Operational!$L:$L,'List Table'!$D$3)</f>
        <v>0</v>
      </c>
      <c r="AC94" s="144">
        <f>COUNTIFS(Operational!$F:$F,$G94,Operational!$I:$I,"*3G*",Operational!$L:$L,'List Table'!$D$4)</f>
        <v>0</v>
      </c>
      <c r="AD94" s="144">
        <f>COUNTIFS(Operational!$F:$F,$G94,Operational!$I:$I,"*3G*",Operational!$L:$L,'List Table'!$D$5)</f>
        <v>0</v>
      </c>
      <c r="AE94" s="144">
        <f>COUNTIFS(Operational!$F:$F,$G94,Operational!$I:$I,"*3G*",Operational!$L:$L,'List Table'!$D$6)</f>
        <v>0</v>
      </c>
      <c r="AF94" s="144">
        <f>COUNTIFS(Operational!$F:$F,$G94,Operational!$I:$I,"*3G*",Operational!$L:$L,'List Table'!$D$7)</f>
        <v>0</v>
      </c>
      <c r="AG94" s="144">
        <f>COUNTIFS(Operational!$F:$F,$G94,Operational!$I:$I,"*3G*",Operational!$L:$L,'List Table'!$D$8)</f>
        <v>0</v>
      </c>
      <c r="AH94" s="144">
        <f>COUNTIFS(Operational!$F:$F,$G94,Operational!$I:$I,"*3G*",Operational!$L:$L,'List Table'!$D$9)</f>
        <v>0</v>
      </c>
      <c r="AI94" s="144">
        <f>COUNTIFS(Operational!$F:$F,$G94,Operational!$I:$I,"*3G*",Operational!$L:$L,'List Table'!$D$10)</f>
        <v>0</v>
      </c>
      <c r="AJ94" s="144">
        <f>COUNTIFS(Operational!$F:$F,$G94,Operational!$I:$I,"*3G*",Operational!$L:$L,'List Table'!$D$11)</f>
        <v>0</v>
      </c>
      <c r="AK94" s="144">
        <f>COUNTIFS(Operational!$F:$F,$G94,Operational!$I:$I,"*3G*",Operational!$L:$L,'List Table'!$D$12)</f>
        <v>0</v>
      </c>
      <c r="AL94" s="144">
        <f>COUNTIFS(Operational!$F:$F,$G94,Operational!$I:$I,"*3G*",Operational!$L:$L,'List Table'!$D$13)</f>
        <v>0</v>
      </c>
      <c r="AM94" s="144">
        <f>COUNTIFS(Operational!$F:$F,$G94,Operational!$I:$I,"*3G*",Operational!$L:$L,'List Table'!$D$14)</f>
        <v>0</v>
      </c>
      <c r="AN94" s="144">
        <f>COUNTIFS(Operational!$F:$F,$G94,Operational!$I:$I,"*3G*",Operational!$L:$L,'List Table'!$D$15)</f>
        <v>0</v>
      </c>
      <c r="AO94" s="144">
        <f>COUNTIFS(Operational!$F:$F,$G94,Operational!$I:$I,"*3G*",Operational!$L:$L,'List Table'!$D$16)</f>
        <v>0</v>
      </c>
      <c r="AP94" s="144">
        <f>COUNTIFS(Operational!$F:$F,$G94,Operational!$I:$I,"*3G*",Operational!$L:$L,'List Table'!$D$17)</f>
        <v>0</v>
      </c>
      <c r="AQ94" s="144">
        <f>COUNTIFS(Operational!$F:$F,$G94,Operational!$I:$I,"*4G*",Operational!$L:$L,'List Table'!$D$2)</f>
        <v>0</v>
      </c>
      <c r="AR94" s="144">
        <f>COUNTIFS(Operational!$F:$F,$G94,Operational!$I:$I,"*4G*",Operational!$L:$L,'List Table'!$D$3)</f>
        <v>0</v>
      </c>
      <c r="AS94" s="144">
        <f>COUNTIFS(Operational!$F:$F,$G94,Operational!$I:$I,"*4G*",Operational!$L:$L,'List Table'!$D$4)</f>
        <v>0</v>
      </c>
      <c r="AT94" s="144">
        <f>COUNTIFS(Operational!$F:$F,$G94,Operational!$I:$I,"*4G*",Operational!$L:$L,'List Table'!$D$5)</f>
        <v>0</v>
      </c>
      <c r="AU94" s="144">
        <f>COUNTIFS(Operational!$F:$F,$G94,Operational!$I:$I,"*4G*",Operational!$L:$L,'List Table'!$D$6)</f>
        <v>0</v>
      </c>
      <c r="AV94" s="144">
        <f>COUNTIFS(Operational!$F:$F,$G94,Operational!$I:$I,"*4G*",Operational!$L:$L,'List Table'!$D$7)</f>
        <v>0</v>
      </c>
      <c r="AW94" s="144">
        <f>COUNTIFS(Operational!$F:$F,$G94,Operational!$I:$I,"*4G*",Operational!$L:$L,'List Table'!$D$8)</f>
        <v>0</v>
      </c>
      <c r="AX94" s="144">
        <f>COUNTIFS(Operational!$F:$F,$G94,Operational!$I:$I,"*4G*",Operational!$L:$L,'List Table'!$D$9)</f>
        <v>0</v>
      </c>
      <c r="AY94" s="144">
        <f>COUNTIFS(Operational!$F:$F,$G94,Operational!$I:$I,"*4G*",Operational!$L:$L,'List Table'!$D$10)</f>
        <v>0</v>
      </c>
      <c r="AZ94" s="144">
        <f>COUNTIFS(Operational!$F:$F,$G94,Operational!$I:$I,"*4G*",Operational!$L:$L,'List Table'!$D$11)</f>
        <v>0</v>
      </c>
      <c r="BA94" s="144">
        <f>COUNTIFS(Operational!$F:$F,$G94,Operational!$I:$I,"*4G*",Operational!$L:$L,'List Table'!$D$12)</f>
        <v>0</v>
      </c>
      <c r="BB94" s="144">
        <f>COUNTIFS(Operational!$F:$F,$G94,Operational!$I:$I,"*4G*",Operational!$L:$L,'List Table'!$D$13)</f>
        <v>0</v>
      </c>
      <c r="BC94" s="144">
        <f>COUNTIFS(Operational!$F:$F,$G94,Operational!$I:$I,"*4G*",Operational!$L:$L,'List Table'!$D$14)</f>
        <v>0</v>
      </c>
      <c r="BD94" s="144">
        <f>COUNTIFS(Operational!$F:$F,$G94,Operational!$I:$I,"*4G*",Operational!$L:$L,'List Table'!$D$15)</f>
        <v>0</v>
      </c>
      <c r="BE94" s="144">
        <f>COUNTIFS(Operational!$F:$F,$G94,Operational!$I:$I,"*4G*",Operational!$L:$L,'List Table'!$D$16)</f>
        <v>0</v>
      </c>
      <c r="BF94" s="144">
        <f>COUNTIFS(Operational!$F:$F,$G94,Operational!$I:$I,"*4G*",Operational!$L:$L,'List Table'!$D$17)</f>
        <v>0</v>
      </c>
      <c r="BG94" s="133"/>
      <c r="BH94" s="145">
        <f t="shared" si="14"/>
        <v>0</v>
      </c>
      <c r="BI94" s="145">
        <f t="shared" si="15"/>
        <v>0</v>
      </c>
      <c r="BJ94" s="145">
        <f t="shared" si="16"/>
        <v>0</v>
      </c>
      <c r="BK94" s="145">
        <f>COUNTIFS('Retention-Deployment'!$F:$F,$G94,'Retention-Deployment'!$I:$I,"*2G*",'Retention-Deployment'!$L:$L,'List Table'!$B$2)</f>
        <v>0</v>
      </c>
      <c r="BL94" s="145">
        <f>COUNTIFS('Retention-Deployment'!$F:$F,$G94,'Retention-Deployment'!$I:$I,"*2G*",'Retention-Deployment'!$L:$L,'List Table'!$B$3)</f>
        <v>0</v>
      </c>
      <c r="BM94" s="145">
        <f>COUNTIFS('Retention-Deployment'!$F:$F,$G94,'Retention-Deployment'!$I:$I,"*2G*",'Retention-Deployment'!$L:$L,'List Table'!$B$4)</f>
        <v>0</v>
      </c>
      <c r="BN94" s="145">
        <f>COUNTIFS('Retention-Deployment'!$F:$F,$G94,'Retention-Deployment'!$I:$I,"*2G*",'Retention-Deployment'!$L:$L,'List Table'!$B$5)</f>
        <v>0</v>
      </c>
      <c r="BO94" s="145">
        <f>COUNTIFS('Retention-Deployment'!$F:$F,$G94,'Retention-Deployment'!$I:$I,"*2G*",'Retention-Deployment'!$L:$L,'List Table'!$B$6)</f>
        <v>0</v>
      </c>
      <c r="BP94" s="145">
        <f>COUNTIFS('Retention-Deployment'!$F:$F,$G94,'Retention-Deployment'!$I:$I,"*2G*",'Retention-Deployment'!$L:$L,'List Table'!$B$7)</f>
        <v>0</v>
      </c>
      <c r="BQ94" s="145">
        <f>COUNTIFS('Retention-Deployment'!$F:$F,$G94,'Retention-Deployment'!$I:$I,"*2G*",'Retention-Deployment'!$L:$L,'List Table'!$B$8)</f>
        <v>0</v>
      </c>
      <c r="BR94" s="145">
        <f>COUNTIFS('Retention-Deployment'!$F:$F,$G94,'Retention-Deployment'!$I:$I,"*2G*",'Retention-Deployment'!$L:$L,'List Table'!$B$9)</f>
        <v>0</v>
      </c>
      <c r="BS94" s="145">
        <f>COUNTIFS('Retention-Deployment'!$F:$F,$G94,'Retention-Deployment'!$I:$I,"*2G*",'Retention-Deployment'!$L:$L,'List Table'!$B$10)</f>
        <v>0</v>
      </c>
      <c r="BT94" s="145">
        <f>COUNTIFS('Retention-Deployment'!$F:$F,$G94,'Retention-Deployment'!$I:$I,"*2G*",'Retention-Deployment'!$L:$L,'List Table'!$B$11)</f>
        <v>0</v>
      </c>
      <c r="BU94" s="145">
        <f>COUNTIFS('Retention-Deployment'!$F:$F,$G94,'Retention-Deployment'!$I:$I,"*2G*",'Retention-Deployment'!$L:$L,'List Table'!$B$12)</f>
        <v>0</v>
      </c>
      <c r="BV94" s="145">
        <f>COUNTIFS('Retention-Deployment'!$F:$F,$G94,'Retention-Deployment'!$I:$I,"*2G*",'Retention-Deployment'!$L:$L,'List Table'!$B$13)</f>
        <v>0</v>
      </c>
      <c r="BW94" s="145">
        <f>COUNTIFS('Retention-Deployment'!$F:$F,$G94,'Retention-Deployment'!$I:$I,"*2G*",'Retention-Deployment'!$L:$L,'List Table'!$B$14)</f>
        <v>0</v>
      </c>
      <c r="BX94" s="145">
        <f>COUNTIFS('Retention-Deployment'!$F:$F,$G94,'Retention-Deployment'!$I:$I,"*2G*",'Retention-Deployment'!$L:$L,'List Table'!$B$15)</f>
        <v>0</v>
      </c>
      <c r="BY94" s="145">
        <f>COUNTIFS('Retention-Deployment'!$F:$F,$G94,'Retention-Deployment'!$I:$I,"*3G*",'Retention-Deployment'!$L:$L,'List Table'!$B$2)</f>
        <v>0</v>
      </c>
      <c r="BZ94" s="145">
        <f>COUNTIFS('Retention-Deployment'!$F:$F,$G94,'Retention-Deployment'!$I:$I,"*3G*",'Retention-Deployment'!$L:$L,'List Table'!$B$3)</f>
        <v>0</v>
      </c>
      <c r="CA94" s="145">
        <f>COUNTIFS('Retention-Deployment'!$F:$F,$G94,'Retention-Deployment'!$I:$I,"*3G*",'Retention-Deployment'!$L:$L,'List Table'!$B$4)</f>
        <v>0</v>
      </c>
      <c r="CB94" s="145">
        <f>COUNTIFS('Retention-Deployment'!$F:$F,$G94,'Retention-Deployment'!$I:$I,"*3G*",'Retention-Deployment'!$L:$L,'List Table'!$B$5)</f>
        <v>0</v>
      </c>
      <c r="CC94" s="145">
        <f>COUNTIFS('Retention-Deployment'!$F:$F,$G94,'Retention-Deployment'!$I:$I,"*3G*",'Retention-Deployment'!$L:$L,'List Table'!$B$6)</f>
        <v>0</v>
      </c>
      <c r="CD94" s="145">
        <f>COUNTIFS('Retention-Deployment'!$F:$F,$G94,'Retention-Deployment'!$I:$I,"*3G*",'Retention-Deployment'!$L:$L,'List Table'!$B$7)</f>
        <v>0</v>
      </c>
      <c r="CE94" s="145">
        <f>COUNTIFS('Retention-Deployment'!$F:$F,$G94,'Retention-Deployment'!$I:$I,"*3G*",'Retention-Deployment'!$L:$L,'List Table'!$B$8)</f>
        <v>0</v>
      </c>
      <c r="CF94" s="145">
        <f>COUNTIFS('Retention-Deployment'!$F:$F,$G94,'Retention-Deployment'!$I:$I,"*3G*",'Retention-Deployment'!$L:$L,'List Table'!$B$9)</f>
        <v>0</v>
      </c>
      <c r="CG94" s="145">
        <f>COUNTIFS('Retention-Deployment'!$F:$F,$G94,'Retention-Deployment'!$I:$I,"*3G*",'Retention-Deployment'!$L:$L,'List Table'!$B$10)</f>
        <v>0</v>
      </c>
      <c r="CH94" s="145">
        <f>COUNTIFS('Retention-Deployment'!$F:$F,$G94,'Retention-Deployment'!$I:$I,"*3G*",'Retention-Deployment'!$L:$L,'List Table'!$B$11)</f>
        <v>0</v>
      </c>
      <c r="CI94" s="145">
        <f>COUNTIFS('Retention-Deployment'!$F:$F,$G94,'Retention-Deployment'!$I:$I,"*3G*",'Retention-Deployment'!$L:$L,'List Table'!$B$12)</f>
        <v>0</v>
      </c>
      <c r="CJ94" s="145">
        <f>COUNTIFS('Retention-Deployment'!$F:$F,$G94,'Retention-Deployment'!$I:$I,"*3G*",'Retention-Deployment'!$L:$L,'List Table'!$B$13)</f>
        <v>0</v>
      </c>
      <c r="CK94" s="145">
        <f>COUNTIFS('Retention-Deployment'!$F:$F,$G94,'Retention-Deployment'!$I:$I,"*3G*",'Retention-Deployment'!$L:$L,'List Table'!$B$14)</f>
        <v>0</v>
      </c>
      <c r="CL94" s="145">
        <f>COUNTIFS('Retention-Deployment'!$F:$F,$G94,'Retention-Deployment'!$I:$I,"*3G*",'Retention-Deployment'!$L:$L,'List Table'!$B$15)</f>
        <v>0</v>
      </c>
      <c r="CM94" s="145">
        <f>COUNTIFS('Retention-Deployment'!$F:$F,$G94,'Retention-Deployment'!$I:$I,"*4G*",'Retention-Deployment'!$L:$L,'List Table'!$B$2)</f>
        <v>0</v>
      </c>
      <c r="CN94" s="145">
        <f>COUNTIFS('Retention-Deployment'!$F:$F,$G94,'Retention-Deployment'!$I:$I,"*4G*",'Retention-Deployment'!$L:$L,'List Table'!$B$3)</f>
        <v>0</v>
      </c>
      <c r="CO94" s="145">
        <f>COUNTIFS('Retention-Deployment'!$F:$F,$G94,'Retention-Deployment'!$I:$I,"*4G*",'Retention-Deployment'!$L:$L,'List Table'!$B$4)</f>
        <v>0</v>
      </c>
      <c r="CP94" s="145">
        <f>COUNTIFS('Retention-Deployment'!$F:$F,$G94,'Retention-Deployment'!$I:$I,"*4G*",'Retention-Deployment'!$L:$L,'List Table'!$B$5)</f>
        <v>0</v>
      </c>
      <c r="CQ94" s="145">
        <f>COUNTIFS('Retention-Deployment'!$F:$F,$G94,'Retention-Deployment'!$I:$I,"*4G*",'Retention-Deployment'!$L:$L,'List Table'!$B$6)</f>
        <v>0</v>
      </c>
      <c r="CR94" s="145">
        <f>COUNTIFS('Retention-Deployment'!$F:$F,$G94,'Retention-Deployment'!$I:$I,"*4G*",'Retention-Deployment'!$L:$L,'List Table'!$B$7)</f>
        <v>0</v>
      </c>
      <c r="CS94" s="145">
        <f>COUNTIFS('Retention-Deployment'!$F:$F,$G94,'Retention-Deployment'!$I:$I,"*4G*",'Retention-Deployment'!$L:$L,'List Table'!$B$8)</f>
        <v>0</v>
      </c>
      <c r="CT94" s="145">
        <f>COUNTIFS('Retention-Deployment'!$F:$F,$G94,'Retention-Deployment'!$I:$I,"*4G*",'Retention-Deployment'!$L:$L,'List Table'!$B$9)</f>
        <v>0</v>
      </c>
      <c r="CU94" s="145">
        <f>COUNTIFS('Retention-Deployment'!$F:$F,$G94,'Retention-Deployment'!$I:$I,"*4G*",'Retention-Deployment'!$L:$L,'List Table'!$B$10)</f>
        <v>0</v>
      </c>
      <c r="CV94" s="145">
        <f>COUNTIFS('Retention-Deployment'!$F:$F,$G94,'Retention-Deployment'!$I:$I,"*4G*",'Retention-Deployment'!$L:$L,'List Table'!$B$11)</f>
        <v>0</v>
      </c>
      <c r="CW94" s="145">
        <f>COUNTIFS('Retention-Deployment'!$F:$F,$G94,'Retention-Deployment'!$I:$I,"*4G*",'Retention-Deployment'!$L:$L,'List Table'!$B$12)</f>
        <v>0</v>
      </c>
      <c r="CX94" s="145">
        <f>COUNTIFS('Retention-Deployment'!$F:$F,$G94,'Retention-Deployment'!$I:$I,"*4G*",'Retention-Deployment'!$L:$L,'List Table'!$B$13)</f>
        <v>0</v>
      </c>
      <c r="CY94" s="145">
        <f>COUNTIFS('Retention-Deployment'!$F:$F,$G94,'Retention-Deployment'!$I:$I,"*4G*",'Retention-Deployment'!$L:$L,'List Table'!$B$14)</f>
        <v>0</v>
      </c>
      <c r="CZ94" s="145">
        <f>COUNTIFS('Retention-Deployment'!$F:$F,$G94,'Retention-Deployment'!$I:$I,"*4G*",'Retention-Deployment'!$L:$L,'List Table'!$B$15)</f>
        <v>0</v>
      </c>
      <c r="DA94" s="133"/>
      <c r="DB94" s="146">
        <f>COUNTIFS(Licensing!$G:$G,$G94,Licensing!$J:$J,"*2G*")</f>
        <v>0</v>
      </c>
      <c r="DC94" s="146">
        <f>COUNTIFS(Licensing!$G:$G,$G94,Licensing!$J:$J,"*3G*")</f>
        <v>0</v>
      </c>
      <c r="DD94" s="146">
        <f>COUNTIFS(Licensing!$G:$G,$G94,Licensing!$J:$J,"*4G*")</f>
        <v>0</v>
      </c>
      <c r="DE94" s="133"/>
      <c r="DF94" s="381">
        <f>COUNTIFS(Deactivated!$G:$G,$G94,Deactivated!$J:$J,"*2G*")</f>
        <v>0</v>
      </c>
      <c r="DG94" s="381">
        <f>COUNTIFS(Deactivated!$G:$G,$G94,Deactivated!$J:$J,"*3G*")</f>
        <v>0</v>
      </c>
      <c r="DH94" s="381">
        <f>COUNTIFS(Deactivated!$G:$G,$G94,Deactivated!$J:$J,"*4G*")</f>
        <v>0</v>
      </c>
      <c r="DI94" s="133"/>
      <c r="DJ94" s="147" t="str">
        <f t="shared" si="13"/>
        <v>OINOUSES</v>
      </c>
      <c r="DK94" s="137">
        <f t="shared" si="19"/>
        <v>0</v>
      </c>
      <c r="DL94" s="148">
        <f t="shared" si="17"/>
        <v>0</v>
      </c>
      <c r="DM94" s="148">
        <f t="shared" si="18"/>
        <v>0</v>
      </c>
      <c r="DN94" s="133"/>
      <c r="DO94" s="133"/>
      <c r="DP94" s="133"/>
      <c r="DQ94" s="133"/>
      <c r="DR94" s="133"/>
      <c r="DS94" s="133"/>
      <c r="DT94" s="133"/>
      <c r="DU94" s="133"/>
      <c r="DV94" s="133"/>
      <c r="DW94" s="133"/>
      <c r="DX94" s="133"/>
      <c r="DY94" s="133"/>
    </row>
    <row r="95" spans="1:129" x14ac:dyDescent="0.25">
      <c r="A95" s="186" t="s">
        <v>293</v>
      </c>
      <c r="B95" s="160">
        <v>1</v>
      </c>
      <c r="C95" s="160">
        <v>1</v>
      </c>
      <c r="D95" s="160">
        <v>1</v>
      </c>
      <c r="E95" s="183">
        <v>39.84966661</v>
      </c>
      <c r="F95" s="183">
        <v>19.399795529999999</v>
      </c>
      <c r="G95" s="165" t="s">
        <v>316</v>
      </c>
      <c r="H95" s="144">
        <f t="shared" si="10"/>
        <v>0</v>
      </c>
      <c r="I95" s="144">
        <f t="shared" si="11"/>
        <v>0</v>
      </c>
      <c r="J95" s="144">
        <f t="shared" si="12"/>
        <v>0</v>
      </c>
      <c r="K95" s="144">
        <f>COUNTIFS(Operational!$F:$F,$G95,Operational!$I:$I,"*2G*",Operational!$L:$L,'List Table'!$D$2)</f>
        <v>0</v>
      </c>
      <c r="L95" s="144">
        <f>COUNTIFS(Operational!$F:$F,$G95,Operational!$I:$I,"*2G*",Operational!$L:$L,'List Table'!$D$3)</f>
        <v>0</v>
      </c>
      <c r="M95" s="144">
        <f>COUNTIFS(Operational!$F:$F,$G95,Operational!$I:$I,"*2G*",Operational!$L:$L,'List Table'!$D$4)</f>
        <v>0</v>
      </c>
      <c r="N95" s="144">
        <f>COUNTIFS(Operational!$F:$F,$G95,Operational!$I:$I,"*2G*",Operational!$L:$L,'List Table'!$D$5)</f>
        <v>0</v>
      </c>
      <c r="O95" s="144">
        <f>COUNTIFS(Operational!$F:$F,$G95,Operational!$I:$I,"*2G*",Operational!$L:$L,'List Table'!$D$6)</f>
        <v>0</v>
      </c>
      <c r="P95" s="144">
        <f>COUNTIFS(Operational!$F:$F,$G95,Operational!$I:$I,"*2G*",Operational!$L:$L,'List Table'!$D$7)</f>
        <v>0</v>
      </c>
      <c r="Q95" s="144">
        <f>COUNTIFS(Operational!$F:$F,$G95,Operational!$I:$I,"*2G*",Operational!$L:$L,'List Table'!$D$8)</f>
        <v>0</v>
      </c>
      <c r="R95" s="144">
        <f>COUNTIFS(Operational!$F:$F,$G95,Operational!$I:$I,"*2G*",Operational!$L:$L,'List Table'!$D$9)</f>
        <v>0</v>
      </c>
      <c r="S95" s="144">
        <f>COUNTIFS(Operational!$F:$F,$G95,Operational!$I:$I,"*2G*",Operational!$L:$L,'List Table'!$D$10)</f>
        <v>0</v>
      </c>
      <c r="T95" s="144">
        <f>COUNTIFS(Operational!$F:$F,$G95,Operational!$I:$I,"*2G*",Operational!$L:$L,'List Table'!$D$11)</f>
        <v>0</v>
      </c>
      <c r="U95" s="144">
        <f>COUNTIFS(Operational!$F:$F,$G95,Operational!$I:$I,"*2G*",Operational!$L:$L,'List Table'!$D$12)</f>
        <v>0</v>
      </c>
      <c r="V95" s="144">
        <f>COUNTIFS(Operational!$F:$F,$G95,Operational!$I:$I,"*2G*",Operational!$L:$L,'List Table'!$D$13)</f>
        <v>0</v>
      </c>
      <c r="W95" s="144">
        <f>COUNTIFS(Operational!$F:$F,$G95,Operational!$I:$I,"*2G*",Operational!$L:$L,'List Table'!$D$14)</f>
        <v>0</v>
      </c>
      <c r="X95" s="144">
        <f>COUNTIFS(Operational!$F:$F,$G95,Operational!$I:$I,"*2G*",Operational!$L:$L,'List Table'!$D$15)</f>
        <v>0</v>
      </c>
      <c r="Y95" s="144">
        <f>COUNTIFS(Operational!$F:$F,$G95,Operational!$I:$I,"*2G*",Operational!$L:$L,'List Table'!$D$16)</f>
        <v>0</v>
      </c>
      <c r="Z95" s="144">
        <f>COUNTIFS(Operational!$F:$F,$G95,Operational!$I:$I,"*2G*",Operational!$L:$L,'List Table'!$D$17)</f>
        <v>0</v>
      </c>
      <c r="AA95" s="144">
        <f>COUNTIFS(Operational!$F:$F,$G95,Operational!$I:$I,"*3G*",Operational!$L:$L,'List Table'!$D$2)</f>
        <v>0</v>
      </c>
      <c r="AB95" s="144">
        <f>COUNTIFS(Operational!$F:$F,$G95,Operational!$I:$I,"*3G*",Operational!$L:$L,'List Table'!$D$3)</f>
        <v>0</v>
      </c>
      <c r="AC95" s="144">
        <f>COUNTIFS(Operational!$F:$F,$G95,Operational!$I:$I,"*3G*",Operational!$L:$L,'List Table'!$D$4)</f>
        <v>0</v>
      </c>
      <c r="AD95" s="144">
        <f>COUNTIFS(Operational!$F:$F,$G95,Operational!$I:$I,"*3G*",Operational!$L:$L,'List Table'!$D$5)</f>
        <v>0</v>
      </c>
      <c r="AE95" s="144">
        <f>COUNTIFS(Operational!$F:$F,$G95,Operational!$I:$I,"*3G*",Operational!$L:$L,'List Table'!$D$6)</f>
        <v>0</v>
      </c>
      <c r="AF95" s="144">
        <f>COUNTIFS(Operational!$F:$F,$G95,Operational!$I:$I,"*3G*",Operational!$L:$L,'List Table'!$D$7)</f>
        <v>0</v>
      </c>
      <c r="AG95" s="144">
        <f>COUNTIFS(Operational!$F:$F,$G95,Operational!$I:$I,"*3G*",Operational!$L:$L,'List Table'!$D$8)</f>
        <v>0</v>
      </c>
      <c r="AH95" s="144">
        <f>COUNTIFS(Operational!$F:$F,$G95,Operational!$I:$I,"*3G*",Operational!$L:$L,'List Table'!$D$9)</f>
        <v>0</v>
      </c>
      <c r="AI95" s="144">
        <f>COUNTIFS(Operational!$F:$F,$G95,Operational!$I:$I,"*3G*",Operational!$L:$L,'List Table'!$D$10)</f>
        <v>0</v>
      </c>
      <c r="AJ95" s="144">
        <f>COUNTIFS(Operational!$F:$F,$G95,Operational!$I:$I,"*3G*",Operational!$L:$L,'List Table'!$D$11)</f>
        <v>0</v>
      </c>
      <c r="AK95" s="144">
        <f>COUNTIFS(Operational!$F:$F,$G95,Operational!$I:$I,"*3G*",Operational!$L:$L,'List Table'!$D$12)</f>
        <v>0</v>
      </c>
      <c r="AL95" s="144">
        <f>COUNTIFS(Operational!$F:$F,$G95,Operational!$I:$I,"*3G*",Operational!$L:$L,'List Table'!$D$13)</f>
        <v>0</v>
      </c>
      <c r="AM95" s="144">
        <f>COUNTIFS(Operational!$F:$F,$G95,Operational!$I:$I,"*3G*",Operational!$L:$L,'List Table'!$D$14)</f>
        <v>0</v>
      </c>
      <c r="AN95" s="144">
        <f>COUNTIFS(Operational!$F:$F,$G95,Operational!$I:$I,"*3G*",Operational!$L:$L,'List Table'!$D$15)</f>
        <v>0</v>
      </c>
      <c r="AO95" s="144">
        <f>COUNTIFS(Operational!$F:$F,$G95,Operational!$I:$I,"*3G*",Operational!$L:$L,'List Table'!$D$16)</f>
        <v>0</v>
      </c>
      <c r="AP95" s="144">
        <f>COUNTIFS(Operational!$F:$F,$G95,Operational!$I:$I,"*3G*",Operational!$L:$L,'List Table'!$D$17)</f>
        <v>0</v>
      </c>
      <c r="AQ95" s="144">
        <f>COUNTIFS(Operational!$F:$F,$G95,Operational!$I:$I,"*4G*",Operational!$L:$L,'List Table'!$D$2)</f>
        <v>0</v>
      </c>
      <c r="AR95" s="144">
        <f>COUNTIFS(Operational!$F:$F,$G95,Operational!$I:$I,"*4G*",Operational!$L:$L,'List Table'!$D$3)</f>
        <v>0</v>
      </c>
      <c r="AS95" s="144">
        <f>COUNTIFS(Operational!$F:$F,$G95,Operational!$I:$I,"*4G*",Operational!$L:$L,'List Table'!$D$4)</f>
        <v>0</v>
      </c>
      <c r="AT95" s="144">
        <f>COUNTIFS(Operational!$F:$F,$G95,Operational!$I:$I,"*4G*",Operational!$L:$L,'List Table'!$D$5)</f>
        <v>0</v>
      </c>
      <c r="AU95" s="144">
        <f>COUNTIFS(Operational!$F:$F,$G95,Operational!$I:$I,"*4G*",Operational!$L:$L,'List Table'!$D$6)</f>
        <v>0</v>
      </c>
      <c r="AV95" s="144">
        <f>COUNTIFS(Operational!$F:$F,$G95,Operational!$I:$I,"*4G*",Operational!$L:$L,'List Table'!$D$7)</f>
        <v>0</v>
      </c>
      <c r="AW95" s="144">
        <f>COUNTIFS(Operational!$F:$F,$G95,Operational!$I:$I,"*4G*",Operational!$L:$L,'List Table'!$D$8)</f>
        <v>0</v>
      </c>
      <c r="AX95" s="144">
        <f>COUNTIFS(Operational!$F:$F,$G95,Operational!$I:$I,"*4G*",Operational!$L:$L,'List Table'!$D$9)</f>
        <v>0</v>
      </c>
      <c r="AY95" s="144">
        <f>COUNTIFS(Operational!$F:$F,$G95,Operational!$I:$I,"*4G*",Operational!$L:$L,'List Table'!$D$10)</f>
        <v>0</v>
      </c>
      <c r="AZ95" s="144">
        <f>COUNTIFS(Operational!$F:$F,$G95,Operational!$I:$I,"*4G*",Operational!$L:$L,'List Table'!$D$11)</f>
        <v>0</v>
      </c>
      <c r="BA95" s="144">
        <f>COUNTIFS(Operational!$F:$F,$G95,Operational!$I:$I,"*4G*",Operational!$L:$L,'List Table'!$D$12)</f>
        <v>0</v>
      </c>
      <c r="BB95" s="144">
        <f>COUNTIFS(Operational!$F:$F,$G95,Operational!$I:$I,"*4G*",Operational!$L:$L,'List Table'!$D$13)</f>
        <v>0</v>
      </c>
      <c r="BC95" s="144">
        <f>COUNTIFS(Operational!$F:$F,$G95,Operational!$I:$I,"*4G*",Operational!$L:$L,'List Table'!$D$14)</f>
        <v>0</v>
      </c>
      <c r="BD95" s="144">
        <f>COUNTIFS(Operational!$F:$F,$G95,Operational!$I:$I,"*4G*",Operational!$L:$L,'List Table'!$D$15)</f>
        <v>0</v>
      </c>
      <c r="BE95" s="144">
        <f>COUNTIFS(Operational!$F:$F,$G95,Operational!$I:$I,"*4G*",Operational!$L:$L,'List Table'!$D$16)</f>
        <v>0</v>
      </c>
      <c r="BF95" s="144">
        <f>COUNTIFS(Operational!$F:$F,$G95,Operational!$I:$I,"*4G*",Operational!$L:$L,'List Table'!$D$17)</f>
        <v>0</v>
      </c>
      <c r="BG95" s="133"/>
      <c r="BH95" s="145">
        <f t="shared" si="14"/>
        <v>0</v>
      </c>
      <c r="BI95" s="145">
        <f t="shared" si="15"/>
        <v>0</v>
      </c>
      <c r="BJ95" s="145">
        <f t="shared" si="16"/>
        <v>0</v>
      </c>
      <c r="BK95" s="145">
        <f>COUNTIFS('Retention-Deployment'!$F:$F,$G95,'Retention-Deployment'!$I:$I,"*2G*",'Retention-Deployment'!$L:$L,'List Table'!$B$2)</f>
        <v>0</v>
      </c>
      <c r="BL95" s="145">
        <f>COUNTIFS('Retention-Deployment'!$F:$F,$G95,'Retention-Deployment'!$I:$I,"*2G*",'Retention-Deployment'!$L:$L,'List Table'!$B$3)</f>
        <v>0</v>
      </c>
      <c r="BM95" s="145">
        <f>COUNTIFS('Retention-Deployment'!$F:$F,$G95,'Retention-Deployment'!$I:$I,"*2G*",'Retention-Deployment'!$L:$L,'List Table'!$B$4)</f>
        <v>0</v>
      </c>
      <c r="BN95" s="145">
        <f>COUNTIFS('Retention-Deployment'!$F:$F,$G95,'Retention-Deployment'!$I:$I,"*2G*",'Retention-Deployment'!$L:$L,'List Table'!$B$5)</f>
        <v>0</v>
      </c>
      <c r="BO95" s="145">
        <f>COUNTIFS('Retention-Deployment'!$F:$F,$G95,'Retention-Deployment'!$I:$I,"*2G*",'Retention-Deployment'!$L:$L,'List Table'!$B$6)</f>
        <v>0</v>
      </c>
      <c r="BP95" s="145">
        <f>COUNTIFS('Retention-Deployment'!$F:$F,$G95,'Retention-Deployment'!$I:$I,"*2G*",'Retention-Deployment'!$L:$L,'List Table'!$B$7)</f>
        <v>0</v>
      </c>
      <c r="BQ95" s="145">
        <f>COUNTIFS('Retention-Deployment'!$F:$F,$G95,'Retention-Deployment'!$I:$I,"*2G*",'Retention-Deployment'!$L:$L,'List Table'!$B$8)</f>
        <v>0</v>
      </c>
      <c r="BR95" s="145">
        <f>COUNTIFS('Retention-Deployment'!$F:$F,$G95,'Retention-Deployment'!$I:$I,"*2G*",'Retention-Deployment'!$L:$L,'List Table'!$B$9)</f>
        <v>0</v>
      </c>
      <c r="BS95" s="145">
        <f>COUNTIFS('Retention-Deployment'!$F:$F,$G95,'Retention-Deployment'!$I:$I,"*2G*",'Retention-Deployment'!$L:$L,'List Table'!$B$10)</f>
        <v>0</v>
      </c>
      <c r="BT95" s="145">
        <f>COUNTIFS('Retention-Deployment'!$F:$F,$G95,'Retention-Deployment'!$I:$I,"*2G*",'Retention-Deployment'!$L:$L,'List Table'!$B$11)</f>
        <v>0</v>
      </c>
      <c r="BU95" s="145">
        <f>COUNTIFS('Retention-Deployment'!$F:$F,$G95,'Retention-Deployment'!$I:$I,"*2G*",'Retention-Deployment'!$L:$L,'List Table'!$B$12)</f>
        <v>0</v>
      </c>
      <c r="BV95" s="145">
        <f>COUNTIFS('Retention-Deployment'!$F:$F,$G95,'Retention-Deployment'!$I:$I,"*2G*",'Retention-Deployment'!$L:$L,'List Table'!$B$13)</f>
        <v>0</v>
      </c>
      <c r="BW95" s="145">
        <f>COUNTIFS('Retention-Deployment'!$F:$F,$G95,'Retention-Deployment'!$I:$I,"*2G*",'Retention-Deployment'!$L:$L,'List Table'!$B$14)</f>
        <v>0</v>
      </c>
      <c r="BX95" s="145">
        <f>COUNTIFS('Retention-Deployment'!$F:$F,$G95,'Retention-Deployment'!$I:$I,"*2G*",'Retention-Deployment'!$L:$L,'List Table'!$B$15)</f>
        <v>0</v>
      </c>
      <c r="BY95" s="145">
        <f>COUNTIFS('Retention-Deployment'!$F:$F,$G95,'Retention-Deployment'!$I:$I,"*3G*",'Retention-Deployment'!$L:$L,'List Table'!$B$2)</f>
        <v>0</v>
      </c>
      <c r="BZ95" s="145">
        <f>COUNTIFS('Retention-Deployment'!$F:$F,$G95,'Retention-Deployment'!$I:$I,"*3G*",'Retention-Deployment'!$L:$L,'List Table'!$B$3)</f>
        <v>0</v>
      </c>
      <c r="CA95" s="145">
        <f>COUNTIFS('Retention-Deployment'!$F:$F,$G95,'Retention-Deployment'!$I:$I,"*3G*",'Retention-Deployment'!$L:$L,'List Table'!$B$4)</f>
        <v>0</v>
      </c>
      <c r="CB95" s="145">
        <f>COUNTIFS('Retention-Deployment'!$F:$F,$G95,'Retention-Deployment'!$I:$I,"*3G*",'Retention-Deployment'!$L:$L,'List Table'!$B$5)</f>
        <v>0</v>
      </c>
      <c r="CC95" s="145">
        <f>COUNTIFS('Retention-Deployment'!$F:$F,$G95,'Retention-Deployment'!$I:$I,"*3G*",'Retention-Deployment'!$L:$L,'List Table'!$B$6)</f>
        <v>0</v>
      </c>
      <c r="CD95" s="145">
        <f>COUNTIFS('Retention-Deployment'!$F:$F,$G95,'Retention-Deployment'!$I:$I,"*3G*",'Retention-Deployment'!$L:$L,'List Table'!$B$7)</f>
        <v>0</v>
      </c>
      <c r="CE95" s="145">
        <f>COUNTIFS('Retention-Deployment'!$F:$F,$G95,'Retention-Deployment'!$I:$I,"*3G*",'Retention-Deployment'!$L:$L,'List Table'!$B$8)</f>
        <v>0</v>
      </c>
      <c r="CF95" s="145">
        <f>COUNTIFS('Retention-Deployment'!$F:$F,$G95,'Retention-Deployment'!$I:$I,"*3G*",'Retention-Deployment'!$L:$L,'List Table'!$B$9)</f>
        <v>0</v>
      </c>
      <c r="CG95" s="145">
        <f>COUNTIFS('Retention-Deployment'!$F:$F,$G95,'Retention-Deployment'!$I:$I,"*3G*",'Retention-Deployment'!$L:$L,'List Table'!$B$10)</f>
        <v>0</v>
      </c>
      <c r="CH95" s="145">
        <f>COUNTIFS('Retention-Deployment'!$F:$F,$G95,'Retention-Deployment'!$I:$I,"*3G*",'Retention-Deployment'!$L:$L,'List Table'!$B$11)</f>
        <v>0</v>
      </c>
      <c r="CI95" s="145">
        <f>COUNTIFS('Retention-Deployment'!$F:$F,$G95,'Retention-Deployment'!$I:$I,"*3G*",'Retention-Deployment'!$L:$L,'List Table'!$B$12)</f>
        <v>0</v>
      </c>
      <c r="CJ95" s="145">
        <f>COUNTIFS('Retention-Deployment'!$F:$F,$G95,'Retention-Deployment'!$I:$I,"*3G*",'Retention-Deployment'!$L:$L,'List Table'!$B$13)</f>
        <v>0</v>
      </c>
      <c r="CK95" s="145">
        <f>COUNTIFS('Retention-Deployment'!$F:$F,$G95,'Retention-Deployment'!$I:$I,"*3G*",'Retention-Deployment'!$L:$L,'List Table'!$B$14)</f>
        <v>0</v>
      </c>
      <c r="CL95" s="145">
        <f>COUNTIFS('Retention-Deployment'!$F:$F,$G95,'Retention-Deployment'!$I:$I,"*3G*",'Retention-Deployment'!$L:$L,'List Table'!$B$15)</f>
        <v>0</v>
      </c>
      <c r="CM95" s="145">
        <f>COUNTIFS('Retention-Deployment'!$F:$F,$G95,'Retention-Deployment'!$I:$I,"*4G*",'Retention-Deployment'!$L:$L,'List Table'!$B$2)</f>
        <v>0</v>
      </c>
      <c r="CN95" s="145">
        <f>COUNTIFS('Retention-Deployment'!$F:$F,$G95,'Retention-Deployment'!$I:$I,"*4G*",'Retention-Deployment'!$L:$L,'List Table'!$B$3)</f>
        <v>0</v>
      </c>
      <c r="CO95" s="145">
        <f>COUNTIFS('Retention-Deployment'!$F:$F,$G95,'Retention-Deployment'!$I:$I,"*4G*",'Retention-Deployment'!$L:$L,'List Table'!$B$4)</f>
        <v>0</v>
      </c>
      <c r="CP95" s="145">
        <f>COUNTIFS('Retention-Deployment'!$F:$F,$G95,'Retention-Deployment'!$I:$I,"*4G*",'Retention-Deployment'!$L:$L,'List Table'!$B$5)</f>
        <v>0</v>
      </c>
      <c r="CQ95" s="145">
        <f>COUNTIFS('Retention-Deployment'!$F:$F,$G95,'Retention-Deployment'!$I:$I,"*4G*",'Retention-Deployment'!$L:$L,'List Table'!$B$6)</f>
        <v>0</v>
      </c>
      <c r="CR95" s="145">
        <f>COUNTIFS('Retention-Deployment'!$F:$F,$G95,'Retention-Deployment'!$I:$I,"*4G*",'Retention-Deployment'!$L:$L,'List Table'!$B$7)</f>
        <v>0</v>
      </c>
      <c r="CS95" s="145">
        <f>COUNTIFS('Retention-Deployment'!$F:$F,$G95,'Retention-Deployment'!$I:$I,"*4G*",'Retention-Deployment'!$L:$L,'List Table'!$B$8)</f>
        <v>0</v>
      </c>
      <c r="CT95" s="145">
        <f>COUNTIFS('Retention-Deployment'!$F:$F,$G95,'Retention-Deployment'!$I:$I,"*4G*",'Retention-Deployment'!$L:$L,'List Table'!$B$9)</f>
        <v>0</v>
      </c>
      <c r="CU95" s="145">
        <f>COUNTIFS('Retention-Deployment'!$F:$F,$G95,'Retention-Deployment'!$I:$I,"*4G*",'Retention-Deployment'!$L:$L,'List Table'!$B$10)</f>
        <v>0</v>
      </c>
      <c r="CV95" s="145">
        <f>COUNTIFS('Retention-Deployment'!$F:$F,$G95,'Retention-Deployment'!$I:$I,"*4G*",'Retention-Deployment'!$L:$L,'List Table'!$B$11)</f>
        <v>0</v>
      </c>
      <c r="CW95" s="145">
        <f>COUNTIFS('Retention-Deployment'!$F:$F,$G95,'Retention-Deployment'!$I:$I,"*4G*",'Retention-Deployment'!$L:$L,'List Table'!$B$12)</f>
        <v>0</v>
      </c>
      <c r="CX95" s="145">
        <f>COUNTIFS('Retention-Deployment'!$F:$F,$G95,'Retention-Deployment'!$I:$I,"*4G*",'Retention-Deployment'!$L:$L,'List Table'!$B$13)</f>
        <v>0</v>
      </c>
      <c r="CY95" s="145">
        <f>COUNTIFS('Retention-Deployment'!$F:$F,$G95,'Retention-Deployment'!$I:$I,"*4G*",'Retention-Deployment'!$L:$L,'List Table'!$B$14)</f>
        <v>0</v>
      </c>
      <c r="CZ95" s="145">
        <f>COUNTIFS('Retention-Deployment'!$F:$F,$G95,'Retention-Deployment'!$I:$I,"*4G*",'Retention-Deployment'!$L:$L,'List Table'!$B$15)</f>
        <v>0</v>
      </c>
      <c r="DA95" s="133"/>
      <c r="DB95" s="146">
        <f>COUNTIFS(Licensing!$G:$G,$G95,Licensing!$J:$J,"*2G*")</f>
        <v>0</v>
      </c>
      <c r="DC95" s="146">
        <f>COUNTIFS(Licensing!$G:$G,$G95,Licensing!$J:$J,"*3G*")</f>
        <v>0</v>
      </c>
      <c r="DD95" s="146">
        <f>COUNTIFS(Licensing!$G:$G,$G95,Licensing!$J:$J,"*4G*")</f>
        <v>0</v>
      </c>
      <c r="DE95" s="133"/>
      <c r="DF95" s="381">
        <f>COUNTIFS(Deactivated!$G:$G,$G95,Deactivated!$J:$J,"*2G*")</f>
        <v>0</v>
      </c>
      <c r="DG95" s="381">
        <f>COUNTIFS(Deactivated!$G:$G,$G95,Deactivated!$J:$J,"*3G*")</f>
        <v>0</v>
      </c>
      <c r="DH95" s="381">
        <f>COUNTIFS(Deactivated!$G:$G,$G95,Deactivated!$J:$J,"*4G*")</f>
        <v>0</v>
      </c>
      <c r="DI95" s="133"/>
      <c r="DJ95" s="147" t="str">
        <f t="shared" si="13"/>
        <v>OTHONOI</v>
      </c>
      <c r="DK95" s="137">
        <f t="shared" si="19"/>
        <v>0</v>
      </c>
      <c r="DL95" s="148">
        <f t="shared" si="17"/>
        <v>0</v>
      </c>
      <c r="DM95" s="148">
        <f t="shared" si="18"/>
        <v>0</v>
      </c>
      <c r="DN95" s="133"/>
      <c r="DO95" s="133"/>
      <c r="DP95" s="133"/>
      <c r="DQ95" s="133"/>
      <c r="DR95" s="133"/>
      <c r="DS95" s="133"/>
      <c r="DT95" s="133"/>
      <c r="DU95" s="133"/>
      <c r="DV95" s="133"/>
      <c r="DW95" s="133"/>
      <c r="DX95" s="133"/>
      <c r="DY95" s="133"/>
    </row>
    <row r="96" spans="1:129" x14ac:dyDescent="0.25">
      <c r="A96" s="186" t="s">
        <v>293</v>
      </c>
      <c r="B96" s="160">
        <v>17</v>
      </c>
      <c r="C96" s="160">
        <v>17</v>
      </c>
      <c r="D96" s="160">
        <v>15</v>
      </c>
      <c r="E96" s="183">
        <v>37.052985149890901</v>
      </c>
      <c r="F96" s="183">
        <v>25.20263671875</v>
      </c>
      <c r="G96" s="165" t="s">
        <v>144</v>
      </c>
      <c r="H96" s="144">
        <f t="shared" si="10"/>
        <v>0</v>
      </c>
      <c r="I96" s="144">
        <f t="shared" si="11"/>
        <v>0</v>
      </c>
      <c r="J96" s="144">
        <f t="shared" si="12"/>
        <v>0</v>
      </c>
      <c r="K96" s="144">
        <f>COUNTIFS(Operational!$F:$F,$G96,Operational!$I:$I,"*2G*",Operational!$L:$L,'List Table'!$D$2)</f>
        <v>0</v>
      </c>
      <c r="L96" s="144">
        <f>COUNTIFS(Operational!$F:$F,$G96,Operational!$I:$I,"*2G*",Operational!$L:$L,'List Table'!$D$3)</f>
        <v>0</v>
      </c>
      <c r="M96" s="144">
        <f>COUNTIFS(Operational!$F:$F,$G96,Operational!$I:$I,"*2G*",Operational!$L:$L,'List Table'!$D$4)</f>
        <v>0</v>
      </c>
      <c r="N96" s="144">
        <f>COUNTIFS(Operational!$F:$F,$G96,Operational!$I:$I,"*2G*",Operational!$L:$L,'List Table'!$D$5)</f>
        <v>0</v>
      </c>
      <c r="O96" s="144">
        <f>COUNTIFS(Operational!$F:$F,$G96,Operational!$I:$I,"*2G*",Operational!$L:$L,'List Table'!$D$6)</f>
        <v>0</v>
      </c>
      <c r="P96" s="144">
        <f>COUNTIFS(Operational!$F:$F,$G96,Operational!$I:$I,"*2G*",Operational!$L:$L,'List Table'!$D$7)</f>
        <v>0</v>
      </c>
      <c r="Q96" s="144">
        <f>COUNTIFS(Operational!$F:$F,$G96,Operational!$I:$I,"*2G*",Operational!$L:$L,'List Table'!$D$8)</f>
        <v>0</v>
      </c>
      <c r="R96" s="144">
        <f>COUNTIFS(Operational!$F:$F,$G96,Operational!$I:$I,"*2G*",Operational!$L:$L,'List Table'!$D$9)</f>
        <v>0</v>
      </c>
      <c r="S96" s="144">
        <f>COUNTIFS(Operational!$F:$F,$G96,Operational!$I:$I,"*2G*",Operational!$L:$L,'List Table'!$D$10)</f>
        <v>0</v>
      </c>
      <c r="T96" s="144">
        <f>COUNTIFS(Operational!$F:$F,$G96,Operational!$I:$I,"*2G*",Operational!$L:$L,'List Table'!$D$11)</f>
        <v>0</v>
      </c>
      <c r="U96" s="144">
        <f>COUNTIFS(Operational!$F:$F,$G96,Operational!$I:$I,"*2G*",Operational!$L:$L,'List Table'!$D$12)</f>
        <v>0</v>
      </c>
      <c r="V96" s="144">
        <f>COUNTIFS(Operational!$F:$F,$G96,Operational!$I:$I,"*2G*",Operational!$L:$L,'List Table'!$D$13)</f>
        <v>0</v>
      </c>
      <c r="W96" s="144">
        <f>COUNTIFS(Operational!$F:$F,$G96,Operational!$I:$I,"*2G*",Operational!$L:$L,'List Table'!$D$14)</f>
        <v>0</v>
      </c>
      <c r="X96" s="144">
        <f>COUNTIFS(Operational!$F:$F,$G96,Operational!$I:$I,"*2G*",Operational!$L:$L,'List Table'!$D$15)</f>
        <v>0</v>
      </c>
      <c r="Y96" s="144">
        <f>COUNTIFS(Operational!$F:$F,$G96,Operational!$I:$I,"*2G*",Operational!$L:$L,'List Table'!$D$16)</f>
        <v>0</v>
      </c>
      <c r="Z96" s="144">
        <f>COUNTIFS(Operational!$F:$F,$G96,Operational!$I:$I,"*2G*",Operational!$L:$L,'List Table'!$D$17)</f>
        <v>0</v>
      </c>
      <c r="AA96" s="144">
        <f>COUNTIFS(Operational!$F:$F,$G96,Operational!$I:$I,"*3G*",Operational!$L:$L,'List Table'!$D$2)</f>
        <v>0</v>
      </c>
      <c r="AB96" s="144">
        <f>COUNTIFS(Operational!$F:$F,$G96,Operational!$I:$I,"*3G*",Operational!$L:$L,'List Table'!$D$3)</f>
        <v>0</v>
      </c>
      <c r="AC96" s="144">
        <f>COUNTIFS(Operational!$F:$F,$G96,Operational!$I:$I,"*3G*",Operational!$L:$L,'List Table'!$D$4)</f>
        <v>0</v>
      </c>
      <c r="AD96" s="144">
        <f>COUNTIFS(Operational!$F:$F,$G96,Operational!$I:$I,"*3G*",Operational!$L:$L,'List Table'!$D$5)</f>
        <v>0</v>
      </c>
      <c r="AE96" s="144">
        <f>COUNTIFS(Operational!$F:$F,$G96,Operational!$I:$I,"*3G*",Operational!$L:$L,'List Table'!$D$6)</f>
        <v>0</v>
      </c>
      <c r="AF96" s="144">
        <f>COUNTIFS(Operational!$F:$F,$G96,Operational!$I:$I,"*3G*",Operational!$L:$L,'List Table'!$D$7)</f>
        <v>0</v>
      </c>
      <c r="AG96" s="144">
        <f>COUNTIFS(Operational!$F:$F,$G96,Operational!$I:$I,"*3G*",Operational!$L:$L,'List Table'!$D$8)</f>
        <v>0</v>
      </c>
      <c r="AH96" s="144">
        <f>COUNTIFS(Operational!$F:$F,$G96,Operational!$I:$I,"*3G*",Operational!$L:$L,'List Table'!$D$9)</f>
        <v>0</v>
      </c>
      <c r="AI96" s="144">
        <f>COUNTIFS(Operational!$F:$F,$G96,Operational!$I:$I,"*3G*",Operational!$L:$L,'List Table'!$D$10)</f>
        <v>0</v>
      </c>
      <c r="AJ96" s="144">
        <f>COUNTIFS(Operational!$F:$F,$G96,Operational!$I:$I,"*3G*",Operational!$L:$L,'List Table'!$D$11)</f>
        <v>0</v>
      </c>
      <c r="AK96" s="144">
        <f>COUNTIFS(Operational!$F:$F,$G96,Operational!$I:$I,"*3G*",Operational!$L:$L,'List Table'!$D$12)</f>
        <v>0</v>
      </c>
      <c r="AL96" s="144">
        <f>COUNTIFS(Operational!$F:$F,$G96,Operational!$I:$I,"*3G*",Operational!$L:$L,'List Table'!$D$13)</f>
        <v>0</v>
      </c>
      <c r="AM96" s="144">
        <f>COUNTIFS(Operational!$F:$F,$G96,Operational!$I:$I,"*3G*",Operational!$L:$L,'List Table'!$D$14)</f>
        <v>0</v>
      </c>
      <c r="AN96" s="144">
        <f>COUNTIFS(Operational!$F:$F,$G96,Operational!$I:$I,"*3G*",Operational!$L:$L,'List Table'!$D$15)</f>
        <v>0</v>
      </c>
      <c r="AO96" s="144">
        <f>COUNTIFS(Operational!$F:$F,$G96,Operational!$I:$I,"*3G*",Operational!$L:$L,'List Table'!$D$16)</f>
        <v>0</v>
      </c>
      <c r="AP96" s="144">
        <f>COUNTIFS(Operational!$F:$F,$G96,Operational!$I:$I,"*3G*",Operational!$L:$L,'List Table'!$D$17)</f>
        <v>0</v>
      </c>
      <c r="AQ96" s="144">
        <f>COUNTIFS(Operational!$F:$F,$G96,Operational!$I:$I,"*4G*",Operational!$L:$L,'List Table'!$D$2)</f>
        <v>0</v>
      </c>
      <c r="AR96" s="144">
        <f>COUNTIFS(Operational!$F:$F,$G96,Operational!$I:$I,"*4G*",Operational!$L:$L,'List Table'!$D$3)</f>
        <v>0</v>
      </c>
      <c r="AS96" s="144">
        <f>COUNTIFS(Operational!$F:$F,$G96,Operational!$I:$I,"*4G*",Operational!$L:$L,'List Table'!$D$4)</f>
        <v>0</v>
      </c>
      <c r="AT96" s="144">
        <f>COUNTIFS(Operational!$F:$F,$G96,Operational!$I:$I,"*4G*",Operational!$L:$L,'List Table'!$D$5)</f>
        <v>0</v>
      </c>
      <c r="AU96" s="144">
        <f>COUNTIFS(Operational!$F:$F,$G96,Operational!$I:$I,"*4G*",Operational!$L:$L,'List Table'!$D$6)</f>
        <v>0</v>
      </c>
      <c r="AV96" s="144">
        <f>COUNTIFS(Operational!$F:$F,$G96,Operational!$I:$I,"*4G*",Operational!$L:$L,'List Table'!$D$7)</f>
        <v>0</v>
      </c>
      <c r="AW96" s="144">
        <f>COUNTIFS(Operational!$F:$F,$G96,Operational!$I:$I,"*4G*",Operational!$L:$L,'List Table'!$D$8)</f>
        <v>0</v>
      </c>
      <c r="AX96" s="144">
        <f>COUNTIFS(Operational!$F:$F,$G96,Operational!$I:$I,"*4G*",Operational!$L:$L,'List Table'!$D$9)</f>
        <v>0</v>
      </c>
      <c r="AY96" s="144">
        <f>COUNTIFS(Operational!$F:$F,$G96,Operational!$I:$I,"*4G*",Operational!$L:$L,'List Table'!$D$10)</f>
        <v>0</v>
      </c>
      <c r="AZ96" s="144">
        <f>COUNTIFS(Operational!$F:$F,$G96,Operational!$I:$I,"*4G*",Operational!$L:$L,'List Table'!$D$11)</f>
        <v>0</v>
      </c>
      <c r="BA96" s="144">
        <f>COUNTIFS(Operational!$F:$F,$G96,Operational!$I:$I,"*4G*",Operational!$L:$L,'List Table'!$D$12)</f>
        <v>0</v>
      </c>
      <c r="BB96" s="144">
        <f>COUNTIFS(Operational!$F:$F,$G96,Operational!$I:$I,"*4G*",Operational!$L:$L,'List Table'!$D$13)</f>
        <v>0</v>
      </c>
      <c r="BC96" s="144">
        <f>COUNTIFS(Operational!$F:$F,$G96,Operational!$I:$I,"*4G*",Operational!$L:$L,'List Table'!$D$14)</f>
        <v>0</v>
      </c>
      <c r="BD96" s="144">
        <f>COUNTIFS(Operational!$F:$F,$G96,Operational!$I:$I,"*4G*",Operational!$L:$L,'List Table'!$D$15)</f>
        <v>0</v>
      </c>
      <c r="BE96" s="144">
        <f>COUNTIFS(Operational!$F:$F,$G96,Operational!$I:$I,"*4G*",Operational!$L:$L,'List Table'!$D$16)</f>
        <v>0</v>
      </c>
      <c r="BF96" s="144">
        <f>COUNTIFS(Operational!$F:$F,$G96,Operational!$I:$I,"*4G*",Operational!$L:$L,'List Table'!$D$17)</f>
        <v>0</v>
      </c>
      <c r="BG96" s="133"/>
      <c r="BH96" s="145">
        <f t="shared" si="14"/>
        <v>0</v>
      </c>
      <c r="BI96" s="145">
        <f t="shared" si="15"/>
        <v>0</v>
      </c>
      <c r="BJ96" s="145">
        <f t="shared" si="16"/>
        <v>0</v>
      </c>
      <c r="BK96" s="145">
        <f>COUNTIFS('Retention-Deployment'!$F:$F,$G96,'Retention-Deployment'!$I:$I,"*2G*",'Retention-Deployment'!$L:$L,'List Table'!$B$2)</f>
        <v>0</v>
      </c>
      <c r="BL96" s="145">
        <f>COUNTIFS('Retention-Deployment'!$F:$F,$G96,'Retention-Deployment'!$I:$I,"*2G*",'Retention-Deployment'!$L:$L,'List Table'!$B$3)</f>
        <v>0</v>
      </c>
      <c r="BM96" s="145">
        <f>COUNTIFS('Retention-Deployment'!$F:$F,$G96,'Retention-Deployment'!$I:$I,"*2G*",'Retention-Deployment'!$L:$L,'List Table'!$B$4)</f>
        <v>0</v>
      </c>
      <c r="BN96" s="145">
        <f>COUNTIFS('Retention-Deployment'!$F:$F,$G96,'Retention-Deployment'!$I:$I,"*2G*",'Retention-Deployment'!$L:$L,'List Table'!$B$5)</f>
        <v>0</v>
      </c>
      <c r="BO96" s="145">
        <f>COUNTIFS('Retention-Deployment'!$F:$F,$G96,'Retention-Deployment'!$I:$I,"*2G*",'Retention-Deployment'!$L:$L,'List Table'!$B$6)</f>
        <v>0</v>
      </c>
      <c r="BP96" s="145">
        <f>COUNTIFS('Retention-Deployment'!$F:$F,$G96,'Retention-Deployment'!$I:$I,"*2G*",'Retention-Deployment'!$L:$L,'List Table'!$B$7)</f>
        <v>0</v>
      </c>
      <c r="BQ96" s="145">
        <f>COUNTIFS('Retention-Deployment'!$F:$F,$G96,'Retention-Deployment'!$I:$I,"*2G*",'Retention-Deployment'!$L:$L,'List Table'!$B$8)</f>
        <v>0</v>
      </c>
      <c r="BR96" s="145">
        <f>COUNTIFS('Retention-Deployment'!$F:$F,$G96,'Retention-Deployment'!$I:$I,"*2G*",'Retention-Deployment'!$L:$L,'List Table'!$B$9)</f>
        <v>0</v>
      </c>
      <c r="BS96" s="145">
        <f>COUNTIFS('Retention-Deployment'!$F:$F,$G96,'Retention-Deployment'!$I:$I,"*2G*",'Retention-Deployment'!$L:$L,'List Table'!$B$10)</f>
        <v>0</v>
      </c>
      <c r="BT96" s="145">
        <f>COUNTIFS('Retention-Deployment'!$F:$F,$G96,'Retention-Deployment'!$I:$I,"*2G*",'Retention-Deployment'!$L:$L,'List Table'!$B$11)</f>
        <v>0</v>
      </c>
      <c r="BU96" s="145">
        <f>COUNTIFS('Retention-Deployment'!$F:$F,$G96,'Retention-Deployment'!$I:$I,"*2G*",'Retention-Deployment'!$L:$L,'List Table'!$B$12)</f>
        <v>0</v>
      </c>
      <c r="BV96" s="145">
        <f>COUNTIFS('Retention-Deployment'!$F:$F,$G96,'Retention-Deployment'!$I:$I,"*2G*",'Retention-Deployment'!$L:$L,'List Table'!$B$13)</f>
        <v>0</v>
      </c>
      <c r="BW96" s="145">
        <f>COUNTIFS('Retention-Deployment'!$F:$F,$G96,'Retention-Deployment'!$I:$I,"*2G*",'Retention-Deployment'!$L:$L,'List Table'!$B$14)</f>
        <v>0</v>
      </c>
      <c r="BX96" s="145">
        <f>COUNTIFS('Retention-Deployment'!$F:$F,$G96,'Retention-Deployment'!$I:$I,"*2G*",'Retention-Deployment'!$L:$L,'List Table'!$B$15)</f>
        <v>0</v>
      </c>
      <c r="BY96" s="145">
        <f>COUNTIFS('Retention-Deployment'!$F:$F,$G96,'Retention-Deployment'!$I:$I,"*3G*",'Retention-Deployment'!$L:$L,'List Table'!$B$2)</f>
        <v>0</v>
      </c>
      <c r="BZ96" s="145">
        <f>COUNTIFS('Retention-Deployment'!$F:$F,$G96,'Retention-Deployment'!$I:$I,"*3G*",'Retention-Deployment'!$L:$L,'List Table'!$B$3)</f>
        <v>0</v>
      </c>
      <c r="CA96" s="145">
        <f>COUNTIFS('Retention-Deployment'!$F:$F,$G96,'Retention-Deployment'!$I:$I,"*3G*",'Retention-Deployment'!$L:$L,'List Table'!$B$4)</f>
        <v>0</v>
      </c>
      <c r="CB96" s="145">
        <f>COUNTIFS('Retention-Deployment'!$F:$F,$G96,'Retention-Deployment'!$I:$I,"*3G*",'Retention-Deployment'!$L:$L,'List Table'!$B$5)</f>
        <v>0</v>
      </c>
      <c r="CC96" s="145">
        <f>COUNTIFS('Retention-Deployment'!$F:$F,$G96,'Retention-Deployment'!$I:$I,"*3G*",'Retention-Deployment'!$L:$L,'List Table'!$B$6)</f>
        <v>0</v>
      </c>
      <c r="CD96" s="145">
        <f>COUNTIFS('Retention-Deployment'!$F:$F,$G96,'Retention-Deployment'!$I:$I,"*3G*",'Retention-Deployment'!$L:$L,'List Table'!$B$7)</f>
        <v>0</v>
      </c>
      <c r="CE96" s="145">
        <f>COUNTIFS('Retention-Deployment'!$F:$F,$G96,'Retention-Deployment'!$I:$I,"*3G*",'Retention-Deployment'!$L:$L,'List Table'!$B$8)</f>
        <v>0</v>
      </c>
      <c r="CF96" s="145">
        <f>COUNTIFS('Retention-Deployment'!$F:$F,$G96,'Retention-Deployment'!$I:$I,"*3G*",'Retention-Deployment'!$L:$L,'List Table'!$B$9)</f>
        <v>0</v>
      </c>
      <c r="CG96" s="145">
        <f>COUNTIFS('Retention-Deployment'!$F:$F,$G96,'Retention-Deployment'!$I:$I,"*3G*",'Retention-Deployment'!$L:$L,'List Table'!$B$10)</f>
        <v>0</v>
      </c>
      <c r="CH96" s="145">
        <f>COUNTIFS('Retention-Deployment'!$F:$F,$G96,'Retention-Deployment'!$I:$I,"*3G*",'Retention-Deployment'!$L:$L,'List Table'!$B$11)</f>
        <v>0</v>
      </c>
      <c r="CI96" s="145">
        <f>COUNTIFS('Retention-Deployment'!$F:$F,$G96,'Retention-Deployment'!$I:$I,"*3G*",'Retention-Deployment'!$L:$L,'List Table'!$B$12)</f>
        <v>0</v>
      </c>
      <c r="CJ96" s="145">
        <f>COUNTIFS('Retention-Deployment'!$F:$F,$G96,'Retention-Deployment'!$I:$I,"*3G*",'Retention-Deployment'!$L:$L,'List Table'!$B$13)</f>
        <v>0</v>
      </c>
      <c r="CK96" s="145">
        <f>COUNTIFS('Retention-Deployment'!$F:$F,$G96,'Retention-Deployment'!$I:$I,"*3G*",'Retention-Deployment'!$L:$L,'List Table'!$B$14)</f>
        <v>0</v>
      </c>
      <c r="CL96" s="145">
        <f>COUNTIFS('Retention-Deployment'!$F:$F,$G96,'Retention-Deployment'!$I:$I,"*3G*",'Retention-Deployment'!$L:$L,'List Table'!$B$15)</f>
        <v>0</v>
      </c>
      <c r="CM96" s="145">
        <f>COUNTIFS('Retention-Deployment'!$F:$F,$G96,'Retention-Deployment'!$I:$I,"*4G*",'Retention-Deployment'!$L:$L,'List Table'!$B$2)</f>
        <v>0</v>
      </c>
      <c r="CN96" s="145">
        <f>COUNTIFS('Retention-Deployment'!$F:$F,$G96,'Retention-Deployment'!$I:$I,"*4G*",'Retention-Deployment'!$L:$L,'List Table'!$B$3)</f>
        <v>0</v>
      </c>
      <c r="CO96" s="145">
        <f>COUNTIFS('Retention-Deployment'!$F:$F,$G96,'Retention-Deployment'!$I:$I,"*4G*",'Retention-Deployment'!$L:$L,'List Table'!$B$4)</f>
        <v>0</v>
      </c>
      <c r="CP96" s="145">
        <f>COUNTIFS('Retention-Deployment'!$F:$F,$G96,'Retention-Deployment'!$I:$I,"*4G*",'Retention-Deployment'!$L:$L,'List Table'!$B$5)</f>
        <v>0</v>
      </c>
      <c r="CQ96" s="145">
        <f>COUNTIFS('Retention-Deployment'!$F:$F,$G96,'Retention-Deployment'!$I:$I,"*4G*",'Retention-Deployment'!$L:$L,'List Table'!$B$6)</f>
        <v>0</v>
      </c>
      <c r="CR96" s="145">
        <f>COUNTIFS('Retention-Deployment'!$F:$F,$G96,'Retention-Deployment'!$I:$I,"*4G*",'Retention-Deployment'!$L:$L,'List Table'!$B$7)</f>
        <v>0</v>
      </c>
      <c r="CS96" s="145">
        <f>COUNTIFS('Retention-Deployment'!$F:$F,$G96,'Retention-Deployment'!$I:$I,"*4G*",'Retention-Deployment'!$L:$L,'List Table'!$B$8)</f>
        <v>0</v>
      </c>
      <c r="CT96" s="145">
        <f>COUNTIFS('Retention-Deployment'!$F:$F,$G96,'Retention-Deployment'!$I:$I,"*4G*",'Retention-Deployment'!$L:$L,'List Table'!$B$9)</f>
        <v>0</v>
      </c>
      <c r="CU96" s="145">
        <f>COUNTIFS('Retention-Deployment'!$F:$F,$G96,'Retention-Deployment'!$I:$I,"*4G*",'Retention-Deployment'!$L:$L,'List Table'!$B$10)</f>
        <v>0</v>
      </c>
      <c r="CV96" s="145">
        <f>COUNTIFS('Retention-Deployment'!$F:$F,$G96,'Retention-Deployment'!$I:$I,"*4G*",'Retention-Deployment'!$L:$L,'List Table'!$B$11)</f>
        <v>0</v>
      </c>
      <c r="CW96" s="145">
        <f>COUNTIFS('Retention-Deployment'!$F:$F,$G96,'Retention-Deployment'!$I:$I,"*4G*",'Retention-Deployment'!$L:$L,'List Table'!$B$12)</f>
        <v>0</v>
      </c>
      <c r="CX96" s="145">
        <f>COUNTIFS('Retention-Deployment'!$F:$F,$G96,'Retention-Deployment'!$I:$I,"*4G*",'Retention-Deployment'!$L:$L,'List Table'!$B$13)</f>
        <v>0</v>
      </c>
      <c r="CY96" s="145">
        <f>COUNTIFS('Retention-Deployment'!$F:$F,$G96,'Retention-Deployment'!$I:$I,"*4G*",'Retention-Deployment'!$L:$L,'List Table'!$B$14)</f>
        <v>0</v>
      </c>
      <c r="CZ96" s="145">
        <f>COUNTIFS('Retention-Deployment'!$F:$F,$G96,'Retention-Deployment'!$I:$I,"*4G*",'Retention-Deployment'!$L:$L,'List Table'!$B$15)</f>
        <v>0</v>
      </c>
      <c r="DA96" s="133"/>
      <c r="DB96" s="146">
        <f>COUNTIFS(Licensing!$G:$G,$G96,Licensing!$J:$J,"*2G*")</f>
        <v>0</v>
      </c>
      <c r="DC96" s="146">
        <f>COUNTIFS(Licensing!$G:$G,$G96,Licensing!$J:$J,"*3G*")</f>
        <v>0</v>
      </c>
      <c r="DD96" s="146">
        <f>COUNTIFS(Licensing!$G:$G,$G96,Licensing!$J:$J,"*4G*")</f>
        <v>0</v>
      </c>
      <c r="DE96" s="133"/>
      <c r="DF96" s="381">
        <f>COUNTIFS(Deactivated!$G:$G,$G96,Deactivated!$J:$J,"*2G*")</f>
        <v>0</v>
      </c>
      <c r="DG96" s="381">
        <f>COUNTIFS(Deactivated!$G:$G,$G96,Deactivated!$J:$J,"*3G*")</f>
        <v>0</v>
      </c>
      <c r="DH96" s="381">
        <f>COUNTIFS(Deactivated!$G:$G,$G96,Deactivated!$J:$J,"*4G*")</f>
        <v>0</v>
      </c>
      <c r="DI96" s="133"/>
      <c r="DJ96" s="147" t="str">
        <f t="shared" si="13"/>
        <v>PAROS</v>
      </c>
      <c r="DK96" s="137">
        <f t="shared" si="19"/>
        <v>0</v>
      </c>
      <c r="DL96" s="148">
        <f t="shared" si="17"/>
        <v>0</v>
      </c>
      <c r="DM96" s="148">
        <f t="shared" si="18"/>
        <v>0</v>
      </c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</row>
    <row r="97" spans="1:129" x14ac:dyDescent="0.25">
      <c r="A97" s="186" t="s">
        <v>293</v>
      </c>
      <c r="B97" s="160">
        <v>1</v>
      </c>
      <c r="C97" s="160">
        <v>1</v>
      </c>
      <c r="D97" s="160">
        <v>1</v>
      </c>
      <c r="E97" s="183">
        <v>37.298090424438499</v>
      </c>
      <c r="F97" s="183">
        <v>26.5457153320312</v>
      </c>
      <c r="G97" s="165" t="s">
        <v>145</v>
      </c>
      <c r="H97" s="144">
        <f t="shared" si="10"/>
        <v>0</v>
      </c>
      <c r="I97" s="144">
        <f t="shared" si="11"/>
        <v>0</v>
      </c>
      <c r="J97" s="144">
        <f t="shared" si="12"/>
        <v>0</v>
      </c>
      <c r="K97" s="144">
        <f>COUNTIFS(Operational!$F:$F,$G97,Operational!$I:$I,"*2G*",Operational!$L:$L,'List Table'!$D$2)</f>
        <v>0</v>
      </c>
      <c r="L97" s="144">
        <f>COUNTIFS(Operational!$F:$F,$G97,Operational!$I:$I,"*2G*",Operational!$L:$L,'List Table'!$D$3)</f>
        <v>0</v>
      </c>
      <c r="M97" s="144">
        <f>COUNTIFS(Operational!$F:$F,$G97,Operational!$I:$I,"*2G*",Operational!$L:$L,'List Table'!$D$4)</f>
        <v>0</v>
      </c>
      <c r="N97" s="144">
        <f>COUNTIFS(Operational!$F:$F,$G97,Operational!$I:$I,"*2G*",Operational!$L:$L,'List Table'!$D$5)</f>
        <v>0</v>
      </c>
      <c r="O97" s="144">
        <f>COUNTIFS(Operational!$F:$F,$G97,Operational!$I:$I,"*2G*",Operational!$L:$L,'List Table'!$D$6)</f>
        <v>0</v>
      </c>
      <c r="P97" s="144">
        <f>COUNTIFS(Operational!$F:$F,$G97,Operational!$I:$I,"*2G*",Operational!$L:$L,'List Table'!$D$7)</f>
        <v>0</v>
      </c>
      <c r="Q97" s="144">
        <f>COUNTIFS(Operational!$F:$F,$G97,Operational!$I:$I,"*2G*",Operational!$L:$L,'List Table'!$D$8)</f>
        <v>0</v>
      </c>
      <c r="R97" s="144">
        <f>COUNTIFS(Operational!$F:$F,$G97,Operational!$I:$I,"*2G*",Operational!$L:$L,'List Table'!$D$9)</f>
        <v>0</v>
      </c>
      <c r="S97" s="144">
        <f>COUNTIFS(Operational!$F:$F,$G97,Operational!$I:$I,"*2G*",Operational!$L:$L,'List Table'!$D$10)</f>
        <v>0</v>
      </c>
      <c r="T97" s="144">
        <f>COUNTIFS(Operational!$F:$F,$G97,Operational!$I:$I,"*2G*",Operational!$L:$L,'List Table'!$D$11)</f>
        <v>0</v>
      </c>
      <c r="U97" s="144">
        <f>COUNTIFS(Operational!$F:$F,$G97,Operational!$I:$I,"*2G*",Operational!$L:$L,'List Table'!$D$12)</f>
        <v>0</v>
      </c>
      <c r="V97" s="144">
        <f>COUNTIFS(Operational!$F:$F,$G97,Operational!$I:$I,"*2G*",Operational!$L:$L,'List Table'!$D$13)</f>
        <v>0</v>
      </c>
      <c r="W97" s="144">
        <f>COUNTIFS(Operational!$F:$F,$G97,Operational!$I:$I,"*2G*",Operational!$L:$L,'List Table'!$D$14)</f>
        <v>0</v>
      </c>
      <c r="X97" s="144">
        <f>COUNTIFS(Operational!$F:$F,$G97,Operational!$I:$I,"*2G*",Operational!$L:$L,'List Table'!$D$15)</f>
        <v>0</v>
      </c>
      <c r="Y97" s="144">
        <f>COUNTIFS(Operational!$F:$F,$G97,Operational!$I:$I,"*2G*",Operational!$L:$L,'List Table'!$D$16)</f>
        <v>0</v>
      </c>
      <c r="Z97" s="144">
        <f>COUNTIFS(Operational!$F:$F,$G97,Operational!$I:$I,"*2G*",Operational!$L:$L,'List Table'!$D$17)</f>
        <v>0</v>
      </c>
      <c r="AA97" s="144">
        <f>COUNTIFS(Operational!$F:$F,$G97,Operational!$I:$I,"*3G*",Operational!$L:$L,'List Table'!$D$2)</f>
        <v>0</v>
      </c>
      <c r="AB97" s="144">
        <f>COUNTIFS(Operational!$F:$F,$G97,Operational!$I:$I,"*3G*",Operational!$L:$L,'List Table'!$D$3)</f>
        <v>0</v>
      </c>
      <c r="AC97" s="144">
        <f>COUNTIFS(Operational!$F:$F,$G97,Operational!$I:$I,"*3G*",Operational!$L:$L,'List Table'!$D$4)</f>
        <v>0</v>
      </c>
      <c r="AD97" s="144">
        <f>COUNTIFS(Operational!$F:$F,$G97,Operational!$I:$I,"*3G*",Operational!$L:$L,'List Table'!$D$5)</f>
        <v>0</v>
      </c>
      <c r="AE97" s="144">
        <f>COUNTIFS(Operational!$F:$F,$G97,Operational!$I:$I,"*3G*",Operational!$L:$L,'List Table'!$D$6)</f>
        <v>0</v>
      </c>
      <c r="AF97" s="144">
        <f>COUNTIFS(Operational!$F:$F,$G97,Operational!$I:$I,"*3G*",Operational!$L:$L,'List Table'!$D$7)</f>
        <v>0</v>
      </c>
      <c r="AG97" s="144">
        <f>COUNTIFS(Operational!$F:$F,$G97,Operational!$I:$I,"*3G*",Operational!$L:$L,'List Table'!$D$8)</f>
        <v>0</v>
      </c>
      <c r="AH97" s="144">
        <f>COUNTIFS(Operational!$F:$F,$G97,Operational!$I:$I,"*3G*",Operational!$L:$L,'List Table'!$D$9)</f>
        <v>0</v>
      </c>
      <c r="AI97" s="144">
        <f>COUNTIFS(Operational!$F:$F,$G97,Operational!$I:$I,"*3G*",Operational!$L:$L,'List Table'!$D$10)</f>
        <v>0</v>
      </c>
      <c r="AJ97" s="144">
        <f>COUNTIFS(Operational!$F:$F,$G97,Operational!$I:$I,"*3G*",Operational!$L:$L,'List Table'!$D$11)</f>
        <v>0</v>
      </c>
      <c r="AK97" s="144">
        <f>COUNTIFS(Operational!$F:$F,$G97,Operational!$I:$I,"*3G*",Operational!$L:$L,'List Table'!$D$12)</f>
        <v>0</v>
      </c>
      <c r="AL97" s="144">
        <f>COUNTIFS(Operational!$F:$F,$G97,Operational!$I:$I,"*3G*",Operational!$L:$L,'List Table'!$D$13)</f>
        <v>0</v>
      </c>
      <c r="AM97" s="144">
        <f>COUNTIFS(Operational!$F:$F,$G97,Operational!$I:$I,"*3G*",Operational!$L:$L,'List Table'!$D$14)</f>
        <v>0</v>
      </c>
      <c r="AN97" s="144">
        <f>COUNTIFS(Operational!$F:$F,$G97,Operational!$I:$I,"*3G*",Operational!$L:$L,'List Table'!$D$15)</f>
        <v>0</v>
      </c>
      <c r="AO97" s="144">
        <f>COUNTIFS(Operational!$F:$F,$G97,Operational!$I:$I,"*3G*",Operational!$L:$L,'List Table'!$D$16)</f>
        <v>0</v>
      </c>
      <c r="AP97" s="144">
        <f>COUNTIFS(Operational!$F:$F,$G97,Operational!$I:$I,"*3G*",Operational!$L:$L,'List Table'!$D$17)</f>
        <v>0</v>
      </c>
      <c r="AQ97" s="144">
        <f>COUNTIFS(Operational!$F:$F,$G97,Operational!$I:$I,"*4G*",Operational!$L:$L,'List Table'!$D$2)</f>
        <v>0</v>
      </c>
      <c r="AR97" s="144">
        <f>COUNTIFS(Operational!$F:$F,$G97,Operational!$I:$I,"*4G*",Operational!$L:$L,'List Table'!$D$3)</f>
        <v>0</v>
      </c>
      <c r="AS97" s="144">
        <f>COUNTIFS(Operational!$F:$F,$G97,Operational!$I:$I,"*4G*",Operational!$L:$L,'List Table'!$D$4)</f>
        <v>0</v>
      </c>
      <c r="AT97" s="144">
        <f>COUNTIFS(Operational!$F:$F,$G97,Operational!$I:$I,"*4G*",Operational!$L:$L,'List Table'!$D$5)</f>
        <v>0</v>
      </c>
      <c r="AU97" s="144">
        <f>COUNTIFS(Operational!$F:$F,$G97,Operational!$I:$I,"*4G*",Operational!$L:$L,'List Table'!$D$6)</f>
        <v>0</v>
      </c>
      <c r="AV97" s="144">
        <f>COUNTIFS(Operational!$F:$F,$G97,Operational!$I:$I,"*4G*",Operational!$L:$L,'List Table'!$D$7)</f>
        <v>0</v>
      </c>
      <c r="AW97" s="144">
        <f>COUNTIFS(Operational!$F:$F,$G97,Operational!$I:$I,"*4G*",Operational!$L:$L,'List Table'!$D$8)</f>
        <v>0</v>
      </c>
      <c r="AX97" s="144">
        <f>COUNTIFS(Operational!$F:$F,$G97,Operational!$I:$I,"*4G*",Operational!$L:$L,'List Table'!$D$9)</f>
        <v>0</v>
      </c>
      <c r="AY97" s="144">
        <f>COUNTIFS(Operational!$F:$F,$G97,Operational!$I:$I,"*4G*",Operational!$L:$L,'List Table'!$D$10)</f>
        <v>0</v>
      </c>
      <c r="AZ97" s="144">
        <f>COUNTIFS(Operational!$F:$F,$G97,Operational!$I:$I,"*4G*",Operational!$L:$L,'List Table'!$D$11)</f>
        <v>0</v>
      </c>
      <c r="BA97" s="144">
        <f>COUNTIFS(Operational!$F:$F,$G97,Operational!$I:$I,"*4G*",Operational!$L:$L,'List Table'!$D$12)</f>
        <v>0</v>
      </c>
      <c r="BB97" s="144">
        <f>COUNTIFS(Operational!$F:$F,$G97,Operational!$I:$I,"*4G*",Operational!$L:$L,'List Table'!$D$13)</f>
        <v>0</v>
      </c>
      <c r="BC97" s="144">
        <f>COUNTIFS(Operational!$F:$F,$G97,Operational!$I:$I,"*4G*",Operational!$L:$L,'List Table'!$D$14)</f>
        <v>0</v>
      </c>
      <c r="BD97" s="144">
        <f>COUNTIFS(Operational!$F:$F,$G97,Operational!$I:$I,"*4G*",Operational!$L:$L,'List Table'!$D$15)</f>
        <v>0</v>
      </c>
      <c r="BE97" s="144">
        <f>COUNTIFS(Operational!$F:$F,$G97,Operational!$I:$I,"*4G*",Operational!$L:$L,'List Table'!$D$16)</f>
        <v>0</v>
      </c>
      <c r="BF97" s="144">
        <f>COUNTIFS(Operational!$F:$F,$G97,Operational!$I:$I,"*4G*",Operational!$L:$L,'List Table'!$D$17)</f>
        <v>0</v>
      </c>
      <c r="BG97" s="133"/>
      <c r="BH97" s="145">
        <f t="shared" si="14"/>
        <v>0</v>
      </c>
      <c r="BI97" s="145">
        <f t="shared" si="15"/>
        <v>0</v>
      </c>
      <c r="BJ97" s="145">
        <f t="shared" si="16"/>
        <v>0</v>
      </c>
      <c r="BK97" s="145">
        <f>COUNTIFS('Retention-Deployment'!$F:$F,$G97,'Retention-Deployment'!$I:$I,"*2G*",'Retention-Deployment'!$L:$L,'List Table'!$B$2)</f>
        <v>0</v>
      </c>
      <c r="BL97" s="145">
        <f>COUNTIFS('Retention-Deployment'!$F:$F,$G97,'Retention-Deployment'!$I:$I,"*2G*",'Retention-Deployment'!$L:$L,'List Table'!$B$3)</f>
        <v>0</v>
      </c>
      <c r="BM97" s="145">
        <f>COUNTIFS('Retention-Deployment'!$F:$F,$G97,'Retention-Deployment'!$I:$I,"*2G*",'Retention-Deployment'!$L:$L,'List Table'!$B$4)</f>
        <v>0</v>
      </c>
      <c r="BN97" s="145">
        <f>COUNTIFS('Retention-Deployment'!$F:$F,$G97,'Retention-Deployment'!$I:$I,"*2G*",'Retention-Deployment'!$L:$L,'List Table'!$B$5)</f>
        <v>0</v>
      </c>
      <c r="BO97" s="145">
        <f>COUNTIFS('Retention-Deployment'!$F:$F,$G97,'Retention-Deployment'!$I:$I,"*2G*",'Retention-Deployment'!$L:$L,'List Table'!$B$6)</f>
        <v>0</v>
      </c>
      <c r="BP97" s="145">
        <f>COUNTIFS('Retention-Deployment'!$F:$F,$G97,'Retention-Deployment'!$I:$I,"*2G*",'Retention-Deployment'!$L:$L,'List Table'!$B$7)</f>
        <v>0</v>
      </c>
      <c r="BQ97" s="145">
        <f>COUNTIFS('Retention-Deployment'!$F:$F,$G97,'Retention-Deployment'!$I:$I,"*2G*",'Retention-Deployment'!$L:$L,'List Table'!$B$8)</f>
        <v>0</v>
      </c>
      <c r="BR97" s="145">
        <f>COUNTIFS('Retention-Deployment'!$F:$F,$G97,'Retention-Deployment'!$I:$I,"*2G*",'Retention-Deployment'!$L:$L,'List Table'!$B$9)</f>
        <v>0</v>
      </c>
      <c r="BS97" s="145">
        <f>COUNTIFS('Retention-Deployment'!$F:$F,$G97,'Retention-Deployment'!$I:$I,"*2G*",'Retention-Deployment'!$L:$L,'List Table'!$B$10)</f>
        <v>0</v>
      </c>
      <c r="BT97" s="145">
        <f>COUNTIFS('Retention-Deployment'!$F:$F,$G97,'Retention-Deployment'!$I:$I,"*2G*",'Retention-Deployment'!$L:$L,'List Table'!$B$11)</f>
        <v>0</v>
      </c>
      <c r="BU97" s="145">
        <f>COUNTIFS('Retention-Deployment'!$F:$F,$G97,'Retention-Deployment'!$I:$I,"*2G*",'Retention-Deployment'!$L:$L,'List Table'!$B$12)</f>
        <v>0</v>
      </c>
      <c r="BV97" s="145">
        <f>COUNTIFS('Retention-Deployment'!$F:$F,$G97,'Retention-Deployment'!$I:$I,"*2G*",'Retention-Deployment'!$L:$L,'List Table'!$B$13)</f>
        <v>0</v>
      </c>
      <c r="BW97" s="145">
        <f>COUNTIFS('Retention-Deployment'!$F:$F,$G97,'Retention-Deployment'!$I:$I,"*2G*",'Retention-Deployment'!$L:$L,'List Table'!$B$14)</f>
        <v>0</v>
      </c>
      <c r="BX97" s="145">
        <f>COUNTIFS('Retention-Deployment'!$F:$F,$G97,'Retention-Deployment'!$I:$I,"*2G*",'Retention-Deployment'!$L:$L,'List Table'!$B$15)</f>
        <v>0</v>
      </c>
      <c r="BY97" s="145">
        <f>COUNTIFS('Retention-Deployment'!$F:$F,$G97,'Retention-Deployment'!$I:$I,"*3G*",'Retention-Deployment'!$L:$L,'List Table'!$B$2)</f>
        <v>0</v>
      </c>
      <c r="BZ97" s="145">
        <f>COUNTIFS('Retention-Deployment'!$F:$F,$G97,'Retention-Deployment'!$I:$I,"*3G*",'Retention-Deployment'!$L:$L,'List Table'!$B$3)</f>
        <v>0</v>
      </c>
      <c r="CA97" s="145">
        <f>COUNTIFS('Retention-Deployment'!$F:$F,$G97,'Retention-Deployment'!$I:$I,"*3G*",'Retention-Deployment'!$L:$L,'List Table'!$B$4)</f>
        <v>0</v>
      </c>
      <c r="CB97" s="145">
        <f>COUNTIFS('Retention-Deployment'!$F:$F,$G97,'Retention-Deployment'!$I:$I,"*3G*",'Retention-Deployment'!$L:$L,'List Table'!$B$5)</f>
        <v>0</v>
      </c>
      <c r="CC97" s="145">
        <f>COUNTIFS('Retention-Deployment'!$F:$F,$G97,'Retention-Deployment'!$I:$I,"*3G*",'Retention-Deployment'!$L:$L,'List Table'!$B$6)</f>
        <v>0</v>
      </c>
      <c r="CD97" s="145">
        <f>COUNTIFS('Retention-Deployment'!$F:$F,$G97,'Retention-Deployment'!$I:$I,"*3G*",'Retention-Deployment'!$L:$L,'List Table'!$B$7)</f>
        <v>0</v>
      </c>
      <c r="CE97" s="145">
        <f>COUNTIFS('Retention-Deployment'!$F:$F,$G97,'Retention-Deployment'!$I:$I,"*3G*",'Retention-Deployment'!$L:$L,'List Table'!$B$8)</f>
        <v>0</v>
      </c>
      <c r="CF97" s="145">
        <f>COUNTIFS('Retention-Deployment'!$F:$F,$G97,'Retention-Deployment'!$I:$I,"*3G*",'Retention-Deployment'!$L:$L,'List Table'!$B$9)</f>
        <v>0</v>
      </c>
      <c r="CG97" s="145">
        <f>COUNTIFS('Retention-Deployment'!$F:$F,$G97,'Retention-Deployment'!$I:$I,"*3G*",'Retention-Deployment'!$L:$L,'List Table'!$B$10)</f>
        <v>0</v>
      </c>
      <c r="CH97" s="145">
        <f>COUNTIFS('Retention-Deployment'!$F:$F,$G97,'Retention-Deployment'!$I:$I,"*3G*",'Retention-Deployment'!$L:$L,'List Table'!$B$11)</f>
        <v>0</v>
      </c>
      <c r="CI97" s="145">
        <f>COUNTIFS('Retention-Deployment'!$F:$F,$G97,'Retention-Deployment'!$I:$I,"*3G*",'Retention-Deployment'!$L:$L,'List Table'!$B$12)</f>
        <v>0</v>
      </c>
      <c r="CJ97" s="145">
        <f>COUNTIFS('Retention-Deployment'!$F:$F,$G97,'Retention-Deployment'!$I:$I,"*3G*",'Retention-Deployment'!$L:$L,'List Table'!$B$13)</f>
        <v>0</v>
      </c>
      <c r="CK97" s="145">
        <f>COUNTIFS('Retention-Deployment'!$F:$F,$G97,'Retention-Deployment'!$I:$I,"*3G*",'Retention-Deployment'!$L:$L,'List Table'!$B$14)</f>
        <v>0</v>
      </c>
      <c r="CL97" s="145">
        <f>COUNTIFS('Retention-Deployment'!$F:$F,$G97,'Retention-Deployment'!$I:$I,"*3G*",'Retention-Deployment'!$L:$L,'List Table'!$B$15)</f>
        <v>0</v>
      </c>
      <c r="CM97" s="145">
        <f>COUNTIFS('Retention-Deployment'!$F:$F,$G97,'Retention-Deployment'!$I:$I,"*4G*",'Retention-Deployment'!$L:$L,'List Table'!$B$2)</f>
        <v>0</v>
      </c>
      <c r="CN97" s="145">
        <f>COUNTIFS('Retention-Deployment'!$F:$F,$G97,'Retention-Deployment'!$I:$I,"*4G*",'Retention-Deployment'!$L:$L,'List Table'!$B$3)</f>
        <v>0</v>
      </c>
      <c r="CO97" s="145">
        <f>COUNTIFS('Retention-Deployment'!$F:$F,$G97,'Retention-Deployment'!$I:$I,"*4G*",'Retention-Deployment'!$L:$L,'List Table'!$B$4)</f>
        <v>0</v>
      </c>
      <c r="CP97" s="145">
        <f>COUNTIFS('Retention-Deployment'!$F:$F,$G97,'Retention-Deployment'!$I:$I,"*4G*",'Retention-Deployment'!$L:$L,'List Table'!$B$5)</f>
        <v>0</v>
      </c>
      <c r="CQ97" s="145">
        <f>COUNTIFS('Retention-Deployment'!$F:$F,$G97,'Retention-Deployment'!$I:$I,"*4G*",'Retention-Deployment'!$L:$L,'List Table'!$B$6)</f>
        <v>0</v>
      </c>
      <c r="CR97" s="145">
        <f>COUNTIFS('Retention-Deployment'!$F:$F,$G97,'Retention-Deployment'!$I:$I,"*4G*",'Retention-Deployment'!$L:$L,'List Table'!$B$7)</f>
        <v>0</v>
      </c>
      <c r="CS97" s="145">
        <f>COUNTIFS('Retention-Deployment'!$F:$F,$G97,'Retention-Deployment'!$I:$I,"*4G*",'Retention-Deployment'!$L:$L,'List Table'!$B$8)</f>
        <v>0</v>
      </c>
      <c r="CT97" s="145">
        <f>COUNTIFS('Retention-Deployment'!$F:$F,$G97,'Retention-Deployment'!$I:$I,"*4G*",'Retention-Deployment'!$L:$L,'List Table'!$B$9)</f>
        <v>0</v>
      </c>
      <c r="CU97" s="145">
        <f>COUNTIFS('Retention-Deployment'!$F:$F,$G97,'Retention-Deployment'!$I:$I,"*4G*",'Retention-Deployment'!$L:$L,'List Table'!$B$10)</f>
        <v>0</v>
      </c>
      <c r="CV97" s="145">
        <f>COUNTIFS('Retention-Deployment'!$F:$F,$G97,'Retention-Deployment'!$I:$I,"*4G*",'Retention-Deployment'!$L:$L,'List Table'!$B$11)</f>
        <v>0</v>
      </c>
      <c r="CW97" s="145">
        <f>COUNTIFS('Retention-Deployment'!$F:$F,$G97,'Retention-Deployment'!$I:$I,"*4G*",'Retention-Deployment'!$L:$L,'List Table'!$B$12)</f>
        <v>0</v>
      </c>
      <c r="CX97" s="145">
        <f>COUNTIFS('Retention-Deployment'!$F:$F,$G97,'Retention-Deployment'!$I:$I,"*4G*",'Retention-Deployment'!$L:$L,'List Table'!$B$13)</f>
        <v>0</v>
      </c>
      <c r="CY97" s="145">
        <f>COUNTIFS('Retention-Deployment'!$F:$F,$G97,'Retention-Deployment'!$I:$I,"*4G*",'Retention-Deployment'!$L:$L,'List Table'!$B$14)</f>
        <v>0</v>
      </c>
      <c r="CZ97" s="145">
        <f>COUNTIFS('Retention-Deployment'!$F:$F,$G97,'Retention-Deployment'!$I:$I,"*4G*",'Retention-Deployment'!$L:$L,'List Table'!$B$15)</f>
        <v>0</v>
      </c>
      <c r="DA97" s="133"/>
      <c r="DB97" s="146">
        <f>COUNTIFS(Licensing!$G:$G,$G97,Licensing!$J:$J,"*2G*")</f>
        <v>0</v>
      </c>
      <c r="DC97" s="146">
        <f>COUNTIFS(Licensing!$G:$G,$G97,Licensing!$J:$J,"*3G*")</f>
        <v>0</v>
      </c>
      <c r="DD97" s="146">
        <f>COUNTIFS(Licensing!$G:$G,$G97,Licensing!$J:$J,"*4G*")</f>
        <v>0</v>
      </c>
      <c r="DE97" s="133"/>
      <c r="DF97" s="381">
        <f>COUNTIFS(Deactivated!$G:$G,$G97,Deactivated!$J:$J,"*2G*")</f>
        <v>0</v>
      </c>
      <c r="DG97" s="381">
        <f>COUNTIFS(Deactivated!$G:$G,$G97,Deactivated!$J:$J,"*3G*")</f>
        <v>0</v>
      </c>
      <c r="DH97" s="381">
        <f>COUNTIFS(Deactivated!$G:$G,$G97,Deactivated!$J:$J,"*4G*")</f>
        <v>0</v>
      </c>
      <c r="DI97" s="133"/>
      <c r="DJ97" s="147" t="str">
        <f t="shared" si="13"/>
        <v>PATMOS</v>
      </c>
      <c r="DK97" s="137">
        <f t="shared" si="19"/>
        <v>0</v>
      </c>
      <c r="DL97" s="148">
        <f t="shared" si="17"/>
        <v>0</v>
      </c>
      <c r="DM97" s="148">
        <f t="shared" si="18"/>
        <v>0</v>
      </c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</row>
    <row r="98" spans="1:129" x14ac:dyDescent="0.25">
      <c r="A98" s="186" t="s">
        <v>293</v>
      </c>
      <c r="B98" s="160">
        <v>3</v>
      </c>
      <c r="C98" s="160">
        <v>2</v>
      </c>
      <c r="D98" s="160">
        <v>2</v>
      </c>
      <c r="E98" s="183">
        <v>39.196076810000001</v>
      </c>
      <c r="F98" s="183">
        <v>20.1688385</v>
      </c>
      <c r="G98" s="165" t="s">
        <v>317</v>
      </c>
      <c r="H98" s="144">
        <f t="shared" si="10"/>
        <v>0</v>
      </c>
      <c r="I98" s="144">
        <f t="shared" si="11"/>
        <v>0</v>
      </c>
      <c r="J98" s="144">
        <f t="shared" si="12"/>
        <v>0</v>
      </c>
      <c r="K98" s="144">
        <f>COUNTIFS(Operational!$F:$F,$G98,Operational!$I:$I,"*2G*",Operational!$L:$L,'List Table'!$D$2)</f>
        <v>0</v>
      </c>
      <c r="L98" s="144">
        <f>COUNTIFS(Operational!$F:$F,$G98,Operational!$I:$I,"*2G*",Operational!$L:$L,'List Table'!$D$3)</f>
        <v>0</v>
      </c>
      <c r="M98" s="144">
        <f>COUNTIFS(Operational!$F:$F,$G98,Operational!$I:$I,"*2G*",Operational!$L:$L,'List Table'!$D$4)</f>
        <v>0</v>
      </c>
      <c r="N98" s="144">
        <f>COUNTIFS(Operational!$F:$F,$G98,Operational!$I:$I,"*2G*",Operational!$L:$L,'List Table'!$D$5)</f>
        <v>0</v>
      </c>
      <c r="O98" s="144">
        <f>COUNTIFS(Operational!$F:$F,$G98,Operational!$I:$I,"*2G*",Operational!$L:$L,'List Table'!$D$6)</f>
        <v>0</v>
      </c>
      <c r="P98" s="144">
        <f>COUNTIFS(Operational!$F:$F,$G98,Operational!$I:$I,"*2G*",Operational!$L:$L,'List Table'!$D$7)</f>
        <v>0</v>
      </c>
      <c r="Q98" s="144">
        <f>COUNTIFS(Operational!$F:$F,$G98,Operational!$I:$I,"*2G*",Operational!$L:$L,'List Table'!$D$8)</f>
        <v>0</v>
      </c>
      <c r="R98" s="144">
        <f>COUNTIFS(Operational!$F:$F,$G98,Operational!$I:$I,"*2G*",Operational!$L:$L,'List Table'!$D$9)</f>
        <v>0</v>
      </c>
      <c r="S98" s="144">
        <f>COUNTIFS(Operational!$F:$F,$G98,Operational!$I:$I,"*2G*",Operational!$L:$L,'List Table'!$D$10)</f>
        <v>0</v>
      </c>
      <c r="T98" s="144">
        <f>COUNTIFS(Operational!$F:$F,$G98,Operational!$I:$I,"*2G*",Operational!$L:$L,'List Table'!$D$11)</f>
        <v>0</v>
      </c>
      <c r="U98" s="144">
        <f>COUNTIFS(Operational!$F:$F,$G98,Operational!$I:$I,"*2G*",Operational!$L:$L,'List Table'!$D$12)</f>
        <v>0</v>
      </c>
      <c r="V98" s="144">
        <f>COUNTIFS(Operational!$F:$F,$G98,Operational!$I:$I,"*2G*",Operational!$L:$L,'List Table'!$D$13)</f>
        <v>0</v>
      </c>
      <c r="W98" s="144">
        <f>COUNTIFS(Operational!$F:$F,$G98,Operational!$I:$I,"*2G*",Operational!$L:$L,'List Table'!$D$14)</f>
        <v>0</v>
      </c>
      <c r="X98" s="144">
        <f>COUNTIFS(Operational!$F:$F,$G98,Operational!$I:$I,"*2G*",Operational!$L:$L,'List Table'!$D$15)</f>
        <v>0</v>
      </c>
      <c r="Y98" s="144">
        <f>COUNTIFS(Operational!$F:$F,$G98,Operational!$I:$I,"*2G*",Operational!$L:$L,'List Table'!$D$16)</f>
        <v>0</v>
      </c>
      <c r="Z98" s="144">
        <f>COUNTIFS(Operational!$F:$F,$G98,Operational!$I:$I,"*2G*",Operational!$L:$L,'List Table'!$D$17)</f>
        <v>0</v>
      </c>
      <c r="AA98" s="144">
        <f>COUNTIFS(Operational!$F:$F,$G98,Operational!$I:$I,"*3G*",Operational!$L:$L,'List Table'!$D$2)</f>
        <v>0</v>
      </c>
      <c r="AB98" s="144">
        <f>COUNTIFS(Operational!$F:$F,$G98,Operational!$I:$I,"*3G*",Operational!$L:$L,'List Table'!$D$3)</f>
        <v>0</v>
      </c>
      <c r="AC98" s="144">
        <f>COUNTIFS(Operational!$F:$F,$G98,Operational!$I:$I,"*3G*",Operational!$L:$L,'List Table'!$D$4)</f>
        <v>0</v>
      </c>
      <c r="AD98" s="144">
        <f>COUNTIFS(Operational!$F:$F,$G98,Operational!$I:$I,"*3G*",Operational!$L:$L,'List Table'!$D$5)</f>
        <v>0</v>
      </c>
      <c r="AE98" s="144">
        <f>COUNTIFS(Operational!$F:$F,$G98,Operational!$I:$I,"*3G*",Operational!$L:$L,'List Table'!$D$6)</f>
        <v>0</v>
      </c>
      <c r="AF98" s="144">
        <f>COUNTIFS(Operational!$F:$F,$G98,Operational!$I:$I,"*3G*",Operational!$L:$L,'List Table'!$D$7)</f>
        <v>0</v>
      </c>
      <c r="AG98" s="144">
        <f>COUNTIFS(Operational!$F:$F,$G98,Operational!$I:$I,"*3G*",Operational!$L:$L,'List Table'!$D$8)</f>
        <v>0</v>
      </c>
      <c r="AH98" s="144">
        <f>COUNTIFS(Operational!$F:$F,$G98,Operational!$I:$I,"*3G*",Operational!$L:$L,'List Table'!$D$9)</f>
        <v>0</v>
      </c>
      <c r="AI98" s="144">
        <f>COUNTIFS(Operational!$F:$F,$G98,Operational!$I:$I,"*3G*",Operational!$L:$L,'List Table'!$D$10)</f>
        <v>0</v>
      </c>
      <c r="AJ98" s="144">
        <f>COUNTIFS(Operational!$F:$F,$G98,Operational!$I:$I,"*3G*",Operational!$L:$L,'List Table'!$D$11)</f>
        <v>0</v>
      </c>
      <c r="AK98" s="144">
        <f>COUNTIFS(Operational!$F:$F,$G98,Operational!$I:$I,"*3G*",Operational!$L:$L,'List Table'!$D$12)</f>
        <v>0</v>
      </c>
      <c r="AL98" s="144">
        <f>COUNTIFS(Operational!$F:$F,$G98,Operational!$I:$I,"*3G*",Operational!$L:$L,'List Table'!$D$13)</f>
        <v>0</v>
      </c>
      <c r="AM98" s="144">
        <f>COUNTIFS(Operational!$F:$F,$G98,Operational!$I:$I,"*3G*",Operational!$L:$L,'List Table'!$D$14)</f>
        <v>0</v>
      </c>
      <c r="AN98" s="144">
        <f>COUNTIFS(Operational!$F:$F,$G98,Operational!$I:$I,"*3G*",Operational!$L:$L,'List Table'!$D$15)</f>
        <v>0</v>
      </c>
      <c r="AO98" s="144">
        <f>COUNTIFS(Operational!$F:$F,$G98,Operational!$I:$I,"*3G*",Operational!$L:$L,'List Table'!$D$16)</f>
        <v>0</v>
      </c>
      <c r="AP98" s="144">
        <f>COUNTIFS(Operational!$F:$F,$G98,Operational!$I:$I,"*3G*",Operational!$L:$L,'List Table'!$D$17)</f>
        <v>0</v>
      </c>
      <c r="AQ98" s="144">
        <f>COUNTIFS(Operational!$F:$F,$G98,Operational!$I:$I,"*4G*",Operational!$L:$L,'List Table'!$D$2)</f>
        <v>0</v>
      </c>
      <c r="AR98" s="144">
        <f>COUNTIFS(Operational!$F:$F,$G98,Operational!$I:$I,"*4G*",Operational!$L:$L,'List Table'!$D$3)</f>
        <v>0</v>
      </c>
      <c r="AS98" s="144">
        <f>COUNTIFS(Operational!$F:$F,$G98,Operational!$I:$I,"*4G*",Operational!$L:$L,'List Table'!$D$4)</f>
        <v>0</v>
      </c>
      <c r="AT98" s="144">
        <f>COUNTIFS(Operational!$F:$F,$G98,Operational!$I:$I,"*4G*",Operational!$L:$L,'List Table'!$D$5)</f>
        <v>0</v>
      </c>
      <c r="AU98" s="144">
        <f>COUNTIFS(Operational!$F:$F,$G98,Operational!$I:$I,"*4G*",Operational!$L:$L,'List Table'!$D$6)</f>
        <v>0</v>
      </c>
      <c r="AV98" s="144">
        <f>COUNTIFS(Operational!$F:$F,$G98,Operational!$I:$I,"*4G*",Operational!$L:$L,'List Table'!$D$7)</f>
        <v>0</v>
      </c>
      <c r="AW98" s="144">
        <f>COUNTIFS(Operational!$F:$F,$G98,Operational!$I:$I,"*4G*",Operational!$L:$L,'List Table'!$D$8)</f>
        <v>0</v>
      </c>
      <c r="AX98" s="144">
        <f>COUNTIFS(Operational!$F:$F,$G98,Operational!$I:$I,"*4G*",Operational!$L:$L,'List Table'!$D$9)</f>
        <v>0</v>
      </c>
      <c r="AY98" s="144">
        <f>COUNTIFS(Operational!$F:$F,$G98,Operational!$I:$I,"*4G*",Operational!$L:$L,'List Table'!$D$10)</f>
        <v>0</v>
      </c>
      <c r="AZ98" s="144">
        <f>COUNTIFS(Operational!$F:$F,$G98,Operational!$I:$I,"*4G*",Operational!$L:$L,'List Table'!$D$11)</f>
        <v>0</v>
      </c>
      <c r="BA98" s="144">
        <f>COUNTIFS(Operational!$F:$F,$G98,Operational!$I:$I,"*4G*",Operational!$L:$L,'List Table'!$D$12)</f>
        <v>0</v>
      </c>
      <c r="BB98" s="144">
        <f>COUNTIFS(Operational!$F:$F,$G98,Operational!$I:$I,"*4G*",Operational!$L:$L,'List Table'!$D$13)</f>
        <v>0</v>
      </c>
      <c r="BC98" s="144">
        <f>COUNTIFS(Operational!$F:$F,$G98,Operational!$I:$I,"*4G*",Operational!$L:$L,'List Table'!$D$14)</f>
        <v>0</v>
      </c>
      <c r="BD98" s="144">
        <f>COUNTIFS(Operational!$F:$F,$G98,Operational!$I:$I,"*4G*",Operational!$L:$L,'List Table'!$D$15)</f>
        <v>0</v>
      </c>
      <c r="BE98" s="144">
        <f>COUNTIFS(Operational!$F:$F,$G98,Operational!$I:$I,"*4G*",Operational!$L:$L,'List Table'!$D$16)</f>
        <v>0</v>
      </c>
      <c r="BF98" s="144">
        <f>COUNTIFS(Operational!$F:$F,$G98,Operational!$I:$I,"*4G*",Operational!$L:$L,'List Table'!$D$17)</f>
        <v>0</v>
      </c>
      <c r="BG98" s="139"/>
      <c r="BH98" s="145">
        <f t="shared" si="14"/>
        <v>0</v>
      </c>
      <c r="BI98" s="145">
        <f t="shared" si="15"/>
        <v>0</v>
      </c>
      <c r="BJ98" s="145">
        <f t="shared" si="16"/>
        <v>0</v>
      </c>
      <c r="BK98" s="145">
        <f>COUNTIFS('Retention-Deployment'!$F:$F,$G98,'Retention-Deployment'!$I:$I,"*2G*",'Retention-Deployment'!$L:$L,'List Table'!$B$2)</f>
        <v>0</v>
      </c>
      <c r="BL98" s="145">
        <f>COUNTIFS('Retention-Deployment'!$F:$F,$G98,'Retention-Deployment'!$I:$I,"*2G*",'Retention-Deployment'!$L:$L,'List Table'!$B$3)</f>
        <v>0</v>
      </c>
      <c r="BM98" s="145">
        <f>COUNTIFS('Retention-Deployment'!$F:$F,$G98,'Retention-Deployment'!$I:$I,"*2G*",'Retention-Deployment'!$L:$L,'List Table'!$B$4)</f>
        <v>0</v>
      </c>
      <c r="BN98" s="145">
        <f>COUNTIFS('Retention-Deployment'!$F:$F,$G98,'Retention-Deployment'!$I:$I,"*2G*",'Retention-Deployment'!$L:$L,'List Table'!$B$5)</f>
        <v>0</v>
      </c>
      <c r="BO98" s="145">
        <f>COUNTIFS('Retention-Deployment'!$F:$F,$G98,'Retention-Deployment'!$I:$I,"*2G*",'Retention-Deployment'!$L:$L,'List Table'!$B$6)</f>
        <v>0</v>
      </c>
      <c r="BP98" s="145">
        <f>COUNTIFS('Retention-Deployment'!$F:$F,$G98,'Retention-Deployment'!$I:$I,"*2G*",'Retention-Deployment'!$L:$L,'List Table'!$B$7)</f>
        <v>0</v>
      </c>
      <c r="BQ98" s="145">
        <f>COUNTIFS('Retention-Deployment'!$F:$F,$G98,'Retention-Deployment'!$I:$I,"*2G*",'Retention-Deployment'!$L:$L,'List Table'!$B$8)</f>
        <v>0</v>
      </c>
      <c r="BR98" s="145">
        <f>COUNTIFS('Retention-Deployment'!$F:$F,$G98,'Retention-Deployment'!$I:$I,"*2G*",'Retention-Deployment'!$L:$L,'List Table'!$B$9)</f>
        <v>0</v>
      </c>
      <c r="BS98" s="145">
        <f>COUNTIFS('Retention-Deployment'!$F:$F,$G98,'Retention-Deployment'!$I:$I,"*2G*",'Retention-Deployment'!$L:$L,'List Table'!$B$10)</f>
        <v>0</v>
      </c>
      <c r="BT98" s="145">
        <f>COUNTIFS('Retention-Deployment'!$F:$F,$G98,'Retention-Deployment'!$I:$I,"*2G*",'Retention-Deployment'!$L:$L,'List Table'!$B$11)</f>
        <v>0</v>
      </c>
      <c r="BU98" s="145">
        <f>COUNTIFS('Retention-Deployment'!$F:$F,$G98,'Retention-Deployment'!$I:$I,"*2G*",'Retention-Deployment'!$L:$L,'List Table'!$B$12)</f>
        <v>0</v>
      </c>
      <c r="BV98" s="145">
        <f>COUNTIFS('Retention-Deployment'!$F:$F,$G98,'Retention-Deployment'!$I:$I,"*2G*",'Retention-Deployment'!$L:$L,'List Table'!$B$13)</f>
        <v>0</v>
      </c>
      <c r="BW98" s="145">
        <f>COUNTIFS('Retention-Deployment'!$F:$F,$G98,'Retention-Deployment'!$I:$I,"*2G*",'Retention-Deployment'!$L:$L,'List Table'!$B$14)</f>
        <v>0</v>
      </c>
      <c r="BX98" s="145">
        <f>COUNTIFS('Retention-Deployment'!$F:$F,$G98,'Retention-Deployment'!$I:$I,"*2G*",'Retention-Deployment'!$L:$L,'List Table'!$B$15)</f>
        <v>0</v>
      </c>
      <c r="BY98" s="145">
        <f>COUNTIFS('Retention-Deployment'!$F:$F,$G98,'Retention-Deployment'!$I:$I,"*3G*",'Retention-Deployment'!$L:$L,'List Table'!$B$2)</f>
        <v>0</v>
      </c>
      <c r="BZ98" s="145">
        <f>COUNTIFS('Retention-Deployment'!$F:$F,$G98,'Retention-Deployment'!$I:$I,"*3G*",'Retention-Deployment'!$L:$L,'List Table'!$B$3)</f>
        <v>0</v>
      </c>
      <c r="CA98" s="145">
        <f>COUNTIFS('Retention-Deployment'!$F:$F,$G98,'Retention-Deployment'!$I:$I,"*3G*",'Retention-Deployment'!$L:$L,'List Table'!$B$4)</f>
        <v>0</v>
      </c>
      <c r="CB98" s="145">
        <f>COUNTIFS('Retention-Deployment'!$F:$F,$G98,'Retention-Deployment'!$I:$I,"*3G*",'Retention-Deployment'!$L:$L,'List Table'!$B$5)</f>
        <v>0</v>
      </c>
      <c r="CC98" s="145">
        <f>COUNTIFS('Retention-Deployment'!$F:$F,$G98,'Retention-Deployment'!$I:$I,"*3G*",'Retention-Deployment'!$L:$L,'List Table'!$B$6)</f>
        <v>0</v>
      </c>
      <c r="CD98" s="145">
        <f>COUNTIFS('Retention-Deployment'!$F:$F,$G98,'Retention-Deployment'!$I:$I,"*3G*",'Retention-Deployment'!$L:$L,'List Table'!$B$7)</f>
        <v>0</v>
      </c>
      <c r="CE98" s="145">
        <f>COUNTIFS('Retention-Deployment'!$F:$F,$G98,'Retention-Deployment'!$I:$I,"*3G*",'Retention-Deployment'!$L:$L,'List Table'!$B$8)</f>
        <v>0</v>
      </c>
      <c r="CF98" s="145">
        <f>COUNTIFS('Retention-Deployment'!$F:$F,$G98,'Retention-Deployment'!$I:$I,"*3G*",'Retention-Deployment'!$L:$L,'List Table'!$B$9)</f>
        <v>0</v>
      </c>
      <c r="CG98" s="145">
        <f>COUNTIFS('Retention-Deployment'!$F:$F,$G98,'Retention-Deployment'!$I:$I,"*3G*",'Retention-Deployment'!$L:$L,'List Table'!$B$10)</f>
        <v>0</v>
      </c>
      <c r="CH98" s="145">
        <f>COUNTIFS('Retention-Deployment'!$F:$F,$G98,'Retention-Deployment'!$I:$I,"*3G*",'Retention-Deployment'!$L:$L,'List Table'!$B$11)</f>
        <v>0</v>
      </c>
      <c r="CI98" s="145">
        <f>COUNTIFS('Retention-Deployment'!$F:$F,$G98,'Retention-Deployment'!$I:$I,"*3G*",'Retention-Deployment'!$L:$L,'List Table'!$B$12)</f>
        <v>0</v>
      </c>
      <c r="CJ98" s="145">
        <f>COUNTIFS('Retention-Deployment'!$F:$F,$G98,'Retention-Deployment'!$I:$I,"*3G*",'Retention-Deployment'!$L:$L,'List Table'!$B$13)</f>
        <v>0</v>
      </c>
      <c r="CK98" s="145">
        <f>COUNTIFS('Retention-Deployment'!$F:$F,$G98,'Retention-Deployment'!$I:$I,"*3G*",'Retention-Deployment'!$L:$L,'List Table'!$B$14)</f>
        <v>0</v>
      </c>
      <c r="CL98" s="145">
        <f>COUNTIFS('Retention-Deployment'!$F:$F,$G98,'Retention-Deployment'!$I:$I,"*3G*",'Retention-Deployment'!$L:$L,'List Table'!$B$15)</f>
        <v>0</v>
      </c>
      <c r="CM98" s="145">
        <f>COUNTIFS('Retention-Deployment'!$F:$F,$G98,'Retention-Deployment'!$I:$I,"*4G*",'Retention-Deployment'!$L:$L,'List Table'!$B$2)</f>
        <v>0</v>
      </c>
      <c r="CN98" s="145">
        <f>COUNTIFS('Retention-Deployment'!$F:$F,$G98,'Retention-Deployment'!$I:$I,"*4G*",'Retention-Deployment'!$L:$L,'List Table'!$B$3)</f>
        <v>0</v>
      </c>
      <c r="CO98" s="145">
        <f>COUNTIFS('Retention-Deployment'!$F:$F,$G98,'Retention-Deployment'!$I:$I,"*4G*",'Retention-Deployment'!$L:$L,'List Table'!$B$4)</f>
        <v>0</v>
      </c>
      <c r="CP98" s="145">
        <f>COUNTIFS('Retention-Deployment'!$F:$F,$G98,'Retention-Deployment'!$I:$I,"*4G*",'Retention-Deployment'!$L:$L,'List Table'!$B$5)</f>
        <v>0</v>
      </c>
      <c r="CQ98" s="145">
        <f>COUNTIFS('Retention-Deployment'!$F:$F,$G98,'Retention-Deployment'!$I:$I,"*4G*",'Retention-Deployment'!$L:$L,'List Table'!$B$6)</f>
        <v>0</v>
      </c>
      <c r="CR98" s="145">
        <f>COUNTIFS('Retention-Deployment'!$F:$F,$G98,'Retention-Deployment'!$I:$I,"*4G*",'Retention-Deployment'!$L:$L,'List Table'!$B$7)</f>
        <v>0</v>
      </c>
      <c r="CS98" s="145">
        <f>COUNTIFS('Retention-Deployment'!$F:$F,$G98,'Retention-Deployment'!$I:$I,"*4G*",'Retention-Deployment'!$L:$L,'List Table'!$B$8)</f>
        <v>0</v>
      </c>
      <c r="CT98" s="145">
        <f>COUNTIFS('Retention-Deployment'!$F:$F,$G98,'Retention-Deployment'!$I:$I,"*4G*",'Retention-Deployment'!$L:$L,'List Table'!$B$9)</f>
        <v>0</v>
      </c>
      <c r="CU98" s="145">
        <f>COUNTIFS('Retention-Deployment'!$F:$F,$G98,'Retention-Deployment'!$I:$I,"*4G*",'Retention-Deployment'!$L:$L,'List Table'!$B$10)</f>
        <v>0</v>
      </c>
      <c r="CV98" s="145">
        <f>COUNTIFS('Retention-Deployment'!$F:$F,$G98,'Retention-Deployment'!$I:$I,"*4G*",'Retention-Deployment'!$L:$L,'List Table'!$B$11)</f>
        <v>0</v>
      </c>
      <c r="CW98" s="145">
        <f>COUNTIFS('Retention-Deployment'!$F:$F,$G98,'Retention-Deployment'!$I:$I,"*4G*",'Retention-Deployment'!$L:$L,'List Table'!$B$12)</f>
        <v>0</v>
      </c>
      <c r="CX98" s="145">
        <f>COUNTIFS('Retention-Deployment'!$F:$F,$G98,'Retention-Deployment'!$I:$I,"*4G*",'Retention-Deployment'!$L:$L,'List Table'!$B$13)</f>
        <v>0</v>
      </c>
      <c r="CY98" s="145">
        <f>COUNTIFS('Retention-Deployment'!$F:$F,$G98,'Retention-Deployment'!$I:$I,"*4G*",'Retention-Deployment'!$L:$L,'List Table'!$B$14)</f>
        <v>0</v>
      </c>
      <c r="CZ98" s="145">
        <f>COUNTIFS('Retention-Deployment'!$F:$F,$G98,'Retention-Deployment'!$I:$I,"*4G*",'Retention-Deployment'!$L:$L,'List Table'!$B$15)</f>
        <v>0</v>
      </c>
      <c r="DA98" s="133"/>
      <c r="DB98" s="146">
        <f>COUNTIFS(Licensing!$G:$G,$G98,Licensing!$J:$J,"*2G*")</f>
        <v>0</v>
      </c>
      <c r="DC98" s="146">
        <f>COUNTIFS(Licensing!$G:$G,$G98,Licensing!$J:$J,"*3G*")</f>
        <v>0</v>
      </c>
      <c r="DD98" s="146">
        <f>COUNTIFS(Licensing!$G:$G,$G98,Licensing!$J:$J,"*4G*")</f>
        <v>0</v>
      </c>
      <c r="DE98" s="133"/>
      <c r="DF98" s="381">
        <f>COUNTIFS(Deactivated!$G:$G,$G98,Deactivated!$J:$J,"*2G*")</f>
        <v>0</v>
      </c>
      <c r="DG98" s="381">
        <f>COUNTIFS(Deactivated!$G:$G,$G98,Deactivated!$J:$J,"*3G*")</f>
        <v>0</v>
      </c>
      <c r="DH98" s="381">
        <f>COUNTIFS(Deactivated!$G:$G,$G98,Deactivated!$J:$J,"*4G*")</f>
        <v>0</v>
      </c>
      <c r="DI98" s="133"/>
      <c r="DJ98" s="147" t="str">
        <f t="shared" si="13"/>
        <v>PAXOI</v>
      </c>
      <c r="DK98" s="137">
        <f t="shared" si="19"/>
        <v>0</v>
      </c>
      <c r="DL98" s="148">
        <f t="shared" si="17"/>
        <v>0</v>
      </c>
      <c r="DM98" s="148">
        <f t="shared" si="18"/>
        <v>0</v>
      </c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</row>
    <row r="99" spans="1:129" x14ac:dyDescent="0.25">
      <c r="A99" s="186" t="s">
        <v>293</v>
      </c>
      <c r="B99" s="160">
        <v>1</v>
      </c>
      <c r="C99" s="160">
        <v>1</v>
      </c>
      <c r="D99" s="160">
        <v>0</v>
      </c>
      <c r="E99" s="183">
        <v>37.505400000000002</v>
      </c>
      <c r="F99" s="183">
        <v>23.457699999999999</v>
      </c>
      <c r="G99" s="165" t="s">
        <v>318</v>
      </c>
      <c r="H99" s="144">
        <f t="shared" si="10"/>
        <v>0</v>
      </c>
      <c r="I99" s="144">
        <f t="shared" si="11"/>
        <v>0</v>
      </c>
      <c r="J99" s="144">
        <f t="shared" si="12"/>
        <v>0</v>
      </c>
      <c r="K99" s="144">
        <f>COUNTIFS(Operational!$F:$F,$G99,Operational!$I:$I,"*2G*",Operational!$L:$L,'List Table'!$D$2)</f>
        <v>0</v>
      </c>
      <c r="L99" s="144">
        <f>COUNTIFS(Operational!$F:$F,$G99,Operational!$I:$I,"*2G*",Operational!$L:$L,'List Table'!$D$3)</f>
        <v>0</v>
      </c>
      <c r="M99" s="144">
        <f>COUNTIFS(Operational!$F:$F,$G99,Operational!$I:$I,"*2G*",Operational!$L:$L,'List Table'!$D$4)</f>
        <v>0</v>
      </c>
      <c r="N99" s="144">
        <f>COUNTIFS(Operational!$F:$F,$G99,Operational!$I:$I,"*2G*",Operational!$L:$L,'List Table'!$D$5)</f>
        <v>0</v>
      </c>
      <c r="O99" s="144">
        <f>COUNTIFS(Operational!$F:$F,$G99,Operational!$I:$I,"*2G*",Operational!$L:$L,'List Table'!$D$6)</f>
        <v>0</v>
      </c>
      <c r="P99" s="144">
        <f>COUNTIFS(Operational!$F:$F,$G99,Operational!$I:$I,"*2G*",Operational!$L:$L,'List Table'!$D$7)</f>
        <v>0</v>
      </c>
      <c r="Q99" s="144">
        <f>COUNTIFS(Operational!$F:$F,$G99,Operational!$I:$I,"*2G*",Operational!$L:$L,'List Table'!$D$8)</f>
        <v>0</v>
      </c>
      <c r="R99" s="144">
        <f>COUNTIFS(Operational!$F:$F,$G99,Operational!$I:$I,"*2G*",Operational!$L:$L,'List Table'!$D$9)</f>
        <v>0</v>
      </c>
      <c r="S99" s="144">
        <f>COUNTIFS(Operational!$F:$F,$G99,Operational!$I:$I,"*2G*",Operational!$L:$L,'List Table'!$D$10)</f>
        <v>0</v>
      </c>
      <c r="T99" s="144">
        <f>COUNTIFS(Operational!$F:$F,$G99,Operational!$I:$I,"*2G*",Operational!$L:$L,'List Table'!$D$11)</f>
        <v>0</v>
      </c>
      <c r="U99" s="144">
        <f>COUNTIFS(Operational!$F:$F,$G99,Operational!$I:$I,"*2G*",Operational!$L:$L,'List Table'!$D$12)</f>
        <v>0</v>
      </c>
      <c r="V99" s="144">
        <f>COUNTIFS(Operational!$F:$F,$G99,Operational!$I:$I,"*2G*",Operational!$L:$L,'List Table'!$D$13)</f>
        <v>0</v>
      </c>
      <c r="W99" s="144">
        <f>COUNTIFS(Operational!$F:$F,$G99,Operational!$I:$I,"*2G*",Operational!$L:$L,'List Table'!$D$14)</f>
        <v>0</v>
      </c>
      <c r="X99" s="144">
        <f>COUNTIFS(Operational!$F:$F,$G99,Operational!$I:$I,"*2G*",Operational!$L:$L,'List Table'!$D$15)</f>
        <v>0</v>
      </c>
      <c r="Y99" s="144">
        <f>COUNTIFS(Operational!$F:$F,$G99,Operational!$I:$I,"*2G*",Operational!$L:$L,'List Table'!$D$16)</f>
        <v>0</v>
      </c>
      <c r="Z99" s="144">
        <f>COUNTIFS(Operational!$F:$F,$G99,Operational!$I:$I,"*2G*",Operational!$L:$L,'List Table'!$D$17)</f>
        <v>0</v>
      </c>
      <c r="AA99" s="144">
        <f>COUNTIFS(Operational!$F:$F,$G99,Operational!$I:$I,"*3G*",Operational!$L:$L,'List Table'!$D$2)</f>
        <v>0</v>
      </c>
      <c r="AB99" s="144">
        <f>COUNTIFS(Operational!$F:$F,$G99,Operational!$I:$I,"*3G*",Operational!$L:$L,'List Table'!$D$3)</f>
        <v>0</v>
      </c>
      <c r="AC99" s="144">
        <f>COUNTIFS(Operational!$F:$F,$G99,Operational!$I:$I,"*3G*",Operational!$L:$L,'List Table'!$D$4)</f>
        <v>0</v>
      </c>
      <c r="AD99" s="144">
        <f>COUNTIFS(Operational!$F:$F,$G99,Operational!$I:$I,"*3G*",Operational!$L:$L,'List Table'!$D$5)</f>
        <v>0</v>
      </c>
      <c r="AE99" s="144">
        <f>COUNTIFS(Operational!$F:$F,$G99,Operational!$I:$I,"*3G*",Operational!$L:$L,'List Table'!$D$6)</f>
        <v>0</v>
      </c>
      <c r="AF99" s="144">
        <f>COUNTIFS(Operational!$F:$F,$G99,Operational!$I:$I,"*3G*",Operational!$L:$L,'List Table'!$D$7)</f>
        <v>0</v>
      </c>
      <c r="AG99" s="144">
        <f>COUNTIFS(Operational!$F:$F,$G99,Operational!$I:$I,"*3G*",Operational!$L:$L,'List Table'!$D$8)</f>
        <v>0</v>
      </c>
      <c r="AH99" s="144">
        <f>COUNTIFS(Operational!$F:$F,$G99,Operational!$I:$I,"*3G*",Operational!$L:$L,'List Table'!$D$9)</f>
        <v>0</v>
      </c>
      <c r="AI99" s="144">
        <f>COUNTIFS(Operational!$F:$F,$G99,Operational!$I:$I,"*3G*",Operational!$L:$L,'List Table'!$D$10)</f>
        <v>0</v>
      </c>
      <c r="AJ99" s="144">
        <f>COUNTIFS(Operational!$F:$F,$G99,Operational!$I:$I,"*3G*",Operational!$L:$L,'List Table'!$D$11)</f>
        <v>0</v>
      </c>
      <c r="AK99" s="144">
        <f>COUNTIFS(Operational!$F:$F,$G99,Operational!$I:$I,"*3G*",Operational!$L:$L,'List Table'!$D$12)</f>
        <v>0</v>
      </c>
      <c r="AL99" s="144">
        <f>COUNTIFS(Operational!$F:$F,$G99,Operational!$I:$I,"*3G*",Operational!$L:$L,'List Table'!$D$13)</f>
        <v>0</v>
      </c>
      <c r="AM99" s="144">
        <f>COUNTIFS(Operational!$F:$F,$G99,Operational!$I:$I,"*3G*",Operational!$L:$L,'List Table'!$D$14)</f>
        <v>0</v>
      </c>
      <c r="AN99" s="144">
        <f>COUNTIFS(Operational!$F:$F,$G99,Operational!$I:$I,"*3G*",Operational!$L:$L,'List Table'!$D$15)</f>
        <v>0</v>
      </c>
      <c r="AO99" s="144">
        <f>COUNTIFS(Operational!$F:$F,$G99,Operational!$I:$I,"*3G*",Operational!$L:$L,'List Table'!$D$16)</f>
        <v>0</v>
      </c>
      <c r="AP99" s="144">
        <f>COUNTIFS(Operational!$F:$F,$G99,Operational!$I:$I,"*3G*",Operational!$L:$L,'List Table'!$D$17)</f>
        <v>0</v>
      </c>
      <c r="AQ99" s="144">
        <f>COUNTIFS(Operational!$F:$F,$G99,Operational!$I:$I,"*4G*",Operational!$L:$L,'List Table'!$D$2)</f>
        <v>0</v>
      </c>
      <c r="AR99" s="144">
        <f>COUNTIFS(Operational!$F:$F,$G99,Operational!$I:$I,"*4G*",Operational!$L:$L,'List Table'!$D$3)</f>
        <v>0</v>
      </c>
      <c r="AS99" s="144">
        <f>COUNTIFS(Operational!$F:$F,$G99,Operational!$I:$I,"*4G*",Operational!$L:$L,'List Table'!$D$4)</f>
        <v>0</v>
      </c>
      <c r="AT99" s="144">
        <f>COUNTIFS(Operational!$F:$F,$G99,Operational!$I:$I,"*4G*",Operational!$L:$L,'List Table'!$D$5)</f>
        <v>0</v>
      </c>
      <c r="AU99" s="144">
        <f>COUNTIFS(Operational!$F:$F,$G99,Operational!$I:$I,"*4G*",Operational!$L:$L,'List Table'!$D$6)</f>
        <v>0</v>
      </c>
      <c r="AV99" s="144">
        <f>COUNTIFS(Operational!$F:$F,$G99,Operational!$I:$I,"*4G*",Operational!$L:$L,'List Table'!$D$7)</f>
        <v>0</v>
      </c>
      <c r="AW99" s="144">
        <f>COUNTIFS(Operational!$F:$F,$G99,Operational!$I:$I,"*4G*",Operational!$L:$L,'List Table'!$D$8)</f>
        <v>0</v>
      </c>
      <c r="AX99" s="144">
        <f>COUNTIFS(Operational!$F:$F,$G99,Operational!$I:$I,"*4G*",Operational!$L:$L,'List Table'!$D$9)</f>
        <v>0</v>
      </c>
      <c r="AY99" s="144">
        <f>COUNTIFS(Operational!$F:$F,$G99,Operational!$I:$I,"*4G*",Operational!$L:$L,'List Table'!$D$10)</f>
        <v>0</v>
      </c>
      <c r="AZ99" s="144">
        <f>COUNTIFS(Operational!$F:$F,$G99,Operational!$I:$I,"*4G*",Operational!$L:$L,'List Table'!$D$11)</f>
        <v>0</v>
      </c>
      <c r="BA99" s="144">
        <f>COUNTIFS(Operational!$F:$F,$G99,Operational!$I:$I,"*4G*",Operational!$L:$L,'List Table'!$D$12)</f>
        <v>0</v>
      </c>
      <c r="BB99" s="144">
        <f>COUNTIFS(Operational!$F:$F,$G99,Operational!$I:$I,"*4G*",Operational!$L:$L,'List Table'!$D$13)</f>
        <v>0</v>
      </c>
      <c r="BC99" s="144">
        <f>COUNTIFS(Operational!$F:$F,$G99,Operational!$I:$I,"*4G*",Operational!$L:$L,'List Table'!$D$14)</f>
        <v>0</v>
      </c>
      <c r="BD99" s="144">
        <f>COUNTIFS(Operational!$F:$F,$G99,Operational!$I:$I,"*4G*",Operational!$L:$L,'List Table'!$D$15)</f>
        <v>0</v>
      </c>
      <c r="BE99" s="144">
        <f>COUNTIFS(Operational!$F:$F,$G99,Operational!$I:$I,"*4G*",Operational!$L:$L,'List Table'!$D$16)</f>
        <v>0</v>
      </c>
      <c r="BF99" s="144">
        <f>COUNTIFS(Operational!$F:$F,$G99,Operational!$I:$I,"*4G*",Operational!$L:$L,'List Table'!$D$17)</f>
        <v>0</v>
      </c>
      <c r="BG99" s="139"/>
      <c r="BH99" s="145">
        <f t="shared" si="14"/>
        <v>0</v>
      </c>
      <c r="BI99" s="145">
        <f t="shared" si="15"/>
        <v>0</v>
      </c>
      <c r="BJ99" s="145">
        <f t="shared" si="16"/>
        <v>0</v>
      </c>
      <c r="BK99" s="145">
        <f>COUNTIFS('Retention-Deployment'!$F:$F,$G99,'Retention-Deployment'!$I:$I,"*2G*",'Retention-Deployment'!$L:$L,'List Table'!$B$2)</f>
        <v>0</v>
      </c>
      <c r="BL99" s="145">
        <f>COUNTIFS('Retention-Deployment'!$F:$F,$G99,'Retention-Deployment'!$I:$I,"*2G*",'Retention-Deployment'!$L:$L,'List Table'!$B$3)</f>
        <v>0</v>
      </c>
      <c r="BM99" s="145">
        <f>COUNTIFS('Retention-Deployment'!$F:$F,$G99,'Retention-Deployment'!$I:$I,"*2G*",'Retention-Deployment'!$L:$L,'List Table'!$B$4)</f>
        <v>0</v>
      </c>
      <c r="BN99" s="145">
        <f>COUNTIFS('Retention-Deployment'!$F:$F,$G99,'Retention-Deployment'!$I:$I,"*2G*",'Retention-Deployment'!$L:$L,'List Table'!$B$5)</f>
        <v>0</v>
      </c>
      <c r="BO99" s="145">
        <f>COUNTIFS('Retention-Deployment'!$F:$F,$G99,'Retention-Deployment'!$I:$I,"*2G*",'Retention-Deployment'!$L:$L,'List Table'!$B$6)</f>
        <v>0</v>
      </c>
      <c r="BP99" s="145">
        <f>COUNTIFS('Retention-Deployment'!$F:$F,$G99,'Retention-Deployment'!$I:$I,"*2G*",'Retention-Deployment'!$L:$L,'List Table'!$B$7)</f>
        <v>0</v>
      </c>
      <c r="BQ99" s="145">
        <f>COUNTIFS('Retention-Deployment'!$F:$F,$G99,'Retention-Deployment'!$I:$I,"*2G*",'Retention-Deployment'!$L:$L,'List Table'!$B$8)</f>
        <v>0</v>
      </c>
      <c r="BR99" s="145">
        <f>COUNTIFS('Retention-Deployment'!$F:$F,$G99,'Retention-Deployment'!$I:$I,"*2G*",'Retention-Deployment'!$L:$L,'List Table'!$B$9)</f>
        <v>0</v>
      </c>
      <c r="BS99" s="145">
        <f>COUNTIFS('Retention-Deployment'!$F:$F,$G99,'Retention-Deployment'!$I:$I,"*2G*",'Retention-Deployment'!$L:$L,'List Table'!$B$10)</f>
        <v>0</v>
      </c>
      <c r="BT99" s="145">
        <f>COUNTIFS('Retention-Deployment'!$F:$F,$G99,'Retention-Deployment'!$I:$I,"*2G*",'Retention-Deployment'!$L:$L,'List Table'!$B$11)</f>
        <v>0</v>
      </c>
      <c r="BU99" s="145">
        <f>COUNTIFS('Retention-Deployment'!$F:$F,$G99,'Retention-Deployment'!$I:$I,"*2G*",'Retention-Deployment'!$L:$L,'List Table'!$B$12)</f>
        <v>0</v>
      </c>
      <c r="BV99" s="145">
        <f>COUNTIFS('Retention-Deployment'!$F:$F,$G99,'Retention-Deployment'!$I:$I,"*2G*",'Retention-Deployment'!$L:$L,'List Table'!$B$13)</f>
        <v>0</v>
      </c>
      <c r="BW99" s="145">
        <f>COUNTIFS('Retention-Deployment'!$F:$F,$G99,'Retention-Deployment'!$I:$I,"*2G*",'Retention-Deployment'!$L:$L,'List Table'!$B$14)</f>
        <v>0</v>
      </c>
      <c r="BX99" s="145">
        <f>COUNTIFS('Retention-Deployment'!$F:$F,$G99,'Retention-Deployment'!$I:$I,"*2G*",'Retention-Deployment'!$L:$L,'List Table'!$B$15)</f>
        <v>0</v>
      </c>
      <c r="BY99" s="145">
        <f>COUNTIFS('Retention-Deployment'!$F:$F,$G99,'Retention-Deployment'!$I:$I,"*3G*",'Retention-Deployment'!$L:$L,'List Table'!$B$2)</f>
        <v>0</v>
      </c>
      <c r="BZ99" s="145">
        <f>COUNTIFS('Retention-Deployment'!$F:$F,$G99,'Retention-Deployment'!$I:$I,"*3G*",'Retention-Deployment'!$L:$L,'List Table'!$B$3)</f>
        <v>0</v>
      </c>
      <c r="CA99" s="145">
        <f>COUNTIFS('Retention-Deployment'!$F:$F,$G99,'Retention-Deployment'!$I:$I,"*3G*",'Retention-Deployment'!$L:$L,'List Table'!$B$4)</f>
        <v>0</v>
      </c>
      <c r="CB99" s="145">
        <f>COUNTIFS('Retention-Deployment'!$F:$F,$G99,'Retention-Deployment'!$I:$I,"*3G*",'Retention-Deployment'!$L:$L,'List Table'!$B$5)</f>
        <v>0</v>
      </c>
      <c r="CC99" s="145">
        <f>COUNTIFS('Retention-Deployment'!$F:$F,$G99,'Retention-Deployment'!$I:$I,"*3G*",'Retention-Deployment'!$L:$L,'List Table'!$B$6)</f>
        <v>0</v>
      </c>
      <c r="CD99" s="145">
        <f>COUNTIFS('Retention-Deployment'!$F:$F,$G99,'Retention-Deployment'!$I:$I,"*3G*",'Retention-Deployment'!$L:$L,'List Table'!$B$7)</f>
        <v>0</v>
      </c>
      <c r="CE99" s="145">
        <f>COUNTIFS('Retention-Deployment'!$F:$F,$G99,'Retention-Deployment'!$I:$I,"*3G*",'Retention-Deployment'!$L:$L,'List Table'!$B$8)</f>
        <v>0</v>
      </c>
      <c r="CF99" s="145">
        <f>COUNTIFS('Retention-Deployment'!$F:$F,$G99,'Retention-Deployment'!$I:$I,"*3G*",'Retention-Deployment'!$L:$L,'List Table'!$B$9)</f>
        <v>0</v>
      </c>
      <c r="CG99" s="145">
        <f>COUNTIFS('Retention-Deployment'!$F:$F,$G99,'Retention-Deployment'!$I:$I,"*3G*",'Retention-Deployment'!$L:$L,'List Table'!$B$10)</f>
        <v>0</v>
      </c>
      <c r="CH99" s="145">
        <f>COUNTIFS('Retention-Deployment'!$F:$F,$G99,'Retention-Deployment'!$I:$I,"*3G*",'Retention-Deployment'!$L:$L,'List Table'!$B$11)</f>
        <v>0</v>
      </c>
      <c r="CI99" s="145">
        <f>COUNTIFS('Retention-Deployment'!$F:$F,$G99,'Retention-Deployment'!$I:$I,"*3G*",'Retention-Deployment'!$L:$L,'List Table'!$B$12)</f>
        <v>0</v>
      </c>
      <c r="CJ99" s="145">
        <f>COUNTIFS('Retention-Deployment'!$F:$F,$G99,'Retention-Deployment'!$I:$I,"*3G*",'Retention-Deployment'!$L:$L,'List Table'!$B$13)</f>
        <v>0</v>
      </c>
      <c r="CK99" s="145">
        <f>COUNTIFS('Retention-Deployment'!$F:$F,$G99,'Retention-Deployment'!$I:$I,"*3G*",'Retention-Deployment'!$L:$L,'List Table'!$B$14)</f>
        <v>0</v>
      </c>
      <c r="CL99" s="145">
        <f>COUNTIFS('Retention-Deployment'!$F:$F,$G99,'Retention-Deployment'!$I:$I,"*3G*",'Retention-Deployment'!$L:$L,'List Table'!$B$15)</f>
        <v>0</v>
      </c>
      <c r="CM99" s="145">
        <f>COUNTIFS('Retention-Deployment'!$F:$F,$G99,'Retention-Deployment'!$I:$I,"*4G*",'Retention-Deployment'!$L:$L,'List Table'!$B$2)</f>
        <v>0</v>
      </c>
      <c r="CN99" s="145">
        <f>COUNTIFS('Retention-Deployment'!$F:$F,$G99,'Retention-Deployment'!$I:$I,"*4G*",'Retention-Deployment'!$L:$L,'List Table'!$B$3)</f>
        <v>0</v>
      </c>
      <c r="CO99" s="145">
        <f>COUNTIFS('Retention-Deployment'!$F:$F,$G99,'Retention-Deployment'!$I:$I,"*4G*",'Retention-Deployment'!$L:$L,'List Table'!$B$4)</f>
        <v>0</v>
      </c>
      <c r="CP99" s="145">
        <f>COUNTIFS('Retention-Deployment'!$F:$F,$G99,'Retention-Deployment'!$I:$I,"*4G*",'Retention-Deployment'!$L:$L,'List Table'!$B$5)</f>
        <v>0</v>
      </c>
      <c r="CQ99" s="145">
        <f>COUNTIFS('Retention-Deployment'!$F:$F,$G99,'Retention-Deployment'!$I:$I,"*4G*",'Retention-Deployment'!$L:$L,'List Table'!$B$6)</f>
        <v>0</v>
      </c>
      <c r="CR99" s="145">
        <f>COUNTIFS('Retention-Deployment'!$F:$F,$G99,'Retention-Deployment'!$I:$I,"*4G*",'Retention-Deployment'!$L:$L,'List Table'!$B$7)</f>
        <v>0</v>
      </c>
      <c r="CS99" s="145">
        <f>COUNTIFS('Retention-Deployment'!$F:$F,$G99,'Retention-Deployment'!$I:$I,"*4G*",'Retention-Deployment'!$L:$L,'List Table'!$B$8)</f>
        <v>0</v>
      </c>
      <c r="CT99" s="145">
        <f>COUNTIFS('Retention-Deployment'!$F:$F,$G99,'Retention-Deployment'!$I:$I,"*4G*",'Retention-Deployment'!$L:$L,'List Table'!$B$9)</f>
        <v>0</v>
      </c>
      <c r="CU99" s="145">
        <f>COUNTIFS('Retention-Deployment'!$F:$F,$G99,'Retention-Deployment'!$I:$I,"*4G*",'Retention-Deployment'!$L:$L,'List Table'!$B$10)</f>
        <v>0</v>
      </c>
      <c r="CV99" s="145">
        <f>COUNTIFS('Retention-Deployment'!$F:$F,$G99,'Retention-Deployment'!$I:$I,"*4G*",'Retention-Deployment'!$L:$L,'List Table'!$B$11)</f>
        <v>0</v>
      </c>
      <c r="CW99" s="145">
        <f>COUNTIFS('Retention-Deployment'!$F:$F,$G99,'Retention-Deployment'!$I:$I,"*4G*",'Retention-Deployment'!$L:$L,'List Table'!$B$12)</f>
        <v>0</v>
      </c>
      <c r="CX99" s="145">
        <f>COUNTIFS('Retention-Deployment'!$F:$F,$G99,'Retention-Deployment'!$I:$I,"*4G*",'Retention-Deployment'!$L:$L,'List Table'!$B$13)</f>
        <v>0</v>
      </c>
      <c r="CY99" s="145">
        <f>COUNTIFS('Retention-Deployment'!$F:$F,$G99,'Retention-Deployment'!$I:$I,"*4G*",'Retention-Deployment'!$L:$L,'List Table'!$B$14)</f>
        <v>0</v>
      </c>
      <c r="CZ99" s="145">
        <f>COUNTIFS('Retention-Deployment'!$F:$F,$G99,'Retention-Deployment'!$I:$I,"*4G*",'Retention-Deployment'!$L:$L,'List Table'!$B$15)</f>
        <v>0</v>
      </c>
      <c r="DA99" s="133"/>
      <c r="DB99" s="146">
        <f>COUNTIFS(Licensing!$G:$G,$G99,Licensing!$J:$J,"*2G*")</f>
        <v>0</v>
      </c>
      <c r="DC99" s="146">
        <f>COUNTIFS(Licensing!$G:$G,$G99,Licensing!$J:$J,"*3G*")</f>
        <v>0</v>
      </c>
      <c r="DD99" s="146">
        <f>COUNTIFS(Licensing!$G:$G,$G99,Licensing!$J:$J,"*4G*")</f>
        <v>0</v>
      </c>
      <c r="DE99" s="133"/>
      <c r="DF99" s="381">
        <f>COUNTIFS(Deactivated!$G:$G,$G99,Deactivated!$J:$J,"*2G*")</f>
        <v>0</v>
      </c>
      <c r="DG99" s="381">
        <f>COUNTIFS(Deactivated!$G:$G,$G99,Deactivated!$J:$J,"*3G*")</f>
        <v>0</v>
      </c>
      <c r="DH99" s="381">
        <f>COUNTIFS(Deactivated!$G:$G,$G99,Deactivated!$J:$J,"*4G*")</f>
        <v>0</v>
      </c>
      <c r="DI99" s="133"/>
      <c r="DJ99" s="147" t="str">
        <f t="shared" si="13"/>
        <v>POROS</v>
      </c>
      <c r="DK99" s="137">
        <f t="shared" si="19"/>
        <v>0</v>
      </c>
      <c r="DL99" s="148">
        <f t="shared" si="17"/>
        <v>0</v>
      </c>
      <c r="DM99" s="148">
        <f t="shared" si="18"/>
        <v>0</v>
      </c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</row>
    <row r="100" spans="1:129" x14ac:dyDescent="0.25">
      <c r="A100" s="186" t="s">
        <v>293</v>
      </c>
      <c r="B100" s="160">
        <v>1</v>
      </c>
      <c r="C100" s="160">
        <v>1</v>
      </c>
      <c r="D100" s="160">
        <v>1</v>
      </c>
      <c r="E100" s="183">
        <v>38.55568323</v>
      </c>
      <c r="F100" s="183">
        <v>25.60020446</v>
      </c>
      <c r="G100" s="165" t="s">
        <v>319</v>
      </c>
      <c r="H100" s="144">
        <f t="shared" si="10"/>
        <v>0</v>
      </c>
      <c r="I100" s="144">
        <f t="shared" si="11"/>
        <v>0</v>
      </c>
      <c r="J100" s="144">
        <f t="shared" si="12"/>
        <v>0</v>
      </c>
      <c r="K100" s="144">
        <f>COUNTIFS(Operational!$F:$F,$G100,Operational!$I:$I,"*2G*",Operational!$L:$L,'List Table'!$D$2)</f>
        <v>0</v>
      </c>
      <c r="L100" s="144">
        <f>COUNTIFS(Operational!$F:$F,$G100,Operational!$I:$I,"*2G*",Operational!$L:$L,'List Table'!$D$3)</f>
        <v>0</v>
      </c>
      <c r="M100" s="144">
        <f>COUNTIFS(Operational!$F:$F,$G100,Operational!$I:$I,"*2G*",Operational!$L:$L,'List Table'!$D$4)</f>
        <v>0</v>
      </c>
      <c r="N100" s="144">
        <f>COUNTIFS(Operational!$F:$F,$G100,Operational!$I:$I,"*2G*",Operational!$L:$L,'List Table'!$D$5)</f>
        <v>0</v>
      </c>
      <c r="O100" s="144">
        <f>COUNTIFS(Operational!$F:$F,$G100,Operational!$I:$I,"*2G*",Operational!$L:$L,'List Table'!$D$6)</f>
        <v>0</v>
      </c>
      <c r="P100" s="144">
        <f>COUNTIFS(Operational!$F:$F,$G100,Operational!$I:$I,"*2G*",Operational!$L:$L,'List Table'!$D$7)</f>
        <v>0</v>
      </c>
      <c r="Q100" s="144">
        <f>COUNTIFS(Operational!$F:$F,$G100,Operational!$I:$I,"*2G*",Operational!$L:$L,'List Table'!$D$8)</f>
        <v>0</v>
      </c>
      <c r="R100" s="144">
        <f>COUNTIFS(Operational!$F:$F,$G100,Operational!$I:$I,"*2G*",Operational!$L:$L,'List Table'!$D$9)</f>
        <v>0</v>
      </c>
      <c r="S100" s="144">
        <f>COUNTIFS(Operational!$F:$F,$G100,Operational!$I:$I,"*2G*",Operational!$L:$L,'List Table'!$D$10)</f>
        <v>0</v>
      </c>
      <c r="T100" s="144">
        <f>COUNTIFS(Operational!$F:$F,$G100,Operational!$I:$I,"*2G*",Operational!$L:$L,'List Table'!$D$11)</f>
        <v>0</v>
      </c>
      <c r="U100" s="144">
        <f>COUNTIFS(Operational!$F:$F,$G100,Operational!$I:$I,"*2G*",Operational!$L:$L,'List Table'!$D$12)</f>
        <v>0</v>
      </c>
      <c r="V100" s="144">
        <f>COUNTIFS(Operational!$F:$F,$G100,Operational!$I:$I,"*2G*",Operational!$L:$L,'List Table'!$D$13)</f>
        <v>0</v>
      </c>
      <c r="W100" s="144">
        <f>COUNTIFS(Operational!$F:$F,$G100,Operational!$I:$I,"*2G*",Operational!$L:$L,'List Table'!$D$14)</f>
        <v>0</v>
      </c>
      <c r="X100" s="144">
        <f>COUNTIFS(Operational!$F:$F,$G100,Operational!$I:$I,"*2G*",Operational!$L:$L,'List Table'!$D$15)</f>
        <v>0</v>
      </c>
      <c r="Y100" s="144">
        <f>COUNTIFS(Operational!$F:$F,$G100,Operational!$I:$I,"*2G*",Operational!$L:$L,'List Table'!$D$16)</f>
        <v>0</v>
      </c>
      <c r="Z100" s="144">
        <f>COUNTIFS(Operational!$F:$F,$G100,Operational!$I:$I,"*2G*",Operational!$L:$L,'List Table'!$D$17)</f>
        <v>0</v>
      </c>
      <c r="AA100" s="144">
        <f>COUNTIFS(Operational!$F:$F,$G100,Operational!$I:$I,"*3G*",Operational!$L:$L,'List Table'!$D$2)</f>
        <v>0</v>
      </c>
      <c r="AB100" s="144">
        <f>COUNTIFS(Operational!$F:$F,$G100,Operational!$I:$I,"*3G*",Operational!$L:$L,'List Table'!$D$3)</f>
        <v>0</v>
      </c>
      <c r="AC100" s="144">
        <f>COUNTIFS(Operational!$F:$F,$G100,Operational!$I:$I,"*3G*",Operational!$L:$L,'List Table'!$D$4)</f>
        <v>0</v>
      </c>
      <c r="AD100" s="144">
        <f>COUNTIFS(Operational!$F:$F,$G100,Operational!$I:$I,"*3G*",Operational!$L:$L,'List Table'!$D$5)</f>
        <v>0</v>
      </c>
      <c r="AE100" s="144">
        <f>COUNTIFS(Operational!$F:$F,$G100,Operational!$I:$I,"*3G*",Operational!$L:$L,'List Table'!$D$6)</f>
        <v>0</v>
      </c>
      <c r="AF100" s="144">
        <f>COUNTIFS(Operational!$F:$F,$G100,Operational!$I:$I,"*3G*",Operational!$L:$L,'List Table'!$D$7)</f>
        <v>0</v>
      </c>
      <c r="AG100" s="144">
        <f>COUNTIFS(Operational!$F:$F,$G100,Operational!$I:$I,"*3G*",Operational!$L:$L,'List Table'!$D$8)</f>
        <v>0</v>
      </c>
      <c r="AH100" s="144">
        <f>COUNTIFS(Operational!$F:$F,$G100,Operational!$I:$I,"*3G*",Operational!$L:$L,'List Table'!$D$9)</f>
        <v>0</v>
      </c>
      <c r="AI100" s="144">
        <f>COUNTIFS(Operational!$F:$F,$G100,Operational!$I:$I,"*3G*",Operational!$L:$L,'List Table'!$D$10)</f>
        <v>0</v>
      </c>
      <c r="AJ100" s="144">
        <f>COUNTIFS(Operational!$F:$F,$G100,Operational!$I:$I,"*3G*",Operational!$L:$L,'List Table'!$D$11)</f>
        <v>0</v>
      </c>
      <c r="AK100" s="144">
        <f>COUNTIFS(Operational!$F:$F,$G100,Operational!$I:$I,"*3G*",Operational!$L:$L,'List Table'!$D$12)</f>
        <v>0</v>
      </c>
      <c r="AL100" s="144">
        <f>COUNTIFS(Operational!$F:$F,$G100,Operational!$I:$I,"*3G*",Operational!$L:$L,'List Table'!$D$13)</f>
        <v>0</v>
      </c>
      <c r="AM100" s="144">
        <f>COUNTIFS(Operational!$F:$F,$G100,Operational!$I:$I,"*3G*",Operational!$L:$L,'List Table'!$D$14)</f>
        <v>0</v>
      </c>
      <c r="AN100" s="144">
        <f>COUNTIFS(Operational!$F:$F,$G100,Operational!$I:$I,"*3G*",Operational!$L:$L,'List Table'!$D$15)</f>
        <v>0</v>
      </c>
      <c r="AO100" s="144">
        <f>COUNTIFS(Operational!$F:$F,$G100,Operational!$I:$I,"*3G*",Operational!$L:$L,'List Table'!$D$16)</f>
        <v>0</v>
      </c>
      <c r="AP100" s="144">
        <f>COUNTIFS(Operational!$F:$F,$G100,Operational!$I:$I,"*3G*",Operational!$L:$L,'List Table'!$D$17)</f>
        <v>0</v>
      </c>
      <c r="AQ100" s="144">
        <f>COUNTIFS(Operational!$F:$F,$G100,Operational!$I:$I,"*4G*",Operational!$L:$L,'List Table'!$D$2)</f>
        <v>0</v>
      </c>
      <c r="AR100" s="144">
        <f>COUNTIFS(Operational!$F:$F,$G100,Operational!$I:$I,"*4G*",Operational!$L:$L,'List Table'!$D$3)</f>
        <v>0</v>
      </c>
      <c r="AS100" s="144">
        <f>COUNTIFS(Operational!$F:$F,$G100,Operational!$I:$I,"*4G*",Operational!$L:$L,'List Table'!$D$4)</f>
        <v>0</v>
      </c>
      <c r="AT100" s="144">
        <f>COUNTIFS(Operational!$F:$F,$G100,Operational!$I:$I,"*4G*",Operational!$L:$L,'List Table'!$D$5)</f>
        <v>0</v>
      </c>
      <c r="AU100" s="144">
        <f>COUNTIFS(Operational!$F:$F,$G100,Operational!$I:$I,"*4G*",Operational!$L:$L,'List Table'!$D$6)</f>
        <v>0</v>
      </c>
      <c r="AV100" s="144">
        <f>COUNTIFS(Operational!$F:$F,$G100,Operational!$I:$I,"*4G*",Operational!$L:$L,'List Table'!$D$7)</f>
        <v>0</v>
      </c>
      <c r="AW100" s="144">
        <f>COUNTIFS(Operational!$F:$F,$G100,Operational!$I:$I,"*4G*",Operational!$L:$L,'List Table'!$D$8)</f>
        <v>0</v>
      </c>
      <c r="AX100" s="144">
        <f>COUNTIFS(Operational!$F:$F,$G100,Operational!$I:$I,"*4G*",Operational!$L:$L,'List Table'!$D$9)</f>
        <v>0</v>
      </c>
      <c r="AY100" s="144">
        <f>COUNTIFS(Operational!$F:$F,$G100,Operational!$I:$I,"*4G*",Operational!$L:$L,'List Table'!$D$10)</f>
        <v>0</v>
      </c>
      <c r="AZ100" s="144">
        <f>COUNTIFS(Operational!$F:$F,$G100,Operational!$I:$I,"*4G*",Operational!$L:$L,'List Table'!$D$11)</f>
        <v>0</v>
      </c>
      <c r="BA100" s="144">
        <f>COUNTIFS(Operational!$F:$F,$G100,Operational!$I:$I,"*4G*",Operational!$L:$L,'List Table'!$D$12)</f>
        <v>0</v>
      </c>
      <c r="BB100" s="144">
        <f>COUNTIFS(Operational!$F:$F,$G100,Operational!$I:$I,"*4G*",Operational!$L:$L,'List Table'!$D$13)</f>
        <v>0</v>
      </c>
      <c r="BC100" s="144">
        <f>COUNTIFS(Operational!$F:$F,$G100,Operational!$I:$I,"*4G*",Operational!$L:$L,'List Table'!$D$14)</f>
        <v>0</v>
      </c>
      <c r="BD100" s="144">
        <f>COUNTIFS(Operational!$F:$F,$G100,Operational!$I:$I,"*4G*",Operational!$L:$L,'List Table'!$D$15)</f>
        <v>0</v>
      </c>
      <c r="BE100" s="144">
        <f>COUNTIFS(Operational!$F:$F,$G100,Operational!$I:$I,"*4G*",Operational!$L:$L,'List Table'!$D$16)</f>
        <v>0</v>
      </c>
      <c r="BF100" s="144">
        <f>COUNTIFS(Operational!$F:$F,$G100,Operational!$I:$I,"*4G*",Operational!$L:$L,'List Table'!$D$17)</f>
        <v>0</v>
      </c>
      <c r="BG100" s="139"/>
      <c r="BH100" s="145">
        <f t="shared" si="14"/>
        <v>0</v>
      </c>
      <c r="BI100" s="145">
        <f t="shared" si="15"/>
        <v>0</v>
      </c>
      <c r="BJ100" s="145">
        <f t="shared" si="16"/>
        <v>0</v>
      </c>
      <c r="BK100" s="145">
        <f>COUNTIFS('Retention-Deployment'!$F:$F,$G100,'Retention-Deployment'!$I:$I,"*2G*",'Retention-Deployment'!$L:$L,'List Table'!$B$2)</f>
        <v>0</v>
      </c>
      <c r="BL100" s="145">
        <f>COUNTIFS('Retention-Deployment'!$F:$F,$G100,'Retention-Deployment'!$I:$I,"*2G*",'Retention-Deployment'!$L:$L,'List Table'!$B$3)</f>
        <v>0</v>
      </c>
      <c r="BM100" s="145">
        <f>COUNTIFS('Retention-Deployment'!$F:$F,$G100,'Retention-Deployment'!$I:$I,"*2G*",'Retention-Deployment'!$L:$L,'List Table'!$B$4)</f>
        <v>0</v>
      </c>
      <c r="BN100" s="145">
        <f>COUNTIFS('Retention-Deployment'!$F:$F,$G100,'Retention-Deployment'!$I:$I,"*2G*",'Retention-Deployment'!$L:$L,'List Table'!$B$5)</f>
        <v>0</v>
      </c>
      <c r="BO100" s="145">
        <f>COUNTIFS('Retention-Deployment'!$F:$F,$G100,'Retention-Deployment'!$I:$I,"*2G*",'Retention-Deployment'!$L:$L,'List Table'!$B$6)</f>
        <v>0</v>
      </c>
      <c r="BP100" s="145">
        <f>COUNTIFS('Retention-Deployment'!$F:$F,$G100,'Retention-Deployment'!$I:$I,"*2G*",'Retention-Deployment'!$L:$L,'List Table'!$B$7)</f>
        <v>0</v>
      </c>
      <c r="BQ100" s="145">
        <f>COUNTIFS('Retention-Deployment'!$F:$F,$G100,'Retention-Deployment'!$I:$I,"*2G*",'Retention-Deployment'!$L:$L,'List Table'!$B$8)</f>
        <v>0</v>
      </c>
      <c r="BR100" s="145">
        <f>COUNTIFS('Retention-Deployment'!$F:$F,$G100,'Retention-Deployment'!$I:$I,"*2G*",'Retention-Deployment'!$L:$L,'List Table'!$B$9)</f>
        <v>0</v>
      </c>
      <c r="BS100" s="145">
        <f>COUNTIFS('Retention-Deployment'!$F:$F,$G100,'Retention-Deployment'!$I:$I,"*2G*",'Retention-Deployment'!$L:$L,'List Table'!$B$10)</f>
        <v>0</v>
      </c>
      <c r="BT100" s="145">
        <f>COUNTIFS('Retention-Deployment'!$F:$F,$G100,'Retention-Deployment'!$I:$I,"*2G*",'Retention-Deployment'!$L:$L,'List Table'!$B$11)</f>
        <v>0</v>
      </c>
      <c r="BU100" s="145">
        <f>COUNTIFS('Retention-Deployment'!$F:$F,$G100,'Retention-Deployment'!$I:$I,"*2G*",'Retention-Deployment'!$L:$L,'List Table'!$B$12)</f>
        <v>0</v>
      </c>
      <c r="BV100" s="145">
        <f>COUNTIFS('Retention-Deployment'!$F:$F,$G100,'Retention-Deployment'!$I:$I,"*2G*",'Retention-Deployment'!$L:$L,'List Table'!$B$13)</f>
        <v>0</v>
      </c>
      <c r="BW100" s="145">
        <f>COUNTIFS('Retention-Deployment'!$F:$F,$G100,'Retention-Deployment'!$I:$I,"*2G*",'Retention-Deployment'!$L:$L,'List Table'!$B$14)</f>
        <v>0</v>
      </c>
      <c r="BX100" s="145">
        <f>COUNTIFS('Retention-Deployment'!$F:$F,$G100,'Retention-Deployment'!$I:$I,"*2G*",'Retention-Deployment'!$L:$L,'List Table'!$B$15)</f>
        <v>0</v>
      </c>
      <c r="BY100" s="145">
        <f>COUNTIFS('Retention-Deployment'!$F:$F,$G100,'Retention-Deployment'!$I:$I,"*3G*",'Retention-Deployment'!$L:$L,'List Table'!$B$2)</f>
        <v>0</v>
      </c>
      <c r="BZ100" s="145">
        <f>COUNTIFS('Retention-Deployment'!$F:$F,$G100,'Retention-Deployment'!$I:$I,"*3G*",'Retention-Deployment'!$L:$L,'List Table'!$B$3)</f>
        <v>0</v>
      </c>
      <c r="CA100" s="145">
        <f>COUNTIFS('Retention-Deployment'!$F:$F,$G100,'Retention-Deployment'!$I:$I,"*3G*",'Retention-Deployment'!$L:$L,'List Table'!$B$4)</f>
        <v>0</v>
      </c>
      <c r="CB100" s="145">
        <f>COUNTIFS('Retention-Deployment'!$F:$F,$G100,'Retention-Deployment'!$I:$I,"*3G*",'Retention-Deployment'!$L:$L,'List Table'!$B$5)</f>
        <v>0</v>
      </c>
      <c r="CC100" s="145">
        <f>COUNTIFS('Retention-Deployment'!$F:$F,$G100,'Retention-Deployment'!$I:$I,"*3G*",'Retention-Deployment'!$L:$L,'List Table'!$B$6)</f>
        <v>0</v>
      </c>
      <c r="CD100" s="145">
        <f>COUNTIFS('Retention-Deployment'!$F:$F,$G100,'Retention-Deployment'!$I:$I,"*3G*",'Retention-Deployment'!$L:$L,'List Table'!$B$7)</f>
        <v>0</v>
      </c>
      <c r="CE100" s="145">
        <f>COUNTIFS('Retention-Deployment'!$F:$F,$G100,'Retention-Deployment'!$I:$I,"*3G*",'Retention-Deployment'!$L:$L,'List Table'!$B$8)</f>
        <v>0</v>
      </c>
      <c r="CF100" s="145">
        <f>COUNTIFS('Retention-Deployment'!$F:$F,$G100,'Retention-Deployment'!$I:$I,"*3G*",'Retention-Deployment'!$L:$L,'List Table'!$B$9)</f>
        <v>0</v>
      </c>
      <c r="CG100" s="145">
        <f>COUNTIFS('Retention-Deployment'!$F:$F,$G100,'Retention-Deployment'!$I:$I,"*3G*",'Retention-Deployment'!$L:$L,'List Table'!$B$10)</f>
        <v>0</v>
      </c>
      <c r="CH100" s="145">
        <f>COUNTIFS('Retention-Deployment'!$F:$F,$G100,'Retention-Deployment'!$I:$I,"*3G*",'Retention-Deployment'!$L:$L,'List Table'!$B$11)</f>
        <v>0</v>
      </c>
      <c r="CI100" s="145">
        <f>COUNTIFS('Retention-Deployment'!$F:$F,$G100,'Retention-Deployment'!$I:$I,"*3G*",'Retention-Deployment'!$L:$L,'List Table'!$B$12)</f>
        <v>0</v>
      </c>
      <c r="CJ100" s="145">
        <f>COUNTIFS('Retention-Deployment'!$F:$F,$G100,'Retention-Deployment'!$I:$I,"*3G*",'Retention-Deployment'!$L:$L,'List Table'!$B$13)</f>
        <v>0</v>
      </c>
      <c r="CK100" s="145">
        <f>COUNTIFS('Retention-Deployment'!$F:$F,$G100,'Retention-Deployment'!$I:$I,"*3G*",'Retention-Deployment'!$L:$L,'List Table'!$B$14)</f>
        <v>0</v>
      </c>
      <c r="CL100" s="145">
        <f>COUNTIFS('Retention-Deployment'!$F:$F,$G100,'Retention-Deployment'!$I:$I,"*3G*",'Retention-Deployment'!$L:$L,'List Table'!$B$15)</f>
        <v>0</v>
      </c>
      <c r="CM100" s="145">
        <f>COUNTIFS('Retention-Deployment'!$F:$F,$G100,'Retention-Deployment'!$I:$I,"*4G*",'Retention-Deployment'!$L:$L,'List Table'!$B$2)</f>
        <v>0</v>
      </c>
      <c r="CN100" s="145">
        <f>COUNTIFS('Retention-Deployment'!$F:$F,$G100,'Retention-Deployment'!$I:$I,"*4G*",'Retention-Deployment'!$L:$L,'List Table'!$B$3)</f>
        <v>0</v>
      </c>
      <c r="CO100" s="145">
        <f>COUNTIFS('Retention-Deployment'!$F:$F,$G100,'Retention-Deployment'!$I:$I,"*4G*",'Retention-Deployment'!$L:$L,'List Table'!$B$4)</f>
        <v>0</v>
      </c>
      <c r="CP100" s="145">
        <f>COUNTIFS('Retention-Deployment'!$F:$F,$G100,'Retention-Deployment'!$I:$I,"*4G*",'Retention-Deployment'!$L:$L,'List Table'!$B$5)</f>
        <v>0</v>
      </c>
      <c r="CQ100" s="145">
        <f>COUNTIFS('Retention-Deployment'!$F:$F,$G100,'Retention-Deployment'!$I:$I,"*4G*",'Retention-Deployment'!$L:$L,'List Table'!$B$6)</f>
        <v>0</v>
      </c>
      <c r="CR100" s="145">
        <f>COUNTIFS('Retention-Deployment'!$F:$F,$G100,'Retention-Deployment'!$I:$I,"*4G*",'Retention-Deployment'!$L:$L,'List Table'!$B$7)</f>
        <v>0</v>
      </c>
      <c r="CS100" s="145">
        <f>COUNTIFS('Retention-Deployment'!$F:$F,$G100,'Retention-Deployment'!$I:$I,"*4G*",'Retention-Deployment'!$L:$L,'List Table'!$B$8)</f>
        <v>0</v>
      </c>
      <c r="CT100" s="145">
        <f>COUNTIFS('Retention-Deployment'!$F:$F,$G100,'Retention-Deployment'!$I:$I,"*4G*",'Retention-Deployment'!$L:$L,'List Table'!$B$9)</f>
        <v>0</v>
      </c>
      <c r="CU100" s="145">
        <f>COUNTIFS('Retention-Deployment'!$F:$F,$G100,'Retention-Deployment'!$I:$I,"*4G*",'Retention-Deployment'!$L:$L,'List Table'!$B$10)</f>
        <v>0</v>
      </c>
      <c r="CV100" s="145">
        <f>COUNTIFS('Retention-Deployment'!$F:$F,$G100,'Retention-Deployment'!$I:$I,"*4G*",'Retention-Deployment'!$L:$L,'List Table'!$B$11)</f>
        <v>0</v>
      </c>
      <c r="CW100" s="145">
        <f>COUNTIFS('Retention-Deployment'!$F:$F,$G100,'Retention-Deployment'!$I:$I,"*4G*",'Retention-Deployment'!$L:$L,'List Table'!$B$12)</f>
        <v>0</v>
      </c>
      <c r="CX100" s="145">
        <f>COUNTIFS('Retention-Deployment'!$F:$F,$G100,'Retention-Deployment'!$I:$I,"*4G*",'Retention-Deployment'!$L:$L,'List Table'!$B$13)</f>
        <v>0</v>
      </c>
      <c r="CY100" s="145">
        <f>COUNTIFS('Retention-Deployment'!$F:$F,$G100,'Retention-Deployment'!$I:$I,"*4G*",'Retention-Deployment'!$L:$L,'List Table'!$B$14)</f>
        <v>0</v>
      </c>
      <c r="CZ100" s="145">
        <f>COUNTIFS('Retention-Deployment'!$F:$F,$G100,'Retention-Deployment'!$I:$I,"*4G*",'Retention-Deployment'!$L:$L,'List Table'!$B$15)</f>
        <v>0</v>
      </c>
      <c r="DA100" s="133"/>
      <c r="DB100" s="146">
        <f>COUNTIFS(Licensing!$G:$G,$G100,Licensing!$J:$J,"*2G*")</f>
        <v>0</v>
      </c>
      <c r="DC100" s="146">
        <f>COUNTIFS(Licensing!$G:$G,$G100,Licensing!$J:$J,"*3G*")</f>
        <v>0</v>
      </c>
      <c r="DD100" s="146">
        <f>COUNTIFS(Licensing!$G:$G,$G100,Licensing!$J:$J,"*4G*")</f>
        <v>0</v>
      </c>
      <c r="DE100" s="133"/>
      <c r="DF100" s="381">
        <f>COUNTIFS(Deactivated!$G:$G,$G100,Deactivated!$J:$J,"*2G*")</f>
        <v>0</v>
      </c>
      <c r="DG100" s="381">
        <f>COUNTIFS(Deactivated!$G:$G,$G100,Deactivated!$J:$J,"*3G*")</f>
        <v>0</v>
      </c>
      <c r="DH100" s="381">
        <f>COUNTIFS(Deactivated!$G:$G,$G100,Deactivated!$J:$J,"*4G*")</f>
        <v>0</v>
      </c>
      <c r="DI100" s="133"/>
      <c r="DJ100" s="147" t="str">
        <f t="shared" si="13"/>
        <v>PSARA</v>
      </c>
      <c r="DK100" s="137">
        <f t="shared" si="19"/>
        <v>0</v>
      </c>
      <c r="DL100" s="148">
        <f t="shared" si="17"/>
        <v>0</v>
      </c>
      <c r="DM100" s="148">
        <f t="shared" si="18"/>
        <v>0</v>
      </c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</row>
    <row r="101" spans="1:129" x14ac:dyDescent="0.25">
      <c r="A101" s="186" t="s">
        <v>293</v>
      </c>
      <c r="B101" s="160">
        <v>65</v>
      </c>
      <c r="C101" s="160">
        <v>65</v>
      </c>
      <c r="D101" s="160">
        <v>50</v>
      </c>
      <c r="E101" s="183">
        <v>36.266421331439297</v>
      </c>
      <c r="F101" s="183">
        <v>28.0316162109375</v>
      </c>
      <c r="G101" s="165" t="s">
        <v>151</v>
      </c>
      <c r="H101" s="144">
        <f t="shared" si="10"/>
        <v>0</v>
      </c>
      <c r="I101" s="144">
        <f t="shared" si="11"/>
        <v>1</v>
      </c>
      <c r="J101" s="144">
        <f t="shared" si="12"/>
        <v>0</v>
      </c>
      <c r="K101" s="144">
        <f>COUNTIFS(Operational!$F:$F,$G101,Operational!$I:$I,"*2G*",Operational!$L:$L,'List Table'!$D$2)</f>
        <v>0</v>
      </c>
      <c r="L101" s="144">
        <f>COUNTIFS(Operational!$F:$F,$G101,Operational!$I:$I,"*2G*",Operational!$L:$L,'List Table'!$D$3)</f>
        <v>0</v>
      </c>
      <c r="M101" s="144">
        <f>COUNTIFS(Operational!$F:$F,$G101,Operational!$I:$I,"*2G*",Operational!$L:$L,'List Table'!$D$4)</f>
        <v>0</v>
      </c>
      <c r="N101" s="144">
        <f>COUNTIFS(Operational!$F:$F,$G101,Operational!$I:$I,"*2G*",Operational!$L:$L,'List Table'!$D$5)</f>
        <v>0</v>
      </c>
      <c r="O101" s="144">
        <f>COUNTIFS(Operational!$F:$F,$G101,Operational!$I:$I,"*2G*",Operational!$L:$L,'List Table'!$D$6)</f>
        <v>0</v>
      </c>
      <c r="P101" s="144">
        <f>COUNTIFS(Operational!$F:$F,$G101,Operational!$I:$I,"*2G*",Operational!$L:$L,'List Table'!$D$7)</f>
        <v>0</v>
      </c>
      <c r="Q101" s="144">
        <f>COUNTIFS(Operational!$F:$F,$G101,Operational!$I:$I,"*2G*",Operational!$L:$L,'List Table'!$D$8)</f>
        <v>0</v>
      </c>
      <c r="R101" s="144">
        <f>COUNTIFS(Operational!$F:$F,$G101,Operational!$I:$I,"*2G*",Operational!$L:$L,'List Table'!$D$9)</f>
        <v>0</v>
      </c>
      <c r="S101" s="144">
        <f>COUNTIFS(Operational!$F:$F,$G101,Operational!$I:$I,"*2G*",Operational!$L:$L,'List Table'!$D$10)</f>
        <v>0</v>
      </c>
      <c r="T101" s="144">
        <f>COUNTIFS(Operational!$F:$F,$G101,Operational!$I:$I,"*2G*",Operational!$L:$L,'List Table'!$D$11)</f>
        <v>0</v>
      </c>
      <c r="U101" s="144">
        <f>COUNTIFS(Operational!$F:$F,$G101,Operational!$I:$I,"*2G*",Operational!$L:$L,'List Table'!$D$12)</f>
        <v>0</v>
      </c>
      <c r="V101" s="144">
        <f>COUNTIFS(Operational!$F:$F,$G101,Operational!$I:$I,"*2G*",Operational!$L:$L,'List Table'!$D$13)</f>
        <v>0</v>
      </c>
      <c r="W101" s="144">
        <f>COUNTIFS(Operational!$F:$F,$G101,Operational!$I:$I,"*2G*",Operational!$L:$L,'List Table'!$D$14)</f>
        <v>0</v>
      </c>
      <c r="X101" s="144">
        <f>COUNTIFS(Operational!$F:$F,$G101,Operational!$I:$I,"*2G*",Operational!$L:$L,'List Table'!$D$15)</f>
        <v>0</v>
      </c>
      <c r="Y101" s="144">
        <f>COUNTIFS(Operational!$F:$F,$G101,Operational!$I:$I,"*2G*",Operational!$L:$L,'List Table'!$D$16)</f>
        <v>0</v>
      </c>
      <c r="Z101" s="144">
        <f>COUNTIFS(Operational!$F:$F,$G101,Operational!$I:$I,"*2G*",Operational!$L:$L,'List Table'!$D$17)</f>
        <v>0</v>
      </c>
      <c r="AA101" s="144">
        <f>COUNTIFS(Operational!$F:$F,$G101,Operational!$I:$I,"*3G*",Operational!$L:$L,'List Table'!$D$2)</f>
        <v>0</v>
      </c>
      <c r="AB101" s="144">
        <f>COUNTIFS(Operational!$F:$F,$G101,Operational!$I:$I,"*3G*",Operational!$L:$L,'List Table'!$D$3)</f>
        <v>0</v>
      </c>
      <c r="AC101" s="144">
        <f>COUNTIFS(Operational!$F:$F,$G101,Operational!$I:$I,"*3G*",Operational!$L:$L,'List Table'!$D$4)</f>
        <v>0</v>
      </c>
      <c r="AD101" s="144">
        <f>COUNTIFS(Operational!$F:$F,$G101,Operational!$I:$I,"*3G*",Operational!$L:$L,'List Table'!$D$5)</f>
        <v>0</v>
      </c>
      <c r="AE101" s="144">
        <f>COUNTIFS(Operational!$F:$F,$G101,Operational!$I:$I,"*3G*",Operational!$L:$L,'List Table'!$D$6)</f>
        <v>0</v>
      </c>
      <c r="AF101" s="144">
        <f>COUNTIFS(Operational!$F:$F,$G101,Operational!$I:$I,"*3G*",Operational!$L:$L,'List Table'!$D$7)</f>
        <v>1</v>
      </c>
      <c r="AG101" s="144">
        <f>COUNTIFS(Operational!$F:$F,$G101,Operational!$I:$I,"*3G*",Operational!$L:$L,'List Table'!$D$8)</f>
        <v>0</v>
      </c>
      <c r="AH101" s="144">
        <f>COUNTIFS(Operational!$F:$F,$G101,Operational!$I:$I,"*3G*",Operational!$L:$L,'List Table'!$D$9)</f>
        <v>0</v>
      </c>
      <c r="AI101" s="144">
        <f>COUNTIFS(Operational!$F:$F,$G101,Operational!$I:$I,"*3G*",Operational!$L:$L,'List Table'!$D$10)</f>
        <v>0</v>
      </c>
      <c r="AJ101" s="144">
        <f>COUNTIFS(Operational!$F:$F,$G101,Operational!$I:$I,"*3G*",Operational!$L:$L,'List Table'!$D$11)</f>
        <v>0</v>
      </c>
      <c r="AK101" s="144">
        <f>COUNTIFS(Operational!$F:$F,$G101,Operational!$I:$I,"*3G*",Operational!$L:$L,'List Table'!$D$12)</f>
        <v>0</v>
      </c>
      <c r="AL101" s="144">
        <f>COUNTIFS(Operational!$F:$F,$G101,Operational!$I:$I,"*3G*",Operational!$L:$L,'List Table'!$D$13)</f>
        <v>0</v>
      </c>
      <c r="AM101" s="144">
        <f>COUNTIFS(Operational!$F:$F,$G101,Operational!$I:$I,"*3G*",Operational!$L:$L,'List Table'!$D$14)</f>
        <v>0</v>
      </c>
      <c r="AN101" s="144">
        <f>COUNTIFS(Operational!$F:$F,$G101,Operational!$I:$I,"*3G*",Operational!$L:$L,'List Table'!$D$15)</f>
        <v>0</v>
      </c>
      <c r="AO101" s="144">
        <f>COUNTIFS(Operational!$F:$F,$G101,Operational!$I:$I,"*3G*",Operational!$L:$L,'List Table'!$D$16)</f>
        <v>0</v>
      </c>
      <c r="AP101" s="144">
        <f>COUNTIFS(Operational!$F:$F,$G101,Operational!$I:$I,"*3G*",Operational!$L:$L,'List Table'!$D$17)</f>
        <v>0</v>
      </c>
      <c r="AQ101" s="144">
        <f>COUNTIFS(Operational!$F:$F,$G101,Operational!$I:$I,"*4G*",Operational!$L:$L,'List Table'!$D$2)</f>
        <v>0</v>
      </c>
      <c r="AR101" s="144">
        <f>COUNTIFS(Operational!$F:$F,$G101,Operational!$I:$I,"*4G*",Operational!$L:$L,'List Table'!$D$3)</f>
        <v>0</v>
      </c>
      <c r="AS101" s="144">
        <f>COUNTIFS(Operational!$F:$F,$G101,Operational!$I:$I,"*4G*",Operational!$L:$L,'List Table'!$D$4)</f>
        <v>0</v>
      </c>
      <c r="AT101" s="144">
        <f>COUNTIFS(Operational!$F:$F,$G101,Operational!$I:$I,"*4G*",Operational!$L:$L,'List Table'!$D$5)</f>
        <v>0</v>
      </c>
      <c r="AU101" s="144">
        <f>COUNTIFS(Operational!$F:$F,$G101,Operational!$I:$I,"*4G*",Operational!$L:$L,'List Table'!$D$6)</f>
        <v>0</v>
      </c>
      <c r="AV101" s="144">
        <f>COUNTIFS(Operational!$F:$F,$G101,Operational!$I:$I,"*4G*",Operational!$L:$L,'List Table'!$D$7)</f>
        <v>0</v>
      </c>
      <c r="AW101" s="144">
        <f>COUNTIFS(Operational!$F:$F,$G101,Operational!$I:$I,"*4G*",Operational!$L:$L,'List Table'!$D$8)</f>
        <v>0</v>
      </c>
      <c r="AX101" s="144">
        <f>COUNTIFS(Operational!$F:$F,$G101,Operational!$I:$I,"*4G*",Operational!$L:$L,'List Table'!$D$9)</f>
        <v>0</v>
      </c>
      <c r="AY101" s="144">
        <f>COUNTIFS(Operational!$F:$F,$G101,Operational!$I:$I,"*4G*",Operational!$L:$L,'List Table'!$D$10)</f>
        <v>0</v>
      </c>
      <c r="AZ101" s="144">
        <f>COUNTIFS(Operational!$F:$F,$G101,Operational!$I:$I,"*4G*",Operational!$L:$L,'List Table'!$D$11)</f>
        <v>0</v>
      </c>
      <c r="BA101" s="144">
        <f>COUNTIFS(Operational!$F:$F,$G101,Operational!$I:$I,"*4G*",Operational!$L:$L,'List Table'!$D$12)</f>
        <v>0</v>
      </c>
      <c r="BB101" s="144">
        <f>COUNTIFS(Operational!$F:$F,$G101,Operational!$I:$I,"*4G*",Operational!$L:$L,'List Table'!$D$13)</f>
        <v>0</v>
      </c>
      <c r="BC101" s="144">
        <f>COUNTIFS(Operational!$F:$F,$G101,Operational!$I:$I,"*4G*",Operational!$L:$L,'List Table'!$D$14)</f>
        <v>0</v>
      </c>
      <c r="BD101" s="144">
        <f>COUNTIFS(Operational!$F:$F,$G101,Operational!$I:$I,"*4G*",Operational!$L:$L,'List Table'!$D$15)</f>
        <v>0</v>
      </c>
      <c r="BE101" s="144">
        <f>COUNTIFS(Operational!$F:$F,$G101,Operational!$I:$I,"*4G*",Operational!$L:$L,'List Table'!$D$16)</f>
        <v>0</v>
      </c>
      <c r="BF101" s="144">
        <f>COUNTIFS(Operational!$F:$F,$G101,Operational!$I:$I,"*4G*",Operational!$L:$L,'List Table'!$D$17)</f>
        <v>0</v>
      </c>
      <c r="BG101" s="139"/>
      <c r="BH101" s="145">
        <f t="shared" si="14"/>
        <v>0</v>
      </c>
      <c r="BI101" s="145">
        <f t="shared" si="15"/>
        <v>0</v>
      </c>
      <c r="BJ101" s="145">
        <f t="shared" si="16"/>
        <v>0</v>
      </c>
      <c r="BK101" s="145">
        <f>COUNTIFS('Retention-Deployment'!$F:$F,$G101,'Retention-Deployment'!$I:$I,"*2G*",'Retention-Deployment'!$L:$L,'List Table'!$B$2)</f>
        <v>0</v>
      </c>
      <c r="BL101" s="145">
        <f>COUNTIFS('Retention-Deployment'!$F:$F,$G101,'Retention-Deployment'!$I:$I,"*2G*",'Retention-Deployment'!$L:$L,'List Table'!$B$3)</f>
        <v>0</v>
      </c>
      <c r="BM101" s="145">
        <f>COUNTIFS('Retention-Deployment'!$F:$F,$G101,'Retention-Deployment'!$I:$I,"*2G*",'Retention-Deployment'!$L:$L,'List Table'!$B$4)</f>
        <v>0</v>
      </c>
      <c r="BN101" s="145">
        <f>COUNTIFS('Retention-Deployment'!$F:$F,$G101,'Retention-Deployment'!$I:$I,"*2G*",'Retention-Deployment'!$L:$L,'List Table'!$B$5)</f>
        <v>0</v>
      </c>
      <c r="BO101" s="145">
        <f>COUNTIFS('Retention-Deployment'!$F:$F,$G101,'Retention-Deployment'!$I:$I,"*2G*",'Retention-Deployment'!$L:$L,'List Table'!$B$6)</f>
        <v>0</v>
      </c>
      <c r="BP101" s="145">
        <f>COUNTIFS('Retention-Deployment'!$F:$F,$G101,'Retention-Deployment'!$I:$I,"*2G*",'Retention-Deployment'!$L:$L,'List Table'!$B$7)</f>
        <v>0</v>
      </c>
      <c r="BQ101" s="145">
        <f>COUNTIFS('Retention-Deployment'!$F:$F,$G101,'Retention-Deployment'!$I:$I,"*2G*",'Retention-Deployment'!$L:$L,'List Table'!$B$8)</f>
        <v>0</v>
      </c>
      <c r="BR101" s="145">
        <f>COUNTIFS('Retention-Deployment'!$F:$F,$G101,'Retention-Deployment'!$I:$I,"*2G*",'Retention-Deployment'!$L:$L,'List Table'!$B$9)</f>
        <v>0</v>
      </c>
      <c r="BS101" s="145">
        <f>COUNTIFS('Retention-Deployment'!$F:$F,$G101,'Retention-Deployment'!$I:$I,"*2G*",'Retention-Deployment'!$L:$L,'List Table'!$B$10)</f>
        <v>0</v>
      </c>
      <c r="BT101" s="145">
        <f>COUNTIFS('Retention-Deployment'!$F:$F,$G101,'Retention-Deployment'!$I:$I,"*2G*",'Retention-Deployment'!$L:$L,'List Table'!$B$11)</f>
        <v>0</v>
      </c>
      <c r="BU101" s="145">
        <f>COUNTIFS('Retention-Deployment'!$F:$F,$G101,'Retention-Deployment'!$I:$I,"*2G*",'Retention-Deployment'!$L:$L,'List Table'!$B$12)</f>
        <v>0</v>
      </c>
      <c r="BV101" s="145">
        <f>COUNTIFS('Retention-Deployment'!$F:$F,$G101,'Retention-Deployment'!$I:$I,"*2G*",'Retention-Deployment'!$L:$L,'List Table'!$B$13)</f>
        <v>0</v>
      </c>
      <c r="BW101" s="145">
        <f>COUNTIFS('Retention-Deployment'!$F:$F,$G101,'Retention-Deployment'!$I:$I,"*2G*",'Retention-Deployment'!$L:$L,'List Table'!$B$14)</f>
        <v>0</v>
      </c>
      <c r="BX101" s="145">
        <f>COUNTIFS('Retention-Deployment'!$F:$F,$G101,'Retention-Deployment'!$I:$I,"*2G*",'Retention-Deployment'!$L:$L,'List Table'!$B$15)</f>
        <v>0</v>
      </c>
      <c r="BY101" s="145">
        <f>COUNTIFS('Retention-Deployment'!$F:$F,$G101,'Retention-Deployment'!$I:$I,"*3G*",'Retention-Deployment'!$L:$L,'List Table'!$B$2)</f>
        <v>0</v>
      </c>
      <c r="BZ101" s="145">
        <f>COUNTIFS('Retention-Deployment'!$F:$F,$G101,'Retention-Deployment'!$I:$I,"*3G*",'Retention-Deployment'!$L:$L,'List Table'!$B$3)</f>
        <v>0</v>
      </c>
      <c r="CA101" s="145">
        <f>COUNTIFS('Retention-Deployment'!$F:$F,$G101,'Retention-Deployment'!$I:$I,"*3G*",'Retention-Deployment'!$L:$L,'List Table'!$B$4)</f>
        <v>0</v>
      </c>
      <c r="CB101" s="145">
        <f>COUNTIFS('Retention-Deployment'!$F:$F,$G101,'Retention-Deployment'!$I:$I,"*3G*",'Retention-Deployment'!$L:$L,'List Table'!$B$5)</f>
        <v>0</v>
      </c>
      <c r="CC101" s="145">
        <f>COUNTIFS('Retention-Deployment'!$F:$F,$G101,'Retention-Deployment'!$I:$I,"*3G*",'Retention-Deployment'!$L:$L,'List Table'!$B$6)</f>
        <v>0</v>
      </c>
      <c r="CD101" s="145">
        <f>COUNTIFS('Retention-Deployment'!$F:$F,$G101,'Retention-Deployment'!$I:$I,"*3G*",'Retention-Deployment'!$L:$L,'List Table'!$B$7)</f>
        <v>0</v>
      </c>
      <c r="CE101" s="145">
        <f>COUNTIFS('Retention-Deployment'!$F:$F,$G101,'Retention-Deployment'!$I:$I,"*3G*",'Retention-Deployment'!$L:$L,'List Table'!$B$8)</f>
        <v>0</v>
      </c>
      <c r="CF101" s="145">
        <f>COUNTIFS('Retention-Deployment'!$F:$F,$G101,'Retention-Deployment'!$I:$I,"*3G*",'Retention-Deployment'!$L:$L,'List Table'!$B$9)</f>
        <v>0</v>
      </c>
      <c r="CG101" s="145">
        <f>COUNTIFS('Retention-Deployment'!$F:$F,$G101,'Retention-Deployment'!$I:$I,"*3G*",'Retention-Deployment'!$L:$L,'List Table'!$B$10)</f>
        <v>0</v>
      </c>
      <c r="CH101" s="145">
        <f>COUNTIFS('Retention-Deployment'!$F:$F,$G101,'Retention-Deployment'!$I:$I,"*3G*",'Retention-Deployment'!$L:$L,'List Table'!$B$11)</f>
        <v>0</v>
      </c>
      <c r="CI101" s="145">
        <f>COUNTIFS('Retention-Deployment'!$F:$F,$G101,'Retention-Deployment'!$I:$I,"*3G*",'Retention-Deployment'!$L:$L,'List Table'!$B$12)</f>
        <v>0</v>
      </c>
      <c r="CJ101" s="145">
        <f>COUNTIFS('Retention-Deployment'!$F:$F,$G101,'Retention-Deployment'!$I:$I,"*3G*",'Retention-Deployment'!$L:$L,'List Table'!$B$13)</f>
        <v>0</v>
      </c>
      <c r="CK101" s="145">
        <f>COUNTIFS('Retention-Deployment'!$F:$F,$G101,'Retention-Deployment'!$I:$I,"*3G*",'Retention-Deployment'!$L:$L,'List Table'!$B$14)</f>
        <v>0</v>
      </c>
      <c r="CL101" s="145">
        <f>COUNTIFS('Retention-Deployment'!$F:$F,$G101,'Retention-Deployment'!$I:$I,"*3G*",'Retention-Deployment'!$L:$L,'List Table'!$B$15)</f>
        <v>0</v>
      </c>
      <c r="CM101" s="145">
        <f>COUNTIFS('Retention-Deployment'!$F:$F,$G101,'Retention-Deployment'!$I:$I,"*4G*",'Retention-Deployment'!$L:$L,'List Table'!$B$2)</f>
        <v>0</v>
      </c>
      <c r="CN101" s="145">
        <f>COUNTIFS('Retention-Deployment'!$F:$F,$G101,'Retention-Deployment'!$I:$I,"*4G*",'Retention-Deployment'!$L:$L,'List Table'!$B$3)</f>
        <v>0</v>
      </c>
      <c r="CO101" s="145">
        <f>COUNTIFS('Retention-Deployment'!$F:$F,$G101,'Retention-Deployment'!$I:$I,"*4G*",'Retention-Deployment'!$L:$L,'List Table'!$B$4)</f>
        <v>0</v>
      </c>
      <c r="CP101" s="145">
        <f>COUNTIFS('Retention-Deployment'!$F:$F,$G101,'Retention-Deployment'!$I:$I,"*4G*",'Retention-Deployment'!$L:$L,'List Table'!$B$5)</f>
        <v>0</v>
      </c>
      <c r="CQ101" s="145">
        <f>COUNTIFS('Retention-Deployment'!$F:$F,$G101,'Retention-Deployment'!$I:$I,"*4G*",'Retention-Deployment'!$L:$L,'List Table'!$B$6)</f>
        <v>0</v>
      </c>
      <c r="CR101" s="145">
        <f>COUNTIFS('Retention-Deployment'!$F:$F,$G101,'Retention-Deployment'!$I:$I,"*4G*",'Retention-Deployment'!$L:$L,'List Table'!$B$7)</f>
        <v>0</v>
      </c>
      <c r="CS101" s="145">
        <f>COUNTIFS('Retention-Deployment'!$F:$F,$G101,'Retention-Deployment'!$I:$I,"*4G*",'Retention-Deployment'!$L:$L,'List Table'!$B$8)</f>
        <v>0</v>
      </c>
      <c r="CT101" s="145">
        <f>COUNTIFS('Retention-Deployment'!$F:$F,$G101,'Retention-Deployment'!$I:$I,"*4G*",'Retention-Deployment'!$L:$L,'List Table'!$B$9)</f>
        <v>0</v>
      </c>
      <c r="CU101" s="145">
        <f>COUNTIFS('Retention-Deployment'!$F:$F,$G101,'Retention-Deployment'!$I:$I,"*4G*",'Retention-Deployment'!$L:$L,'List Table'!$B$10)</f>
        <v>0</v>
      </c>
      <c r="CV101" s="145">
        <f>COUNTIFS('Retention-Deployment'!$F:$F,$G101,'Retention-Deployment'!$I:$I,"*4G*",'Retention-Deployment'!$L:$L,'List Table'!$B$11)</f>
        <v>0</v>
      </c>
      <c r="CW101" s="145">
        <f>COUNTIFS('Retention-Deployment'!$F:$F,$G101,'Retention-Deployment'!$I:$I,"*4G*",'Retention-Deployment'!$L:$L,'List Table'!$B$12)</f>
        <v>0</v>
      </c>
      <c r="CX101" s="145">
        <f>COUNTIFS('Retention-Deployment'!$F:$F,$G101,'Retention-Deployment'!$I:$I,"*4G*",'Retention-Deployment'!$L:$L,'List Table'!$B$13)</f>
        <v>0</v>
      </c>
      <c r="CY101" s="145">
        <f>COUNTIFS('Retention-Deployment'!$F:$F,$G101,'Retention-Deployment'!$I:$I,"*4G*",'Retention-Deployment'!$L:$L,'List Table'!$B$14)</f>
        <v>0</v>
      </c>
      <c r="CZ101" s="145">
        <f>COUNTIFS('Retention-Deployment'!$F:$F,$G101,'Retention-Deployment'!$I:$I,"*4G*",'Retention-Deployment'!$L:$L,'List Table'!$B$15)</f>
        <v>0</v>
      </c>
      <c r="DA101" s="133"/>
      <c r="DB101" s="146">
        <f>COUNTIFS(Licensing!$G:$G,$G101,Licensing!$J:$J,"*2G*")</f>
        <v>0</v>
      </c>
      <c r="DC101" s="146">
        <f>COUNTIFS(Licensing!$G:$G,$G101,Licensing!$J:$J,"*3G*")</f>
        <v>0</v>
      </c>
      <c r="DD101" s="146">
        <f>COUNTIFS(Licensing!$G:$G,$G101,Licensing!$J:$J,"*4G*")</f>
        <v>0</v>
      </c>
      <c r="DE101" s="133"/>
      <c r="DF101" s="381">
        <f>COUNTIFS(Deactivated!$G:$G,$G101,Deactivated!$J:$J,"*2G*")</f>
        <v>0</v>
      </c>
      <c r="DG101" s="381">
        <f>COUNTIFS(Deactivated!$G:$G,$G101,Deactivated!$J:$J,"*3G*")</f>
        <v>0</v>
      </c>
      <c r="DH101" s="381">
        <f>COUNTIFS(Deactivated!$G:$G,$G101,Deactivated!$J:$J,"*4G*")</f>
        <v>0</v>
      </c>
      <c r="DI101" s="133"/>
      <c r="DJ101" s="147" t="str">
        <f t="shared" si="13"/>
        <v>RODOS</v>
      </c>
      <c r="DK101" s="137">
        <f t="shared" si="19"/>
        <v>0</v>
      </c>
      <c r="DL101" s="148">
        <f t="shared" si="17"/>
        <v>1</v>
      </c>
      <c r="DM101" s="148">
        <f t="shared" si="18"/>
        <v>0</v>
      </c>
      <c r="DN101" s="133"/>
      <c r="DO101" s="133"/>
      <c r="DP101" s="133"/>
      <c r="DQ101" s="133"/>
      <c r="DR101" s="133"/>
      <c r="DS101" s="133"/>
      <c r="DT101" s="133"/>
      <c r="DU101" s="133"/>
      <c r="DV101" s="133"/>
      <c r="DW101" s="133"/>
      <c r="DX101" s="133"/>
      <c r="DY101" s="133"/>
    </row>
    <row r="102" spans="1:129" x14ac:dyDescent="0.25">
      <c r="A102" s="186" t="s">
        <v>293</v>
      </c>
      <c r="B102" s="160">
        <v>5</v>
      </c>
      <c r="C102" s="160">
        <v>5</v>
      </c>
      <c r="D102" s="160">
        <v>3</v>
      </c>
      <c r="E102" s="183">
        <v>37.933366790000001</v>
      </c>
      <c r="F102" s="183">
        <v>23.51417541</v>
      </c>
      <c r="G102" s="165" t="s">
        <v>320</v>
      </c>
      <c r="H102" s="144">
        <f t="shared" si="10"/>
        <v>0</v>
      </c>
      <c r="I102" s="144">
        <f t="shared" si="11"/>
        <v>0</v>
      </c>
      <c r="J102" s="144">
        <f t="shared" si="12"/>
        <v>0</v>
      </c>
      <c r="K102" s="144">
        <f>COUNTIFS(Operational!$F:$F,$G102,Operational!$I:$I,"*2G*",Operational!$L:$L,'List Table'!$D$2)</f>
        <v>0</v>
      </c>
      <c r="L102" s="144">
        <f>COUNTIFS(Operational!$F:$F,$G102,Operational!$I:$I,"*2G*",Operational!$L:$L,'List Table'!$D$3)</f>
        <v>0</v>
      </c>
      <c r="M102" s="144">
        <f>COUNTIFS(Operational!$F:$F,$G102,Operational!$I:$I,"*2G*",Operational!$L:$L,'List Table'!$D$4)</f>
        <v>0</v>
      </c>
      <c r="N102" s="144">
        <f>COUNTIFS(Operational!$F:$F,$G102,Operational!$I:$I,"*2G*",Operational!$L:$L,'List Table'!$D$5)</f>
        <v>0</v>
      </c>
      <c r="O102" s="144">
        <f>COUNTIFS(Operational!$F:$F,$G102,Operational!$I:$I,"*2G*",Operational!$L:$L,'List Table'!$D$6)</f>
        <v>0</v>
      </c>
      <c r="P102" s="144">
        <f>COUNTIFS(Operational!$F:$F,$G102,Operational!$I:$I,"*2G*",Operational!$L:$L,'List Table'!$D$7)</f>
        <v>0</v>
      </c>
      <c r="Q102" s="144">
        <f>COUNTIFS(Operational!$F:$F,$G102,Operational!$I:$I,"*2G*",Operational!$L:$L,'List Table'!$D$8)</f>
        <v>0</v>
      </c>
      <c r="R102" s="144">
        <f>COUNTIFS(Operational!$F:$F,$G102,Operational!$I:$I,"*2G*",Operational!$L:$L,'List Table'!$D$9)</f>
        <v>0</v>
      </c>
      <c r="S102" s="144">
        <f>COUNTIFS(Operational!$F:$F,$G102,Operational!$I:$I,"*2G*",Operational!$L:$L,'List Table'!$D$10)</f>
        <v>0</v>
      </c>
      <c r="T102" s="144">
        <f>COUNTIFS(Operational!$F:$F,$G102,Operational!$I:$I,"*2G*",Operational!$L:$L,'List Table'!$D$11)</f>
        <v>0</v>
      </c>
      <c r="U102" s="144">
        <f>COUNTIFS(Operational!$F:$F,$G102,Operational!$I:$I,"*2G*",Operational!$L:$L,'List Table'!$D$12)</f>
        <v>0</v>
      </c>
      <c r="V102" s="144">
        <f>COUNTIFS(Operational!$F:$F,$G102,Operational!$I:$I,"*2G*",Operational!$L:$L,'List Table'!$D$13)</f>
        <v>0</v>
      </c>
      <c r="W102" s="144">
        <f>COUNTIFS(Operational!$F:$F,$G102,Operational!$I:$I,"*2G*",Operational!$L:$L,'List Table'!$D$14)</f>
        <v>0</v>
      </c>
      <c r="X102" s="144">
        <f>COUNTIFS(Operational!$F:$F,$G102,Operational!$I:$I,"*2G*",Operational!$L:$L,'List Table'!$D$15)</f>
        <v>0</v>
      </c>
      <c r="Y102" s="144">
        <f>COUNTIFS(Operational!$F:$F,$G102,Operational!$I:$I,"*2G*",Operational!$L:$L,'List Table'!$D$16)</f>
        <v>0</v>
      </c>
      <c r="Z102" s="144">
        <f>COUNTIFS(Operational!$F:$F,$G102,Operational!$I:$I,"*2G*",Operational!$L:$L,'List Table'!$D$17)</f>
        <v>0</v>
      </c>
      <c r="AA102" s="144">
        <f>COUNTIFS(Operational!$F:$F,$G102,Operational!$I:$I,"*3G*",Operational!$L:$L,'List Table'!$D$2)</f>
        <v>0</v>
      </c>
      <c r="AB102" s="144">
        <f>COUNTIFS(Operational!$F:$F,$G102,Operational!$I:$I,"*3G*",Operational!$L:$L,'List Table'!$D$3)</f>
        <v>0</v>
      </c>
      <c r="AC102" s="144">
        <f>COUNTIFS(Operational!$F:$F,$G102,Operational!$I:$I,"*3G*",Operational!$L:$L,'List Table'!$D$4)</f>
        <v>0</v>
      </c>
      <c r="AD102" s="144">
        <f>COUNTIFS(Operational!$F:$F,$G102,Operational!$I:$I,"*3G*",Operational!$L:$L,'List Table'!$D$5)</f>
        <v>0</v>
      </c>
      <c r="AE102" s="144">
        <f>COUNTIFS(Operational!$F:$F,$G102,Operational!$I:$I,"*3G*",Operational!$L:$L,'List Table'!$D$6)</f>
        <v>0</v>
      </c>
      <c r="AF102" s="144">
        <f>COUNTIFS(Operational!$F:$F,$G102,Operational!$I:$I,"*3G*",Operational!$L:$L,'List Table'!$D$7)</f>
        <v>0</v>
      </c>
      <c r="AG102" s="144">
        <f>COUNTIFS(Operational!$F:$F,$G102,Operational!$I:$I,"*3G*",Operational!$L:$L,'List Table'!$D$8)</f>
        <v>0</v>
      </c>
      <c r="AH102" s="144">
        <f>COUNTIFS(Operational!$F:$F,$G102,Operational!$I:$I,"*3G*",Operational!$L:$L,'List Table'!$D$9)</f>
        <v>0</v>
      </c>
      <c r="AI102" s="144">
        <f>COUNTIFS(Operational!$F:$F,$G102,Operational!$I:$I,"*3G*",Operational!$L:$L,'List Table'!$D$10)</f>
        <v>0</v>
      </c>
      <c r="AJ102" s="144">
        <f>COUNTIFS(Operational!$F:$F,$G102,Operational!$I:$I,"*3G*",Operational!$L:$L,'List Table'!$D$11)</f>
        <v>0</v>
      </c>
      <c r="AK102" s="144">
        <f>COUNTIFS(Operational!$F:$F,$G102,Operational!$I:$I,"*3G*",Operational!$L:$L,'List Table'!$D$12)</f>
        <v>0</v>
      </c>
      <c r="AL102" s="144">
        <f>COUNTIFS(Operational!$F:$F,$G102,Operational!$I:$I,"*3G*",Operational!$L:$L,'List Table'!$D$13)</f>
        <v>0</v>
      </c>
      <c r="AM102" s="144">
        <f>COUNTIFS(Operational!$F:$F,$G102,Operational!$I:$I,"*3G*",Operational!$L:$L,'List Table'!$D$14)</f>
        <v>0</v>
      </c>
      <c r="AN102" s="144">
        <f>COUNTIFS(Operational!$F:$F,$G102,Operational!$I:$I,"*3G*",Operational!$L:$L,'List Table'!$D$15)</f>
        <v>0</v>
      </c>
      <c r="AO102" s="144">
        <f>COUNTIFS(Operational!$F:$F,$G102,Operational!$I:$I,"*3G*",Operational!$L:$L,'List Table'!$D$16)</f>
        <v>0</v>
      </c>
      <c r="AP102" s="144">
        <f>COUNTIFS(Operational!$F:$F,$G102,Operational!$I:$I,"*3G*",Operational!$L:$L,'List Table'!$D$17)</f>
        <v>0</v>
      </c>
      <c r="AQ102" s="144">
        <f>COUNTIFS(Operational!$F:$F,$G102,Operational!$I:$I,"*4G*",Operational!$L:$L,'List Table'!$D$2)</f>
        <v>0</v>
      </c>
      <c r="AR102" s="144">
        <f>COUNTIFS(Operational!$F:$F,$G102,Operational!$I:$I,"*4G*",Operational!$L:$L,'List Table'!$D$3)</f>
        <v>0</v>
      </c>
      <c r="AS102" s="144">
        <f>COUNTIFS(Operational!$F:$F,$G102,Operational!$I:$I,"*4G*",Operational!$L:$L,'List Table'!$D$4)</f>
        <v>0</v>
      </c>
      <c r="AT102" s="144">
        <f>COUNTIFS(Operational!$F:$F,$G102,Operational!$I:$I,"*4G*",Operational!$L:$L,'List Table'!$D$5)</f>
        <v>0</v>
      </c>
      <c r="AU102" s="144">
        <f>COUNTIFS(Operational!$F:$F,$G102,Operational!$I:$I,"*4G*",Operational!$L:$L,'List Table'!$D$6)</f>
        <v>0</v>
      </c>
      <c r="AV102" s="144">
        <f>COUNTIFS(Operational!$F:$F,$G102,Operational!$I:$I,"*4G*",Operational!$L:$L,'List Table'!$D$7)</f>
        <v>0</v>
      </c>
      <c r="AW102" s="144">
        <f>COUNTIFS(Operational!$F:$F,$G102,Operational!$I:$I,"*4G*",Operational!$L:$L,'List Table'!$D$8)</f>
        <v>0</v>
      </c>
      <c r="AX102" s="144">
        <f>COUNTIFS(Operational!$F:$F,$G102,Operational!$I:$I,"*4G*",Operational!$L:$L,'List Table'!$D$9)</f>
        <v>0</v>
      </c>
      <c r="AY102" s="144">
        <f>COUNTIFS(Operational!$F:$F,$G102,Operational!$I:$I,"*4G*",Operational!$L:$L,'List Table'!$D$10)</f>
        <v>0</v>
      </c>
      <c r="AZ102" s="144">
        <f>COUNTIFS(Operational!$F:$F,$G102,Operational!$I:$I,"*4G*",Operational!$L:$L,'List Table'!$D$11)</f>
        <v>0</v>
      </c>
      <c r="BA102" s="144">
        <f>COUNTIFS(Operational!$F:$F,$G102,Operational!$I:$I,"*4G*",Operational!$L:$L,'List Table'!$D$12)</f>
        <v>0</v>
      </c>
      <c r="BB102" s="144">
        <f>COUNTIFS(Operational!$F:$F,$G102,Operational!$I:$I,"*4G*",Operational!$L:$L,'List Table'!$D$13)</f>
        <v>0</v>
      </c>
      <c r="BC102" s="144">
        <f>COUNTIFS(Operational!$F:$F,$G102,Operational!$I:$I,"*4G*",Operational!$L:$L,'List Table'!$D$14)</f>
        <v>0</v>
      </c>
      <c r="BD102" s="144">
        <f>COUNTIFS(Operational!$F:$F,$G102,Operational!$I:$I,"*4G*",Operational!$L:$L,'List Table'!$D$15)</f>
        <v>0</v>
      </c>
      <c r="BE102" s="144">
        <f>COUNTIFS(Operational!$F:$F,$G102,Operational!$I:$I,"*4G*",Operational!$L:$L,'List Table'!$D$16)</f>
        <v>0</v>
      </c>
      <c r="BF102" s="144">
        <f>COUNTIFS(Operational!$F:$F,$G102,Operational!$I:$I,"*4G*",Operational!$L:$L,'List Table'!$D$17)</f>
        <v>0</v>
      </c>
      <c r="BG102" s="139"/>
      <c r="BH102" s="145">
        <f t="shared" si="14"/>
        <v>0</v>
      </c>
      <c r="BI102" s="145">
        <f t="shared" si="15"/>
        <v>0</v>
      </c>
      <c r="BJ102" s="145">
        <f t="shared" si="16"/>
        <v>0</v>
      </c>
      <c r="BK102" s="145">
        <f>COUNTIFS('Retention-Deployment'!$F:$F,$G102,'Retention-Deployment'!$I:$I,"*2G*",'Retention-Deployment'!$L:$L,'List Table'!$B$2)</f>
        <v>0</v>
      </c>
      <c r="BL102" s="145">
        <f>COUNTIFS('Retention-Deployment'!$F:$F,$G102,'Retention-Deployment'!$I:$I,"*2G*",'Retention-Deployment'!$L:$L,'List Table'!$B$3)</f>
        <v>0</v>
      </c>
      <c r="BM102" s="145">
        <f>COUNTIFS('Retention-Deployment'!$F:$F,$G102,'Retention-Deployment'!$I:$I,"*2G*",'Retention-Deployment'!$L:$L,'List Table'!$B$4)</f>
        <v>0</v>
      </c>
      <c r="BN102" s="145">
        <f>COUNTIFS('Retention-Deployment'!$F:$F,$G102,'Retention-Deployment'!$I:$I,"*2G*",'Retention-Deployment'!$L:$L,'List Table'!$B$5)</f>
        <v>0</v>
      </c>
      <c r="BO102" s="145">
        <f>COUNTIFS('Retention-Deployment'!$F:$F,$G102,'Retention-Deployment'!$I:$I,"*2G*",'Retention-Deployment'!$L:$L,'List Table'!$B$6)</f>
        <v>0</v>
      </c>
      <c r="BP102" s="145">
        <f>COUNTIFS('Retention-Deployment'!$F:$F,$G102,'Retention-Deployment'!$I:$I,"*2G*",'Retention-Deployment'!$L:$L,'List Table'!$B$7)</f>
        <v>0</v>
      </c>
      <c r="BQ102" s="145">
        <f>COUNTIFS('Retention-Deployment'!$F:$F,$G102,'Retention-Deployment'!$I:$I,"*2G*",'Retention-Deployment'!$L:$L,'List Table'!$B$8)</f>
        <v>0</v>
      </c>
      <c r="BR102" s="145">
        <f>COUNTIFS('Retention-Deployment'!$F:$F,$G102,'Retention-Deployment'!$I:$I,"*2G*",'Retention-Deployment'!$L:$L,'List Table'!$B$9)</f>
        <v>0</v>
      </c>
      <c r="BS102" s="145">
        <f>COUNTIFS('Retention-Deployment'!$F:$F,$G102,'Retention-Deployment'!$I:$I,"*2G*",'Retention-Deployment'!$L:$L,'List Table'!$B$10)</f>
        <v>0</v>
      </c>
      <c r="BT102" s="145">
        <f>COUNTIFS('Retention-Deployment'!$F:$F,$G102,'Retention-Deployment'!$I:$I,"*2G*",'Retention-Deployment'!$L:$L,'List Table'!$B$11)</f>
        <v>0</v>
      </c>
      <c r="BU102" s="145">
        <f>COUNTIFS('Retention-Deployment'!$F:$F,$G102,'Retention-Deployment'!$I:$I,"*2G*",'Retention-Deployment'!$L:$L,'List Table'!$B$12)</f>
        <v>0</v>
      </c>
      <c r="BV102" s="145">
        <f>COUNTIFS('Retention-Deployment'!$F:$F,$G102,'Retention-Deployment'!$I:$I,"*2G*",'Retention-Deployment'!$L:$L,'List Table'!$B$13)</f>
        <v>0</v>
      </c>
      <c r="BW102" s="145">
        <f>COUNTIFS('Retention-Deployment'!$F:$F,$G102,'Retention-Deployment'!$I:$I,"*2G*",'Retention-Deployment'!$L:$L,'List Table'!$B$14)</f>
        <v>0</v>
      </c>
      <c r="BX102" s="145">
        <f>COUNTIFS('Retention-Deployment'!$F:$F,$G102,'Retention-Deployment'!$I:$I,"*2G*",'Retention-Deployment'!$L:$L,'List Table'!$B$15)</f>
        <v>0</v>
      </c>
      <c r="BY102" s="145">
        <f>COUNTIFS('Retention-Deployment'!$F:$F,$G102,'Retention-Deployment'!$I:$I,"*3G*",'Retention-Deployment'!$L:$L,'List Table'!$B$2)</f>
        <v>0</v>
      </c>
      <c r="BZ102" s="145">
        <f>COUNTIFS('Retention-Deployment'!$F:$F,$G102,'Retention-Deployment'!$I:$I,"*3G*",'Retention-Deployment'!$L:$L,'List Table'!$B$3)</f>
        <v>0</v>
      </c>
      <c r="CA102" s="145">
        <f>COUNTIFS('Retention-Deployment'!$F:$F,$G102,'Retention-Deployment'!$I:$I,"*3G*",'Retention-Deployment'!$L:$L,'List Table'!$B$4)</f>
        <v>0</v>
      </c>
      <c r="CB102" s="145">
        <f>COUNTIFS('Retention-Deployment'!$F:$F,$G102,'Retention-Deployment'!$I:$I,"*3G*",'Retention-Deployment'!$L:$L,'List Table'!$B$5)</f>
        <v>0</v>
      </c>
      <c r="CC102" s="145">
        <f>COUNTIFS('Retention-Deployment'!$F:$F,$G102,'Retention-Deployment'!$I:$I,"*3G*",'Retention-Deployment'!$L:$L,'List Table'!$B$6)</f>
        <v>0</v>
      </c>
      <c r="CD102" s="145">
        <f>COUNTIFS('Retention-Deployment'!$F:$F,$G102,'Retention-Deployment'!$I:$I,"*3G*",'Retention-Deployment'!$L:$L,'List Table'!$B$7)</f>
        <v>0</v>
      </c>
      <c r="CE102" s="145">
        <f>COUNTIFS('Retention-Deployment'!$F:$F,$G102,'Retention-Deployment'!$I:$I,"*3G*",'Retention-Deployment'!$L:$L,'List Table'!$B$8)</f>
        <v>0</v>
      </c>
      <c r="CF102" s="145">
        <f>COUNTIFS('Retention-Deployment'!$F:$F,$G102,'Retention-Deployment'!$I:$I,"*3G*",'Retention-Deployment'!$L:$L,'List Table'!$B$9)</f>
        <v>0</v>
      </c>
      <c r="CG102" s="145">
        <f>COUNTIFS('Retention-Deployment'!$F:$F,$G102,'Retention-Deployment'!$I:$I,"*3G*",'Retention-Deployment'!$L:$L,'List Table'!$B$10)</f>
        <v>0</v>
      </c>
      <c r="CH102" s="145">
        <f>COUNTIFS('Retention-Deployment'!$F:$F,$G102,'Retention-Deployment'!$I:$I,"*3G*",'Retention-Deployment'!$L:$L,'List Table'!$B$11)</f>
        <v>0</v>
      </c>
      <c r="CI102" s="145">
        <f>COUNTIFS('Retention-Deployment'!$F:$F,$G102,'Retention-Deployment'!$I:$I,"*3G*",'Retention-Deployment'!$L:$L,'List Table'!$B$12)</f>
        <v>0</v>
      </c>
      <c r="CJ102" s="145">
        <f>COUNTIFS('Retention-Deployment'!$F:$F,$G102,'Retention-Deployment'!$I:$I,"*3G*",'Retention-Deployment'!$L:$L,'List Table'!$B$13)</f>
        <v>0</v>
      </c>
      <c r="CK102" s="145">
        <f>COUNTIFS('Retention-Deployment'!$F:$F,$G102,'Retention-Deployment'!$I:$I,"*3G*",'Retention-Deployment'!$L:$L,'List Table'!$B$14)</f>
        <v>0</v>
      </c>
      <c r="CL102" s="145">
        <f>COUNTIFS('Retention-Deployment'!$F:$F,$G102,'Retention-Deployment'!$I:$I,"*3G*",'Retention-Deployment'!$L:$L,'List Table'!$B$15)</f>
        <v>0</v>
      </c>
      <c r="CM102" s="145">
        <f>COUNTIFS('Retention-Deployment'!$F:$F,$G102,'Retention-Deployment'!$I:$I,"*4G*",'Retention-Deployment'!$L:$L,'List Table'!$B$2)</f>
        <v>0</v>
      </c>
      <c r="CN102" s="145">
        <f>COUNTIFS('Retention-Deployment'!$F:$F,$G102,'Retention-Deployment'!$I:$I,"*4G*",'Retention-Deployment'!$L:$L,'List Table'!$B$3)</f>
        <v>0</v>
      </c>
      <c r="CO102" s="145">
        <f>COUNTIFS('Retention-Deployment'!$F:$F,$G102,'Retention-Deployment'!$I:$I,"*4G*",'Retention-Deployment'!$L:$L,'List Table'!$B$4)</f>
        <v>0</v>
      </c>
      <c r="CP102" s="145">
        <f>COUNTIFS('Retention-Deployment'!$F:$F,$G102,'Retention-Deployment'!$I:$I,"*4G*",'Retention-Deployment'!$L:$L,'List Table'!$B$5)</f>
        <v>0</v>
      </c>
      <c r="CQ102" s="145">
        <f>COUNTIFS('Retention-Deployment'!$F:$F,$G102,'Retention-Deployment'!$I:$I,"*4G*",'Retention-Deployment'!$L:$L,'List Table'!$B$6)</f>
        <v>0</v>
      </c>
      <c r="CR102" s="145">
        <f>COUNTIFS('Retention-Deployment'!$F:$F,$G102,'Retention-Deployment'!$I:$I,"*4G*",'Retention-Deployment'!$L:$L,'List Table'!$B$7)</f>
        <v>0</v>
      </c>
      <c r="CS102" s="145">
        <f>COUNTIFS('Retention-Deployment'!$F:$F,$G102,'Retention-Deployment'!$I:$I,"*4G*",'Retention-Deployment'!$L:$L,'List Table'!$B$8)</f>
        <v>0</v>
      </c>
      <c r="CT102" s="145">
        <f>COUNTIFS('Retention-Deployment'!$F:$F,$G102,'Retention-Deployment'!$I:$I,"*4G*",'Retention-Deployment'!$L:$L,'List Table'!$B$9)</f>
        <v>0</v>
      </c>
      <c r="CU102" s="145">
        <f>COUNTIFS('Retention-Deployment'!$F:$F,$G102,'Retention-Deployment'!$I:$I,"*4G*",'Retention-Deployment'!$L:$L,'List Table'!$B$10)</f>
        <v>0</v>
      </c>
      <c r="CV102" s="145">
        <f>COUNTIFS('Retention-Deployment'!$F:$F,$G102,'Retention-Deployment'!$I:$I,"*4G*",'Retention-Deployment'!$L:$L,'List Table'!$B$11)</f>
        <v>0</v>
      </c>
      <c r="CW102" s="145">
        <f>COUNTIFS('Retention-Deployment'!$F:$F,$G102,'Retention-Deployment'!$I:$I,"*4G*",'Retention-Deployment'!$L:$L,'List Table'!$B$12)</f>
        <v>0</v>
      </c>
      <c r="CX102" s="145">
        <f>COUNTIFS('Retention-Deployment'!$F:$F,$G102,'Retention-Deployment'!$I:$I,"*4G*",'Retention-Deployment'!$L:$L,'List Table'!$B$13)</f>
        <v>0</v>
      </c>
      <c r="CY102" s="145">
        <f>COUNTIFS('Retention-Deployment'!$F:$F,$G102,'Retention-Deployment'!$I:$I,"*4G*",'Retention-Deployment'!$L:$L,'List Table'!$B$14)</f>
        <v>0</v>
      </c>
      <c r="CZ102" s="145">
        <f>COUNTIFS('Retention-Deployment'!$F:$F,$G102,'Retention-Deployment'!$I:$I,"*4G*",'Retention-Deployment'!$L:$L,'List Table'!$B$15)</f>
        <v>0</v>
      </c>
      <c r="DA102" s="133"/>
      <c r="DB102" s="146">
        <f>COUNTIFS(Licensing!$G:$G,$G102,Licensing!$J:$J,"*2G*")</f>
        <v>0</v>
      </c>
      <c r="DC102" s="146">
        <f>COUNTIFS(Licensing!$G:$G,$G102,Licensing!$J:$J,"*3G*")</f>
        <v>0</v>
      </c>
      <c r="DD102" s="146">
        <f>COUNTIFS(Licensing!$G:$G,$G102,Licensing!$J:$J,"*4G*")</f>
        <v>0</v>
      </c>
      <c r="DE102" s="133"/>
      <c r="DF102" s="381">
        <f>COUNTIFS(Deactivated!$G:$G,$G102,Deactivated!$J:$J,"*2G*")</f>
        <v>0</v>
      </c>
      <c r="DG102" s="381">
        <f>COUNTIFS(Deactivated!$G:$G,$G102,Deactivated!$J:$J,"*3G*")</f>
        <v>0</v>
      </c>
      <c r="DH102" s="381">
        <f>COUNTIFS(Deactivated!$G:$G,$G102,Deactivated!$J:$J,"*4G*")</f>
        <v>0</v>
      </c>
      <c r="DI102" s="133"/>
      <c r="DJ102" s="147" t="str">
        <f t="shared" si="13"/>
        <v>SALAMINA</v>
      </c>
      <c r="DK102" s="137">
        <f t="shared" si="19"/>
        <v>0</v>
      </c>
      <c r="DL102" s="148">
        <f t="shared" si="17"/>
        <v>0</v>
      </c>
      <c r="DM102" s="148">
        <f t="shared" si="18"/>
        <v>0</v>
      </c>
      <c r="DN102" s="133"/>
      <c r="DO102" s="133"/>
      <c r="DP102" s="133"/>
      <c r="DQ102" s="133"/>
      <c r="DR102" s="133"/>
      <c r="DS102" s="133"/>
      <c r="DT102" s="133"/>
      <c r="DU102" s="133"/>
      <c r="DV102" s="133"/>
      <c r="DW102" s="133"/>
      <c r="DX102" s="133"/>
      <c r="DY102" s="133"/>
    </row>
    <row r="103" spans="1:129" x14ac:dyDescent="0.25">
      <c r="A103" s="186" t="s">
        <v>293</v>
      </c>
      <c r="B103" s="160">
        <v>12</v>
      </c>
      <c r="C103" s="160">
        <v>12</v>
      </c>
      <c r="D103" s="160">
        <v>11</v>
      </c>
      <c r="E103" s="183">
        <v>37.719676620000001</v>
      </c>
      <c r="F103" s="183">
        <v>26.837539670000002</v>
      </c>
      <c r="G103" s="165" t="s">
        <v>152</v>
      </c>
      <c r="H103" s="144">
        <f t="shared" si="10"/>
        <v>0</v>
      </c>
      <c r="I103" s="144">
        <f t="shared" si="11"/>
        <v>0</v>
      </c>
      <c r="J103" s="144">
        <f t="shared" si="12"/>
        <v>0</v>
      </c>
      <c r="K103" s="144">
        <f>COUNTIFS(Operational!$F:$F,$G103,Operational!$I:$I,"*2G*",Operational!$L:$L,'List Table'!$D$2)</f>
        <v>0</v>
      </c>
      <c r="L103" s="144">
        <f>COUNTIFS(Operational!$F:$F,$G103,Operational!$I:$I,"*2G*",Operational!$L:$L,'List Table'!$D$3)</f>
        <v>0</v>
      </c>
      <c r="M103" s="144">
        <f>COUNTIFS(Operational!$F:$F,$G103,Operational!$I:$I,"*2G*",Operational!$L:$L,'List Table'!$D$4)</f>
        <v>0</v>
      </c>
      <c r="N103" s="144">
        <f>COUNTIFS(Operational!$F:$F,$G103,Operational!$I:$I,"*2G*",Operational!$L:$L,'List Table'!$D$5)</f>
        <v>0</v>
      </c>
      <c r="O103" s="144">
        <f>COUNTIFS(Operational!$F:$F,$G103,Operational!$I:$I,"*2G*",Operational!$L:$L,'List Table'!$D$6)</f>
        <v>0</v>
      </c>
      <c r="P103" s="144">
        <f>COUNTIFS(Operational!$F:$F,$G103,Operational!$I:$I,"*2G*",Operational!$L:$L,'List Table'!$D$7)</f>
        <v>0</v>
      </c>
      <c r="Q103" s="144">
        <f>COUNTIFS(Operational!$F:$F,$G103,Operational!$I:$I,"*2G*",Operational!$L:$L,'List Table'!$D$8)</f>
        <v>0</v>
      </c>
      <c r="R103" s="144">
        <f>COUNTIFS(Operational!$F:$F,$G103,Operational!$I:$I,"*2G*",Operational!$L:$L,'List Table'!$D$9)</f>
        <v>0</v>
      </c>
      <c r="S103" s="144">
        <f>COUNTIFS(Operational!$F:$F,$G103,Operational!$I:$I,"*2G*",Operational!$L:$L,'List Table'!$D$10)</f>
        <v>0</v>
      </c>
      <c r="T103" s="144">
        <f>COUNTIFS(Operational!$F:$F,$G103,Operational!$I:$I,"*2G*",Operational!$L:$L,'List Table'!$D$11)</f>
        <v>0</v>
      </c>
      <c r="U103" s="144">
        <f>COUNTIFS(Operational!$F:$F,$G103,Operational!$I:$I,"*2G*",Operational!$L:$L,'List Table'!$D$12)</f>
        <v>0</v>
      </c>
      <c r="V103" s="144">
        <f>COUNTIFS(Operational!$F:$F,$G103,Operational!$I:$I,"*2G*",Operational!$L:$L,'List Table'!$D$13)</f>
        <v>0</v>
      </c>
      <c r="W103" s="144">
        <f>COUNTIFS(Operational!$F:$F,$G103,Operational!$I:$I,"*2G*",Operational!$L:$L,'List Table'!$D$14)</f>
        <v>0</v>
      </c>
      <c r="X103" s="144">
        <f>COUNTIFS(Operational!$F:$F,$G103,Operational!$I:$I,"*2G*",Operational!$L:$L,'List Table'!$D$15)</f>
        <v>0</v>
      </c>
      <c r="Y103" s="144">
        <f>COUNTIFS(Operational!$F:$F,$G103,Operational!$I:$I,"*2G*",Operational!$L:$L,'List Table'!$D$16)</f>
        <v>0</v>
      </c>
      <c r="Z103" s="144">
        <f>COUNTIFS(Operational!$F:$F,$G103,Operational!$I:$I,"*2G*",Operational!$L:$L,'List Table'!$D$17)</f>
        <v>0</v>
      </c>
      <c r="AA103" s="144">
        <f>COUNTIFS(Operational!$F:$F,$G103,Operational!$I:$I,"*3G*",Operational!$L:$L,'List Table'!$D$2)</f>
        <v>0</v>
      </c>
      <c r="AB103" s="144">
        <f>COUNTIFS(Operational!$F:$F,$G103,Operational!$I:$I,"*3G*",Operational!$L:$L,'List Table'!$D$3)</f>
        <v>0</v>
      </c>
      <c r="AC103" s="144">
        <f>COUNTIFS(Operational!$F:$F,$G103,Operational!$I:$I,"*3G*",Operational!$L:$L,'List Table'!$D$4)</f>
        <v>0</v>
      </c>
      <c r="AD103" s="144">
        <f>COUNTIFS(Operational!$F:$F,$G103,Operational!$I:$I,"*3G*",Operational!$L:$L,'List Table'!$D$5)</f>
        <v>0</v>
      </c>
      <c r="AE103" s="144">
        <f>COUNTIFS(Operational!$F:$F,$G103,Operational!$I:$I,"*3G*",Operational!$L:$L,'List Table'!$D$6)</f>
        <v>0</v>
      </c>
      <c r="AF103" s="144">
        <f>COUNTIFS(Operational!$F:$F,$G103,Operational!$I:$I,"*3G*",Operational!$L:$L,'List Table'!$D$7)</f>
        <v>0</v>
      </c>
      <c r="AG103" s="144">
        <f>COUNTIFS(Operational!$F:$F,$G103,Operational!$I:$I,"*3G*",Operational!$L:$L,'List Table'!$D$8)</f>
        <v>0</v>
      </c>
      <c r="AH103" s="144">
        <f>COUNTIFS(Operational!$F:$F,$G103,Operational!$I:$I,"*3G*",Operational!$L:$L,'List Table'!$D$9)</f>
        <v>0</v>
      </c>
      <c r="AI103" s="144">
        <f>COUNTIFS(Operational!$F:$F,$G103,Operational!$I:$I,"*3G*",Operational!$L:$L,'List Table'!$D$10)</f>
        <v>0</v>
      </c>
      <c r="AJ103" s="144">
        <f>COUNTIFS(Operational!$F:$F,$G103,Operational!$I:$I,"*3G*",Operational!$L:$L,'List Table'!$D$11)</f>
        <v>0</v>
      </c>
      <c r="AK103" s="144">
        <f>COUNTIFS(Operational!$F:$F,$G103,Operational!$I:$I,"*3G*",Operational!$L:$L,'List Table'!$D$12)</f>
        <v>0</v>
      </c>
      <c r="AL103" s="144">
        <f>COUNTIFS(Operational!$F:$F,$G103,Operational!$I:$I,"*3G*",Operational!$L:$L,'List Table'!$D$13)</f>
        <v>0</v>
      </c>
      <c r="AM103" s="144">
        <f>COUNTIFS(Operational!$F:$F,$G103,Operational!$I:$I,"*3G*",Operational!$L:$L,'List Table'!$D$14)</f>
        <v>0</v>
      </c>
      <c r="AN103" s="144">
        <f>COUNTIFS(Operational!$F:$F,$G103,Operational!$I:$I,"*3G*",Operational!$L:$L,'List Table'!$D$15)</f>
        <v>0</v>
      </c>
      <c r="AO103" s="144">
        <f>COUNTIFS(Operational!$F:$F,$G103,Operational!$I:$I,"*3G*",Operational!$L:$L,'List Table'!$D$16)</f>
        <v>0</v>
      </c>
      <c r="AP103" s="144">
        <f>COUNTIFS(Operational!$F:$F,$G103,Operational!$I:$I,"*3G*",Operational!$L:$L,'List Table'!$D$17)</f>
        <v>0</v>
      </c>
      <c r="AQ103" s="144">
        <f>COUNTIFS(Operational!$F:$F,$G103,Operational!$I:$I,"*4G*",Operational!$L:$L,'List Table'!$D$2)</f>
        <v>0</v>
      </c>
      <c r="AR103" s="144">
        <f>COUNTIFS(Operational!$F:$F,$G103,Operational!$I:$I,"*4G*",Operational!$L:$L,'List Table'!$D$3)</f>
        <v>0</v>
      </c>
      <c r="AS103" s="144">
        <f>COUNTIFS(Operational!$F:$F,$G103,Operational!$I:$I,"*4G*",Operational!$L:$L,'List Table'!$D$4)</f>
        <v>0</v>
      </c>
      <c r="AT103" s="144">
        <f>COUNTIFS(Operational!$F:$F,$G103,Operational!$I:$I,"*4G*",Operational!$L:$L,'List Table'!$D$5)</f>
        <v>0</v>
      </c>
      <c r="AU103" s="144">
        <f>COUNTIFS(Operational!$F:$F,$G103,Operational!$I:$I,"*4G*",Operational!$L:$L,'List Table'!$D$6)</f>
        <v>0</v>
      </c>
      <c r="AV103" s="144">
        <f>COUNTIFS(Operational!$F:$F,$G103,Operational!$I:$I,"*4G*",Operational!$L:$L,'List Table'!$D$7)</f>
        <v>0</v>
      </c>
      <c r="AW103" s="144">
        <f>COUNTIFS(Operational!$F:$F,$G103,Operational!$I:$I,"*4G*",Operational!$L:$L,'List Table'!$D$8)</f>
        <v>0</v>
      </c>
      <c r="AX103" s="144">
        <f>COUNTIFS(Operational!$F:$F,$G103,Operational!$I:$I,"*4G*",Operational!$L:$L,'List Table'!$D$9)</f>
        <v>0</v>
      </c>
      <c r="AY103" s="144">
        <f>COUNTIFS(Operational!$F:$F,$G103,Operational!$I:$I,"*4G*",Operational!$L:$L,'List Table'!$D$10)</f>
        <v>0</v>
      </c>
      <c r="AZ103" s="144">
        <f>COUNTIFS(Operational!$F:$F,$G103,Operational!$I:$I,"*4G*",Operational!$L:$L,'List Table'!$D$11)</f>
        <v>0</v>
      </c>
      <c r="BA103" s="144">
        <f>COUNTIFS(Operational!$F:$F,$G103,Operational!$I:$I,"*4G*",Operational!$L:$L,'List Table'!$D$12)</f>
        <v>0</v>
      </c>
      <c r="BB103" s="144">
        <f>COUNTIFS(Operational!$F:$F,$G103,Operational!$I:$I,"*4G*",Operational!$L:$L,'List Table'!$D$13)</f>
        <v>0</v>
      </c>
      <c r="BC103" s="144">
        <f>COUNTIFS(Operational!$F:$F,$G103,Operational!$I:$I,"*4G*",Operational!$L:$L,'List Table'!$D$14)</f>
        <v>0</v>
      </c>
      <c r="BD103" s="144">
        <f>COUNTIFS(Operational!$F:$F,$G103,Operational!$I:$I,"*4G*",Operational!$L:$L,'List Table'!$D$15)</f>
        <v>0</v>
      </c>
      <c r="BE103" s="144">
        <f>COUNTIFS(Operational!$F:$F,$G103,Operational!$I:$I,"*4G*",Operational!$L:$L,'List Table'!$D$16)</f>
        <v>0</v>
      </c>
      <c r="BF103" s="144">
        <f>COUNTIFS(Operational!$F:$F,$G103,Operational!$I:$I,"*4G*",Operational!$L:$L,'List Table'!$D$17)</f>
        <v>0</v>
      </c>
      <c r="BG103" s="139"/>
      <c r="BH103" s="145">
        <f t="shared" si="14"/>
        <v>0</v>
      </c>
      <c r="BI103" s="145">
        <f t="shared" si="15"/>
        <v>0</v>
      </c>
      <c r="BJ103" s="145">
        <f t="shared" si="16"/>
        <v>0</v>
      </c>
      <c r="BK103" s="145">
        <f>COUNTIFS('Retention-Deployment'!$F:$F,$G103,'Retention-Deployment'!$I:$I,"*2G*",'Retention-Deployment'!$L:$L,'List Table'!$B$2)</f>
        <v>0</v>
      </c>
      <c r="BL103" s="145">
        <f>COUNTIFS('Retention-Deployment'!$F:$F,$G103,'Retention-Deployment'!$I:$I,"*2G*",'Retention-Deployment'!$L:$L,'List Table'!$B$3)</f>
        <v>0</v>
      </c>
      <c r="BM103" s="145">
        <f>COUNTIFS('Retention-Deployment'!$F:$F,$G103,'Retention-Deployment'!$I:$I,"*2G*",'Retention-Deployment'!$L:$L,'List Table'!$B$4)</f>
        <v>0</v>
      </c>
      <c r="BN103" s="145">
        <f>COUNTIFS('Retention-Deployment'!$F:$F,$G103,'Retention-Deployment'!$I:$I,"*2G*",'Retention-Deployment'!$L:$L,'List Table'!$B$5)</f>
        <v>0</v>
      </c>
      <c r="BO103" s="145">
        <f>COUNTIFS('Retention-Deployment'!$F:$F,$G103,'Retention-Deployment'!$I:$I,"*2G*",'Retention-Deployment'!$L:$L,'List Table'!$B$6)</f>
        <v>0</v>
      </c>
      <c r="BP103" s="145">
        <f>COUNTIFS('Retention-Deployment'!$F:$F,$G103,'Retention-Deployment'!$I:$I,"*2G*",'Retention-Deployment'!$L:$L,'List Table'!$B$7)</f>
        <v>0</v>
      </c>
      <c r="BQ103" s="145">
        <f>COUNTIFS('Retention-Deployment'!$F:$F,$G103,'Retention-Deployment'!$I:$I,"*2G*",'Retention-Deployment'!$L:$L,'List Table'!$B$8)</f>
        <v>0</v>
      </c>
      <c r="BR103" s="145">
        <f>COUNTIFS('Retention-Deployment'!$F:$F,$G103,'Retention-Deployment'!$I:$I,"*2G*",'Retention-Deployment'!$L:$L,'List Table'!$B$9)</f>
        <v>0</v>
      </c>
      <c r="BS103" s="145">
        <f>COUNTIFS('Retention-Deployment'!$F:$F,$G103,'Retention-Deployment'!$I:$I,"*2G*",'Retention-Deployment'!$L:$L,'List Table'!$B$10)</f>
        <v>0</v>
      </c>
      <c r="BT103" s="145">
        <f>COUNTIFS('Retention-Deployment'!$F:$F,$G103,'Retention-Deployment'!$I:$I,"*2G*",'Retention-Deployment'!$L:$L,'List Table'!$B$11)</f>
        <v>0</v>
      </c>
      <c r="BU103" s="145">
        <f>COUNTIFS('Retention-Deployment'!$F:$F,$G103,'Retention-Deployment'!$I:$I,"*2G*",'Retention-Deployment'!$L:$L,'List Table'!$B$12)</f>
        <v>0</v>
      </c>
      <c r="BV103" s="145">
        <f>COUNTIFS('Retention-Deployment'!$F:$F,$G103,'Retention-Deployment'!$I:$I,"*2G*",'Retention-Deployment'!$L:$L,'List Table'!$B$13)</f>
        <v>0</v>
      </c>
      <c r="BW103" s="145">
        <f>COUNTIFS('Retention-Deployment'!$F:$F,$G103,'Retention-Deployment'!$I:$I,"*2G*",'Retention-Deployment'!$L:$L,'List Table'!$B$14)</f>
        <v>0</v>
      </c>
      <c r="BX103" s="145">
        <f>COUNTIFS('Retention-Deployment'!$F:$F,$G103,'Retention-Deployment'!$I:$I,"*2G*",'Retention-Deployment'!$L:$L,'List Table'!$B$15)</f>
        <v>0</v>
      </c>
      <c r="BY103" s="145">
        <f>COUNTIFS('Retention-Deployment'!$F:$F,$G103,'Retention-Deployment'!$I:$I,"*3G*",'Retention-Deployment'!$L:$L,'List Table'!$B$2)</f>
        <v>0</v>
      </c>
      <c r="BZ103" s="145">
        <f>COUNTIFS('Retention-Deployment'!$F:$F,$G103,'Retention-Deployment'!$I:$I,"*3G*",'Retention-Deployment'!$L:$L,'List Table'!$B$3)</f>
        <v>0</v>
      </c>
      <c r="CA103" s="145">
        <f>COUNTIFS('Retention-Deployment'!$F:$F,$G103,'Retention-Deployment'!$I:$I,"*3G*",'Retention-Deployment'!$L:$L,'List Table'!$B$4)</f>
        <v>0</v>
      </c>
      <c r="CB103" s="145">
        <f>COUNTIFS('Retention-Deployment'!$F:$F,$G103,'Retention-Deployment'!$I:$I,"*3G*",'Retention-Deployment'!$L:$L,'List Table'!$B$5)</f>
        <v>0</v>
      </c>
      <c r="CC103" s="145">
        <f>COUNTIFS('Retention-Deployment'!$F:$F,$G103,'Retention-Deployment'!$I:$I,"*3G*",'Retention-Deployment'!$L:$L,'List Table'!$B$6)</f>
        <v>0</v>
      </c>
      <c r="CD103" s="145">
        <f>COUNTIFS('Retention-Deployment'!$F:$F,$G103,'Retention-Deployment'!$I:$I,"*3G*",'Retention-Deployment'!$L:$L,'List Table'!$B$7)</f>
        <v>0</v>
      </c>
      <c r="CE103" s="145">
        <f>COUNTIFS('Retention-Deployment'!$F:$F,$G103,'Retention-Deployment'!$I:$I,"*3G*",'Retention-Deployment'!$L:$L,'List Table'!$B$8)</f>
        <v>0</v>
      </c>
      <c r="CF103" s="145">
        <f>COUNTIFS('Retention-Deployment'!$F:$F,$G103,'Retention-Deployment'!$I:$I,"*3G*",'Retention-Deployment'!$L:$L,'List Table'!$B$9)</f>
        <v>0</v>
      </c>
      <c r="CG103" s="145">
        <f>COUNTIFS('Retention-Deployment'!$F:$F,$G103,'Retention-Deployment'!$I:$I,"*3G*",'Retention-Deployment'!$L:$L,'List Table'!$B$10)</f>
        <v>0</v>
      </c>
      <c r="CH103" s="145">
        <f>COUNTIFS('Retention-Deployment'!$F:$F,$G103,'Retention-Deployment'!$I:$I,"*3G*",'Retention-Deployment'!$L:$L,'List Table'!$B$11)</f>
        <v>0</v>
      </c>
      <c r="CI103" s="145">
        <f>COUNTIFS('Retention-Deployment'!$F:$F,$G103,'Retention-Deployment'!$I:$I,"*3G*",'Retention-Deployment'!$L:$L,'List Table'!$B$12)</f>
        <v>0</v>
      </c>
      <c r="CJ103" s="145">
        <f>COUNTIFS('Retention-Deployment'!$F:$F,$G103,'Retention-Deployment'!$I:$I,"*3G*",'Retention-Deployment'!$L:$L,'List Table'!$B$13)</f>
        <v>0</v>
      </c>
      <c r="CK103" s="145">
        <f>COUNTIFS('Retention-Deployment'!$F:$F,$G103,'Retention-Deployment'!$I:$I,"*3G*",'Retention-Deployment'!$L:$L,'List Table'!$B$14)</f>
        <v>0</v>
      </c>
      <c r="CL103" s="145">
        <f>COUNTIFS('Retention-Deployment'!$F:$F,$G103,'Retention-Deployment'!$I:$I,"*3G*",'Retention-Deployment'!$L:$L,'List Table'!$B$15)</f>
        <v>0</v>
      </c>
      <c r="CM103" s="145">
        <f>COUNTIFS('Retention-Deployment'!$F:$F,$G103,'Retention-Deployment'!$I:$I,"*4G*",'Retention-Deployment'!$L:$L,'List Table'!$B$2)</f>
        <v>0</v>
      </c>
      <c r="CN103" s="145">
        <f>COUNTIFS('Retention-Deployment'!$F:$F,$G103,'Retention-Deployment'!$I:$I,"*4G*",'Retention-Deployment'!$L:$L,'List Table'!$B$3)</f>
        <v>0</v>
      </c>
      <c r="CO103" s="145">
        <f>COUNTIFS('Retention-Deployment'!$F:$F,$G103,'Retention-Deployment'!$I:$I,"*4G*",'Retention-Deployment'!$L:$L,'List Table'!$B$4)</f>
        <v>0</v>
      </c>
      <c r="CP103" s="145">
        <f>COUNTIFS('Retention-Deployment'!$F:$F,$G103,'Retention-Deployment'!$I:$I,"*4G*",'Retention-Deployment'!$L:$L,'List Table'!$B$5)</f>
        <v>0</v>
      </c>
      <c r="CQ103" s="145">
        <f>COUNTIFS('Retention-Deployment'!$F:$F,$G103,'Retention-Deployment'!$I:$I,"*4G*",'Retention-Deployment'!$L:$L,'List Table'!$B$6)</f>
        <v>0</v>
      </c>
      <c r="CR103" s="145">
        <f>COUNTIFS('Retention-Deployment'!$F:$F,$G103,'Retention-Deployment'!$I:$I,"*4G*",'Retention-Deployment'!$L:$L,'List Table'!$B$7)</f>
        <v>0</v>
      </c>
      <c r="CS103" s="145">
        <f>COUNTIFS('Retention-Deployment'!$F:$F,$G103,'Retention-Deployment'!$I:$I,"*4G*",'Retention-Deployment'!$L:$L,'List Table'!$B$8)</f>
        <v>0</v>
      </c>
      <c r="CT103" s="145">
        <f>COUNTIFS('Retention-Deployment'!$F:$F,$G103,'Retention-Deployment'!$I:$I,"*4G*",'Retention-Deployment'!$L:$L,'List Table'!$B$9)</f>
        <v>0</v>
      </c>
      <c r="CU103" s="145">
        <f>COUNTIFS('Retention-Deployment'!$F:$F,$G103,'Retention-Deployment'!$I:$I,"*4G*",'Retention-Deployment'!$L:$L,'List Table'!$B$10)</f>
        <v>0</v>
      </c>
      <c r="CV103" s="145">
        <f>COUNTIFS('Retention-Deployment'!$F:$F,$G103,'Retention-Deployment'!$I:$I,"*4G*",'Retention-Deployment'!$L:$L,'List Table'!$B$11)</f>
        <v>0</v>
      </c>
      <c r="CW103" s="145">
        <f>COUNTIFS('Retention-Deployment'!$F:$F,$G103,'Retention-Deployment'!$I:$I,"*4G*",'Retention-Deployment'!$L:$L,'List Table'!$B$12)</f>
        <v>0</v>
      </c>
      <c r="CX103" s="145">
        <f>COUNTIFS('Retention-Deployment'!$F:$F,$G103,'Retention-Deployment'!$I:$I,"*4G*",'Retention-Deployment'!$L:$L,'List Table'!$B$13)</f>
        <v>0</v>
      </c>
      <c r="CY103" s="145">
        <f>COUNTIFS('Retention-Deployment'!$F:$F,$G103,'Retention-Deployment'!$I:$I,"*4G*",'Retention-Deployment'!$L:$L,'List Table'!$B$14)</f>
        <v>0</v>
      </c>
      <c r="CZ103" s="145">
        <f>COUNTIFS('Retention-Deployment'!$F:$F,$G103,'Retention-Deployment'!$I:$I,"*4G*",'Retention-Deployment'!$L:$L,'List Table'!$B$15)</f>
        <v>0</v>
      </c>
      <c r="DA103" s="133"/>
      <c r="DB103" s="146">
        <f>COUNTIFS(Licensing!$G:$G,$G103,Licensing!$J:$J,"*2G*")</f>
        <v>0</v>
      </c>
      <c r="DC103" s="146">
        <f>COUNTIFS(Licensing!$G:$G,$G103,Licensing!$J:$J,"*3G*")</f>
        <v>0</v>
      </c>
      <c r="DD103" s="146">
        <f>COUNTIFS(Licensing!$G:$G,$G103,Licensing!$J:$J,"*4G*")</f>
        <v>0</v>
      </c>
      <c r="DE103" s="133"/>
      <c r="DF103" s="381">
        <f>COUNTIFS(Deactivated!$G:$G,$G103,Deactivated!$J:$J,"*2G*")</f>
        <v>0</v>
      </c>
      <c r="DG103" s="381">
        <f>COUNTIFS(Deactivated!$G:$G,$G103,Deactivated!$J:$J,"*3G*")</f>
        <v>0</v>
      </c>
      <c r="DH103" s="381">
        <f>COUNTIFS(Deactivated!$G:$G,$G103,Deactivated!$J:$J,"*4G*")</f>
        <v>0</v>
      </c>
      <c r="DI103" s="133"/>
      <c r="DJ103" s="147" t="str">
        <f t="shared" si="13"/>
        <v>SAMOS</v>
      </c>
      <c r="DK103" s="137">
        <f t="shared" si="19"/>
        <v>0</v>
      </c>
      <c r="DL103" s="148">
        <f t="shared" si="17"/>
        <v>0</v>
      </c>
      <c r="DM103" s="148">
        <f t="shared" si="18"/>
        <v>0</v>
      </c>
      <c r="DN103" s="133"/>
      <c r="DO103" s="133"/>
      <c r="DP103" s="133"/>
      <c r="DQ103" s="133"/>
      <c r="DR103" s="133"/>
      <c r="DS103" s="133"/>
      <c r="DT103" s="133"/>
      <c r="DU103" s="133"/>
      <c r="DV103" s="133"/>
      <c r="DW103" s="133"/>
      <c r="DX103" s="133"/>
      <c r="DY103" s="133"/>
    </row>
    <row r="104" spans="1:129" x14ac:dyDescent="0.25">
      <c r="A104" s="186" t="s">
        <v>293</v>
      </c>
      <c r="B104" s="160">
        <v>3</v>
      </c>
      <c r="C104" s="160">
        <v>5</v>
      </c>
      <c r="D104" s="160">
        <v>0</v>
      </c>
      <c r="E104" s="183">
        <v>40.459486898000002</v>
      </c>
      <c r="F104" s="183">
        <v>25.589218139</v>
      </c>
      <c r="G104" s="165" t="s">
        <v>321</v>
      </c>
      <c r="H104" s="144">
        <f t="shared" si="10"/>
        <v>0</v>
      </c>
      <c r="I104" s="144">
        <f t="shared" si="11"/>
        <v>0</v>
      </c>
      <c r="J104" s="144">
        <f t="shared" si="12"/>
        <v>0</v>
      </c>
      <c r="K104" s="144">
        <f>COUNTIFS(Operational!$F:$F,$G104,Operational!$I:$I,"*2G*",Operational!$L:$L,'List Table'!$D$2)</f>
        <v>0</v>
      </c>
      <c r="L104" s="144">
        <f>COUNTIFS(Operational!$F:$F,$G104,Operational!$I:$I,"*2G*",Operational!$L:$L,'List Table'!$D$3)</f>
        <v>0</v>
      </c>
      <c r="M104" s="144">
        <f>COUNTIFS(Operational!$F:$F,$G104,Operational!$I:$I,"*2G*",Operational!$L:$L,'List Table'!$D$4)</f>
        <v>0</v>
      </c>
      <c r="N104" s="144">
        <f>COUNTIFS(Operational!$F:$F,$G104,Operational!$I:$I,"*2G*",Operational!$L:$L,'List Table'!$D$5)</f>
        <v>0</v>
      </c>
      <c r="O104" s="144">
        <f>COUNTIFS(Operational!$F:$F,$G104,Operational!$I:$I,"*2G*",Operational!$L:$L,'List Table'!$D$6)</f>
        <v>0</v>
      </c>
      <c r="P104" s="144">
        <f>COUNTIFS(Operational!$F:$F,$G104,Operational!$I:$I,"*2G*",Operational!$L:$L,'List Table'!$D$7)</f>
        <v>0</v>
      </c>
      <c r="Q104" s="144">
        <f>COUNTIFS(Operational!$F:$F,$G104,Operational!$I:$I,"*2G*",Operational!$L:$L,'List Table'!$D$8)</f>
        <v>0</v>
      </c>
      <c r="R104" s="144">
        <f>COUNTIFS(Operational!$F:$F,$G104,Operational!$I:$I,"*2G*",Operational!$L:$L,'List Table'!$D$9)</f>
        <v>0</v>
      </c>
      <c r="S104" s="144">
        <f>COUNTIFS(Operational!$F:$F,$G104,Operational!$I:$I,"*2G*",Operational!$L:$L,'List Table'!$D$10)</f>
        <v>0</v>
      </c>
      <c r="T104" s="144">
        <f>COUNTIFS(Operational!$F:$F,$G104,Operational!$I:$I,"*2G*",Operational!$L:$L,'List Table'!$D$11)</f>
        <v>0</v>
      </c>
      <c r="U104" s="144">
        <f>COUNTIFS(Operational!$F:$F,$G104,Operational!$I:$I,"*2G*",Operational!$L:$L,'List Table'!$D$12)</f>
        <v>0</v>
      </c>
      <c r="V104" s="144">
        <f>COUNTIFS(Operational!$F:$F,$G104,Operational!$I:$I,"*2G*",Operational!$L:$L,'List Table'!$D$13)</f>
        <v>0</v>
      </c>
      <c r="W104" s="144">
        <f>COUNTIFS(Operational!$F:$F,$G104,Operational!$I:$I,"*2G*",Operational!$L:$L,'List Table'!$D$14)</f>
        <v>0</v>
      </c>
      <c r="X104" s="144">
        <f>COUNTIFS(Operational!$F:$F,$G104,Operational!$I:$I,"*2G*",Operational!$L:$L,'List Table'!$D$15)</f>
        <v>0</v>
      </c>
      <c r="Y104" s="144">
        <f>COUNTIFS(Operational!$F:$F,$G104,Operational!$I:$I,"*2G*",Operational!$L:$L,'List Table'!$D$16)</f>
        <v>0</v>
      </c>
      <c r="Z104" s="144">
        <f>COUNTIFS(Operational!$F:$F,$G104,Operational!$I:$I,"*2G*",Operational!$L:$L,'List Table'!$D$17)</f>
        <v>0</v>
      </c>
      <c r="AA104" s="144">
        <f>COUNTIFS(Operational!$F:$F,$G104,Operational!$I:$I,"*3G*",Operational!$L:$L,'List Table'!$D$2)</f>
        <v>0</v>
      </c>
      <c r="AB104" s="144">
        <f>COUNTIFS(Operational!$F:$F,$G104,Operational!$I:$I,"*3G*",Operational!$L:$L,'List Table'!$D$3)</f>
        <v>0</v>
      </c>
      <c r="AC104" s="144">
        <f>COUNTIFS(Operational!$F:$F,$G104,Operational!$I:$I,"*3G*",Operational!$L:$L,'List Table'!$D$4)</f>
        <v>0</v>
      </c>
      <c r="AD104" s="144">
        <f>COUNTIFS(Operational!$F:$F,$G104,Operational!$I:$I,"*3G*",Operational!$L:$L,'List Table'!$D$5)</f>
        <v>0</v>
      </c>
      <c r="AE104" s="144">
        <f>COUNTIFS(Operational!$F:$F,$G104,Operational!$I:$I,"*3G*",Operational!$L:$L,'List Table'!$D$6)</f>
        <v>0</v>
      </c>
      <c r="AF104" s="144">
        <f>COUNTIFS(Operational!$F:$F,$G104,Operational!$I:$I,"*3G*",Operational!$L:$L,'List Table'!$D$7)</f>
        <v>0</v>
      </c>
      <c r="AG104" s="144">
        <f>COUNTIFS(Operational!$F:$F,$G104,Operational!$I:$I,"*3G*",Operational!$L:$L,'List Table'!$D$8)</f>
        <v>0</v>
      </c>
      <c r="AH104" s="144">
        <f>COUNTIFS(Operational!$F:$F,$G104,Operational!$I:$I,"*3G*",Operational!$L:$L,'List Table'!$D$9)</f>
        <v>0</v>
      </c>
      <c r="AI104" s="144">
        <f>COUNTIFS(Operational!$F:$F,$G104,Operational!$I:$I,"*3G*",Operational!$L:$L,'List Table'!$D$10)</f>
        <v>0</v>
      </c>
      <c r="AJ104" s="144">
        <f>COUNTIFS(Operational!$F:$F,$G104,Operational!$I:$I,"*3G*",Operational!$L:$L,'List Table'!$D$11)</f>
        <v>0</v>
      </c>
      <c r="AK104" s="144">
        <f>COUNTIFS(Operational!$F:$F,$G104,Operational!$I:$I,"*3G*",Operational!$L:$L,'List Table'!$D$12)</f>
        <v>0</v>
      </c>
      <c r="AL104" s="144">
        <f>COUNTIFS(Operational!$F:$F,$G104,Operational!$I:$I,"*3G*",Operational!$L:$L,'List Table'!$D$13)</f>
        <v>0</v>
      </c>
      <c r="AM104" s="144">
        <f>COUNTIFS(Operational!$F:$F,$G104,Operational!$I:$I,"*3G*",Operational!$L:$L,'List Table'!$D$14)</f>
        <v>0</v>
      </c>
      <c r="AN104" s="144">
        <f>COUNTIFS(Operational!$F:$F,$G104,Operational!$I:$I,"*3G*",Operational!$L:$L,'List Table'!$D$15)</f>
        <v>0</v>
      </c>
      <c r="AO104" s="144">
        <f>COUNTIFS(Operational!$F:$F,$G104,Operational!$I:$I,"*3G*",Operational!$L:$L,'List Table'!$D$16)</f>
        <v>0</v>
      </c>
      <c r="AP104" s="144">
        <f>COUNTIFS(Operational!$F:$F,$G104,Operational!$I:$I,"*3G*",Operational!$L:$L,'List Table'!$D$17)</f>
        <v>0</v>
      </c>
      <c r="AQ104" s="144">
        <f>COUNTIFS(Operational!$F:$F,$G104,Operational!$I:$I,"*4G*",Operational!$L:$L,'List Table'!$D$2)</f>
        <v>0</v>
      </c>
      <c r="AR104" s="144">
        <f>COUNTIFS(Operational!$F:$F,$G104,Operational!$I:$I,"*4G*",Operational!$L:$L,'List Table'!$D$3)</f>
        <v>0</v>
      </c>
      <c r="AS104" s="144">
        <f>COUNTIFS(Operational!$F:$F,$G104,Operational!$I:$I,"*4G*",Operational!$L:$L,'List Table'!$D$4)</f>
        <v>0</v>
      </c>
      <c r="AT104" s="144">
        <f>COUNTIFS(Operational!$F:$F,$G104,Operational!$I:$I,"*4G*",Operational!$L:$L,'List Table'!$D$5)</f>
        <v>0</v>
      </c>
      <c r="AU104" s="144">
        <f>COUNTIFS(Operational!$F:$F,$G104,Operational!$I:$I,"*4G*",Operational!$L:$L,'List Table'!$D$6)</f>
        <v>0</v>
      </c>
      <c r="AV104" s="144">
        <f>COUNTIFS(Operational!$F:$F,$G104,Operational!$I:$I,"*4G*",Operational!$L:$L,'List Table'!$D$7)</f>
        <v>0</v>
      </c>
      <c r="AW104" s="144">
        <f>COUNTIFS(Operational!$F:$F,$G104,Operational!$I:$I,"*4G*",Operational!$L:$L,'List Table'!$D$8)</f>
        <v>0</v>
      </c>
      <c r="AX104" s="144">
        <f>COUNTIFS(Operational!$F:$F,$G104,Operational!$I:$I,"*4G*",Operational!$L:$L,'List Table'!$D$9)</f>
        <v>0</v>
      </c>
      <c r="AY104" s="144">
        <f>COUNTIFS(Operational!$F:$F,$G104,Operational!$I:$I,"*4G*",Operational!$L:$L,'List Table'!$D$10)</f>
        <v>0</v>
      </c>
      <c r="AZ104" s="144">
        <f>COUNTIFS(Operational!$F:$F,$G104,Operational!$I:$I,"*4G*",Operational!$L:$L,'List Table'!$D$11)</f>
        <v>0</v>
      </c>
      <c r="BA104" s="144">
        <f>COUNTIFS(Operational!$F:$F,$G104,Operational!$I:$I,"*4G*",Operational!$L:$L,'List Table'!$D$12)</f>
        <v>0</v>
      </c>
      <c r="BB104" s="144">
        <f>COUNTIFS(Operational!$F:$F,$G104,Operational!$I:$I,"*4G*",Operational!$L:$L,'List Table'!$D$13)</f>
        <v>0</v>
      </c>
      <c r="BC104" s="144">
        <f>COUNTIFS(Operational!$F:$F,$G104,Operational!$I:$I,"*4G*",Operational!$L:$L,'List Table'!$D$14)</f>
        <v>0</v>
      </c>
      <c r="BD104" s="144">
        <f>COUNTIFS(Operational!$F:$F,$G104,Operational!$I:$I,"*4G*",Operational!$L:$L,'List Table'!$D$15)</f>
        <v>0</v>
      </c>
      <c r="BE104" s="144">
        <f>COUNTIFS(Operational!$F:$F,$G104,Operational!$I:$I,"*4G*",Operational!$L:$L,'List Table'!$D$16)</f>
        <v>0</v>
      </c>
      <c r="BF104" s="144">
        <f>COUNTIFS(Operational!$F:$F,$G104,Operational!$I:$I,"*4G*",Operational!$L:$L,'List Table'!$D$17)</f>
        <v>0</v>
      </c>
      <c r="BG104" s="139"/>
      <c r="BH104" s="145">
        <f t="shared" si="14"/>
        <v>2</v>
      </c>
      <c r="BI104" s="145">
        <f t="shared" si="15"/>
        <v>2</v>
      </c>
      <c r="BJ104" s="145">
        <f t="shared" si="16"/>
        <v>2</v>
      </c>
      <c r="BK104" s="145">
        <f>COUNTIFS('Retention-Deployment'!$F:$F,$G104,'Retention-Deployment'!$I:$I,"*2G*",'Retention-Deployment'!$L:$L,'List Table'!$B$2)</f>
        <v>0</v>
      </c>
      <c r="BL104" s="145">
        <f>COUNTIFS('Retention-Deployment'!$F:$F,$G104,'Retention-Deployment'!$I:$I,"*2G*",'Retention-Deployment'!$L:$L,'List Table'!$B$3)</f>
        <v>0</v>
      </c>
      <c r="BM104" s="145">
        <f>COUNTIFS('Retention-Deployment'!$F:$F,$G104,'Retention-Deployment'!$I:$I,"*2G*",'Retention-Deployment'!$L:$L,'List Table'!$B$4)</f>
        <v>0</v>
      </c>
      <c r="BN104" s="145">
        <f>COUNTIFS('Retention-Deployment'!$F:$F,$G104,'Retention-Deployment'!$I:$I,"*2G*",'Retention-Deployment'!$L:$L,'List Table'!$B$5)</f>
        <v>0</v>
      </c>
      <c r="BO104" s="145">
        <f>COUNTIFS('Retention-Deployment'!$F:$F,$G104,'Retention-Deployment'!$I:$I,"*2G*",'Retention-Deployment'!$L:$L,'List Table'!$B$6)</f>
        <v>0</v>
      </c>
      <c r="BP104" s="145">
        <f>COUNTIFS('Retention-Deployment'!$F:$F,$G104,'Retention-Deployment'!$I:$I,"*2G*",'Retention-Deployment'!$L:$L,'List Table'!$B$7)</f>
        <v>0</v>
      </c>
      <c r="BQ104" s="145">
        <f>COUNTIFS('Retention-Deployment'!$F:$F,$G104,'Retention-Deployment'!$I:$I,"*2G*",'Retention-Deployment'!$L:$L,'List Table'!$B$8)</f>
        <v>0</v>
      </c>
      <c r="BR104" s="145">
        <f>COUNTIFS('Retention-Deployment'!$F:$F,$G104,'Retention-Deployment'!$I:$I,"*2G*",'Retention-Deployment'!$L:$L,'List Table'!$B$9)</f>
        <v>2</v>
      </c>
      <c r="BS104" s="145">
        <f>COUNTIFS('Retention-Deployment'!$F:$F,$G104,'Retention-Deployment'!$I:$I,"*2G*",'Retention-Deployment'!$L:$L,'List Table'!$B$10)</f>
        <v>0</v>
      </c>
      <c r="BT104" s="145">
        <f>COUNTIFS('Retention-Deployment'!$F:$F,$G104,'Retention-Deployment'!$I:$I,"*2G*",'Retention-Deployment'!$L:$L,'List Table'!$B$11)</f>
        <v>0</v>
      </c>
      <c r="BU104" s="145">
        <f>COUNTIFS('Retention-Deployment'!$F:$F,$G104,'Retention-Deployment'!$I:$I,"*2G*",'Retention-Deployment'!$L:$L,'List Table'!$B$12)</f>
        <v>0</v>
      </c>
      <c r="BV104" s="145">
        <f>COUNTIFS('Retention-Deployment'!$F:$F,$G104,'Retention-Deployment'!$I:$I,"*2G*",'Retention-Deployment'!$L:$L,'List Table'!$B$13)</f>
        <v>0</v>
      </c>
      <c r="BW104" s="145">
        <f>COUNTIFS('Retention-Deployment'!$F:$F,$G104,'Retention-Deployment'!$I:$I,"*2G*",'Retention-Deployment'!$L:$L,'List Table'!$B$14)</f>
        <v>0</v>
      </c>
      <c r="BX104" s="145">
        <f>COUNTIFS('Retention-Deployment'!$F:$F,$G104,'Retention-Deployment'!$I:$I,"*2G*",'Retention-Deployment'!$L:$L,'List Table'!$B$15)</f>
        <v>0</v>
      </c>
      <c r="BY104" s="145">
        <f>COUNTIFS('Retention-Deployment'!$F:$F,$G104,'Retention-Deployment'!$I:$I,"*3G*",'Retention-Deployment'!$L:$L,'List Table'!$B$2)</f>
        <v>0</v>
      </c>
      <c r="BZ104" s="145">
        <f>COUNTIFS('Retention-Deployment'!$F:$F,$G104,'Retention-Deployment'!$I:$I,"*3G*",'Retention-Deployment'!$L:$L,'List Table'!$B$3)</f>
        <v>0</v>
      </c>
      <c r="CA104" s="145">
        <f>COUNTIFS('Retention-Deployment'!$F:$F,$G104,'Retention-Deployment'!$I:$I,"*3G*",'Retention-Deployment'!$L:$L,'List Table'!$B$4)</f>
        <v>0</v>
      </c>
      <c r="CB104" s="145">
        <f>COUNTIFS('Retention-Deployment'!$F:$F,$G104,'Retention-Deployment'!$I:$I,"*3G*",'Retention-Deployment'!$L:$L,'List Table'!$B$5)</f>
        <v>0</v>
      </c>
      <c r="CC104" s="145">
        <f>COUNTIFS('Retention-Deployment'!$F:$F,$G104,'Retention-Deployment'!$I:$I,"*3G*",'Retention-Deployment'!$L:$L,'List Table'!$B$6)</f>
        <v>0</v>
      </c>
      <c r="CD104" s="145">
        <f>COUNTIFS('Retention-Deployment'!$F:$F,$G104,'Retention-Deployment'!$I:$I,"*3G*",'Retention-Deployment'!$L:$L,'List Table'!$B$7)</f>
        <v>0</v>
      </c>
      <c r="CE104" s="145">
        <f>COUNTIFS('Retention-Deployment'!$F:$F,$G104,'Retention-Deployment'!$I:$I,"*3G*",'Retention-Deployment'!$L:$L,'List Table'!$B$8)</f>
        <v>0</v>
      </c>
      <c r="CF104" s="145">
        <f>COUNTIFS('Retention-Deployment'!$F:$F,$G104,'Retention-Deployment'!$I:$I,"*3G*",'Retention-Deployment'!$L:$L,'List Table'!$B$9)</f>
        <v>2</v>
      </c>
      <c r="CG104" s="145">
        <f>COUNTIFS('Retention-Deployment'!$F:$F,$G104,'Retention-Deployment'!$I:$I,"*3G*",'Retention-Deployment'!$L:$L,'List Table'!$B$10)</f>
        <v>0</v>
      </c>
      <c r="CH104" s="145">
        <f>COUNTIFS('Retention-Deployment'!$F:$F,$G104,'Retention-Deployment'!$I:$I,"*3G*",'Retention-Deployment'!$L:$L,'List Table'!$B$11)</f>
        <v>0</v>
      </c>
      <c r="CI104" s="145">
        <f>COUNTIFS('Retention-Deployment'!$F:$F,$G104,'Retention-Deployment'!$I:$I,"*3G*",'Retention-Deployment'!$L:$L,'List Table'!$B$12)</f>
        <v>0</v>
      </c>
      <c r="CJ104" s="145">
        <f>COUNTIFS('Retention-Deployment'!$F:$F,$G104,'Retention-Deployment'!$I:$I,"*3G*",'Retention-Deployment'!$L:$L,'List Table'!$B$13)</f>
        <v>0</v>
      </c>
      <c r="CK104" s="145">
        <f>COUNTIFS('Retention-Deployment'!$F:$F,$G104,'Retention-Deployment'!$I:$I,"*3G*",'Retention-Deployment'!$L:$L,'List Table'!$B$14)</f>
        <v>0</v>
      </c>
      <c r="CL104" s="145">
        <f>COUNTIFS('Retention-Deployment'!$F:$F,$G104,'Retention-Deployment'!$I:$I,"*3G*",'Retention-Deployment'!$L:$L,'List Table'!$B$15)</f>
        <v>0</v>
      </c>
      <c r="CM104" s="145">
        <f>COUNTIFS('Retention-Deployment'!$F:$F,$G104,'Retention-Deployment'!$I:$I,"*4G*",'Retention-Deployment'!$L:$L,'List Table'!$B$2)</f>
        <v>0</v>
      </c>
      <c r="CN104" s="145">
        <f>COUNTIFS('Retention-Deployment'!$F:$F,$G104,'Retention-Deployment'!$I:$I,"*4G*",'Retention-Deployment'!$L:$L,'List Table'!$B$3)</f>
        <v>0</v>
      </c>
      <c r="CO104" s="145">
        <f>COUNTIFS('Retention-Deployment'!$F:$F,$G104,'Retention-Deployment'!$I:$I,"*4G*",'Retention-Deployment'!$L:$L,'List Table'!$B$4)</f>
        <v>0</v>
      </c>
      <c r="CP104" s="145">
        <f>COUNTIFS('Retention-Deployment'!$F:$F,$G104,'Retention-Deployment'!$I:$I,"*4G*",'Retention-Deployment'!$L:$L,'List Table'!$B$5)</f>
        <v>0</v>
      </c>
      <c r="CQ104" s="145">
        <f>COUNTIFS('Retention-Deployment'!$F:$F,$G104,'Retention-Deployment'!$I:$I,"*4G*",'Retention-Deployment'!$L:$L,'List Table'!$B$6)</f>
        <v>0</v>
      </c>
      <c r="CR104" s="145">
        <f>COUNTIFS('Retention-Deployment'!$F:$F,$G104,'Retention-Deployment'!$I:$I,"*4G*",'Retention-Deployment'!$L:$L,'List Table'!$B$7)</f>
        <v>0</v>
      </c>
      <c r="CS104" s="145">
        <f>COUNTIFS('Retention-Deployment'!$F:$F,$G104,'Retention-Deployment'!$I:$I,"*4G*",'Retention-Deployment'!$L:$L,'List Table'!$B$8)</f>
        <v>0</v>
      </c>
      <c r="CT104" s="145">
        <f>COUNTIFS('Retention-Deployment'!$F:$F,$G104,'Retention-Deployment'!$I:$I,"*4G*",'Retention-Deployment'!$L:$L,'List Table'!$B$9)</f>
        <v>2</v>
      </c>
      <c r="CU104" s="145">
        <f>COUNTIFS('Retention-Deployment'!$F:$F,$G104,'Retention-Deployment'!$I:$I,"*4G*",'Retention-Deployment'!$L:$L,'List Table'!$B$10)</f>
        <v>0</v>
      </c>
      <c r="CV104" s="145">
        <f>COUNTIFS('Retention-Deployment'!$F:$F,$G104,'Retention-Deployment'!$I:$I,"*4G*",'Retention-Deployment'!$L:$L,'List Table'!$B$11)</f>
        <v>0</v>
      </c>
      <c r="CW104" s="145">
        <f>COUNTIFS('Retention-Deployment'!$F:$F,$G104,'Retention-Deployment'!$I:$I,"*4G*",'Retention-Deployment'!$L:$L,'List Table'!$B$12)</f>
        <v>0</v>
      </c>
      <c r="CX104" s="145">
        <f>COUNTIFS('Retention-Deployment'!$F:$F,$G104,'Retention-Deployment'!$I:$I,"*4G*",'Retention-Deployment'!$L:$L,'List Table'!$B$13)</f>
        <v>0</v>
      </c>
      <c r="CY104" s="145">
        <f>COUNTIFS('Retention-Deployment'!$F:$F,$G104,'Retention-Deployment'!$I:$I,"*4G*",'Retention-Deployment'!$L:$L,'List Table'!$B$14)</f>
        <v>0</v>
      </c>
      <c r="CZ104" s="145">
        <f>COUNTIFS('Retention-Deployment'!$F:$F,$G104,'Retention-Deployment'!$I:$I,"*4G*",'Retention-Deployment'!$L:$L,'List Table'!$B$15)</f>
        <v>0</v>
      </c>
      <c r="DA104" s="133"/>
      <c r="DB104" s="146">
        <f>COUNTIFS(Licensing!$G:$G,$G104,Licensing!$J:$J,"*2G*")</f>
        <v>0</v>
      </c>
      <c r="DC104" s="146">
        <f>COUNTIFS(Licensing!$G:$G,$G104,Licensing!$J:$J,"*3G*")</f>
        <v>0</v>
      </c>
      <c r="DD104" s="146">
        <f>COUNTIFS(Licensing!$G:$G,$G104,Licensing!$J:$J,"*4G*")</f>
        <v>0</v>
      </c>
      <c r="DE104" s="133"/>
      <c r="DF104" s="381">
        <f>COUNTIFS(Deactivated!$G:$G,$G104,Deactivated!$J:$J,"*2G*")</f>
        <v>0</v>
      </c>
      <c r="DG104" s="381">
        <f>COUNTIFS(Deactivated!$G:$G,$G104,Deactivated!$J:$J,"*3G*")</f>
        <v>0</v>
      </c>
      <c r="DH104" s="381">
        <f>COUNTIFS(Deactivated!$G:$G,$G104,Deactivated!$J:$J,"*4G*")</f>
        <v>0</v>
      </c>
      <c r="DI104" s="133"/>
      <c r="DJ104" s="147" t="str">
        <f t="shared" si="13"/>
        <v>SAMOTHRAKI</v>
      </c>
      <c r="DK104" s="137">
        <f t="shared" si="19"/>
        <v>2</v>
      </c>
      <c r="DL104" s="148">
        <f t="shared" si="17"/>
        <v>2</v>
      </c>
      <c r="DM104" s="148">
        <f t="shared" si="18"/>
        <v>2</v>
      </c>
      <c r="DN104" s="133"/>
      <c r="DO104" s="133"/>
      <c r="DP104" s="133"/>
      <c r="DQ104" s="133"/>
      <c r="DR104" s="133"/>
      <c r="DS104" s="133"/>
      <c r="DT104" s="133"/>
      <c r="DU104" s="133"/>
      <c r="DV104" s="133"/>
      <c r="DW104" s="133"/>
      <c r="DX104" s="133"/>
      <c r="DY104" s="133"/>
    </row>
    <row r="105" spans="1:129" x14ac:dyDescent="0.25">
      <c r="A105" s="186" t="s">
        <v>293</v>
      </c>
      <c r="B105" s="160">
        <v>13</v>
      </c>
      <c r="C105" s="160">
        <v>13</v>
      </c>
      <c r="D105" s="160">
        <v>13</v>
      </c>
      <c r="E105" s="183">
        <v>36.394756699873803</v>
      </c>
      <c r="F105" s="183">
        <v>25.4566955566406</v>
      </c>
      <c r="G105" s="165" t="s">
        <v>153</v>
      </c>
      <c r="H105" s="144">
        <f t="shared" si="10"/>
        <v>0</v>
      </c>
      <c r="I105" s="144">
        <f t="shared" si="11"/>
        <v>0</v>
      </c>
      <c r="J105" s="144">
        <f t="shared" si="12"/>
        <v>0</v>
      </c>
      <c r="K105" s="144">
        <f>COUNTIFS(Operational!$F:$F,$G105,Operational!$I:$I,"*2G*",Operational!$L:$L,'List Table'!$D$2)</f>
        <v>0</v>
      </c>
      <c r="L105" s="144">
        <f>COUNTIFS(Operational!$F:$F,$G105,Operational!$I:$I,"*2G*",Operational!$L:$L,'List Table'!$D$3)</f>
        <v>0</v>
      </c>
      <c r="M105" s="144">
        <f>COUNTIFS(Operational!$F:$F,$G105,Operational!$I:$I,"*2G*",Operational!$L:$L,'List Table'!$D$4)</f>
        <v>0</v>
      </c>
      <c r="N105" s="144">
        <f>COUNTIFS(Operational!$F:$F,$G105,Operational!$I:$I,"*2G*",Operational!$L:$L,'List Table'!$D$5)</f>
        <v>0</v>
      </c>
      <c r="O105" s="144">
        <f>COUNTIFS(Operational!$F:$F,$G105,Operational!$I:$I,"*2G*",Operational!$L:$L,'List Table'!$D$6)</f>
        <v>0</v>
      </c>
      <c r="P105" s="144">
        <f>COUNTIFS(Operational!$F:$F,$G105,Operational!$I:$I,"*2G*",Operational!$L:$L,'List Table'!$D$7)</f>
        <v>0</v>
      </c>
      <c r="Q105" s="144">
        <f>COUNTIFS(Operational!$F:$F,$G105,Operational!$I:$I,"*2G*",Operational!$L:$L,'List Table'!$D$8)</f>
        <v>0</v>
      </c>
      <c r="R105" s="144">
        <f>COUNTIFS(Operational!$F:$F,$G105,Operational!$I:$I,"*2G*",Operational!$L:$L,'List Table'!$D$9)</f>
        <v>0</v>
      </c>
      <c r="S105" s="144">
        <f>COUNTIFS(Operational!$F:$F,$G105,Operational!$I:$I,"*2G*",Operational!$L:$L,'List Table'!$D$10)</f>
        <v>0</v>
      </c>
      <c r="T105" s="144">
        <f>COUNTIFS(Operational!$F:$F,$G105,Operational!$I:$I,"*2G*",Operational!$L:$L,'List Table'!$D$11)</f>
        <v>0</v>
      </c>
      <c r="U105" s="144">
        <f>COUNTIFS(Operational!$F:$F,$G105,Operational!$I:$I,"*2G*",Operational!$L:$L,'List Table'!$D$12)</f>
        <v>0</v>
      </c>
      <c r="V105" s="144">
        <f>COUNTIFS(Operational!$F:$F,$G105,Operational!$I:$I,"*2G*",Operational!$L:$L,'List Table'!$D$13)</f>
        <v>0</v>
      </c>
      <c r="W105" s="144">
        <f>COUNTIFS(Operational!$F:$F,$G105,Operational!$I:$I,"*2G*",Operational!$L:$L,'List Table'!$D$14)</f>
        <v>0</v>
      </c>
      <c r="X105" s="144">
        <f>COUNTIFS(Operational!$F:$F,$G105,Operational!$I:$I,"*2G*",Operational!$L:$L,'List Table'!$D$15)</f>
        <v>0</v>
      </c>
      <c r="Y105" s="144">
        <f>COUNTIFS(Operational!$F:$F,$G105,Operational!$I:$I,"*2G*",Operational!$L:$L,'List Table'!$D$16)</f>
        <v>0</v>
      </c>
      <c r="Z105" s="144">
        <f>COUNTIFS(Operational!$F:$F,$G105,Operational!$I:$I,"*2G*",Operational!$L:$L,'List Table'!$D$17)</f>
        <v>0</v>
      </c>
      <c r="AA105" s="144">
        <f>COUNTIFS(Operational!$F:$F,$G105,Operational!$I:$I,"*3G*",Operational!$L:$L,'List Table'!$D$2)</f>
        <v>0</v>
      </c>
      <c r="AB105" s="144">
        <f>COUNTIFS(Operational!$F:$F,$G105,Operational!$I:$I,"*3G*",Operational!$L:$L,'List Table'!$D$3)</f>
        <v>0</v>
      </c>
      <c r="AC105" s="144">
        <f>COUNTIFS(Operational!$F:$F,$G105,Operational!$I:$I,"*3G*",Operational!$L:$L,'List Table'!$D$4)</f>
        <v>0</v>
      </c>
      <c r="AD105" s="144">
        <f>COUNTIFS(Operational!$F:$F,$G105,Operational!$I:$I,"*3G*",Operational!$L:$L,'List Table'!$D$5)</f>
        <v>0</v>
      </c>
      <c r="AE105" s="144">
        <f>COUNTIFS(Operational!$F:$F,$G105,Operational!$I:$I,"*3G*",Operational!$L:$L,'List Table'!$D$6)</f>
        <v>0</v>
      </c>
      <c r="AF105" s="144">
        <f>COUNTIFS(Operational!$F:$F,$G105,Operational!$I:$I,"*3G*",Operational!$L:$L,'List Table'!$D$7)</f>
        <v>0</v>
      </c>
      <c r="AG105" s="144">
        <f>COUNTIFS(Operational!$F:$F,$G105,Operational!$I:$I,"*3G*",Operational!$L:$L,'List Table'!$D$8)</f>
        <v>0</v>
      </c>
      <c r="AH105" s="144">
        <f>COUNTIFS(Operational!$F:$F,$G105,Operational!$I:$I,"*3G*",Operational!$L:$L,'List Table'!$D$9)</f>
        <v>0</v>
      </c>
      <c r="AI105" s="144">
        <f>COUNTIFS(Operational!$F:$F,$G105,Operational!$I:$I,"*3G*",Operational!$L:$L,'List Table'!$D$10)</f>
        <v>0</v>
      </c>
      <c r="AJ105" s="144">
        <f>COUNTIFS(Operational!$F:$F,$G105,Operational!$I:$I,"*3G*",Operational!$L:$L,'List Table'!$D$11)</f>
        <v>0</v>
      </c>
      <c r="AK105" s="144">
        <f>COUNTIFS(Operational!$F:$F,$G105,Operational!$I:$I,"*3G*",Operational!$L:$L,'List Table'!$D$12)</f>
        <v>0</v>
      </c>
      <c r="AL105" s="144">
        <f>COUNTIFS(Operational!$F:$F,$G105,Operational!$I:$I,"*3G*",Operational!$L:$L,'List Table'!$D$13)</f>
        <v>0</v>
      </c>
      <c r="AM105" s="144">
        <f>COUNTIFS(Operational!$F:$F,$G105,Operational!$I:$I,"*3G*",Operational!$L:$L,'List Table'!$D$14)</f>
        <v>0</v>
      </c>
      <c r="AN105" s="144">
        <f>COUNTIFS(Operational!$F:$F,$G105,Operational!$I:$I,"*3G*",Operational!$L:$L,'List Table'!$D$15)</f>
        <v>0</v>
      </c>
      <c r="AO105" s="144">
        <f>COUNTIFS(Operational!$F:$F,$G105,Operational!$I:$I,"*3G*",Operational!$L:$L,'List Table'!$D$16)</f>
        <v>0</v>
      </c>
      <c r="AP105" s="144">
        <f>COUNTIFS(Operational!$F:$F,$G105,Operational!$I:$I,"*3G*",Operational!$L:$L,'List Table'!$D$17)</f>
        <v>0</v>
      </c>
      <c r="AQ105" s="144">
        <f>COUNTIFS(Operational!$F:$F,$G105,Operational!$I:$I,"*4G*",Operational!$L:$L,'List Table'!$D$2)</f>
        <v>0</v>
      </c>
      <c r="AR105" s="144">
        <f>COUNTIFS(Operational!$F:$F,$G105,Operational!$I:$I,"*4G*",Operational!$L:$L,'List Table'!$D$3)</f>
        <v>0</v>
      </c>
      <c r="AS105" s="144">
        <f>COUNTIFS(Operational!$F:$F,$G105,Operational!$I:$I,"*4G*",Operational!$L:$L,'List Table'!$D$4)</f>
        <v>0</v>
      </c>
      <c r="AT105" s="144">
        <f>COUNTIFS(Operational!$F:$F,$G105,Operational!$I:$I,"*4G*",Operational!$L:$L,'List Table'!$D$5)</f>
        <v>0</v>
      </c>
      <c r="AU105" s="144">
        <f>COUNTIFS(Operational!$F:$F,$G105,Operational!$I:$I,"*4G*",Operational!$L:$L,'List Table'!$D$6)</f>
        <v>0</v>
      </c>
      <c r="AV105" s="144">
        <f>COUNTIFS(Operational!$F:$F,$G105,Operational!$I:$I,"*4G*",Operational!$L:$L,'List Table'!$D$7)</f>
        <v>0</v>
      </c>
      <c r="AW105" s="144">
        <f>COUNTIFS(Operational!$F:$F,$G105,Operational!$I:$I,"*4G*",Operational!$L:$L,'List Table'!$D$8)</f>
        <v>0</v>
      </c>
      <c r="AX105" s="144">
        <f>COUNTIFS(Operational!$F:$F,$G105,Operational!$I:$I,"*4G*",Operational!$L:$L,'List Table'!$D$9)</f>
        <v>0</v>
      </c>
      <c r="AY105" s="144">
        <f>COUNTIFS(Operational!$F:$F,$G105,Operational!$I:$I,"*4G*",Operational!$L:$L,'List Table'!$D$10)</f>
        <v>0</v>
      </c>
      <c r="AZ105" s="144">
        <f>COUNTIFS(Operational!$F:$F,$G105,Operational!$I:$I,"*4G*",Operational!$L:$L,'List Table'!$D$11)</f>
        <v>0</v>
      </c>
      <c r="BA105" s="144">
        <f>COUNTIFS(Operational!$F:$F,$G105,Operational!$I:$I,"*4G*",Operational!$L:$L,'List Table'!$D$12)</f>
        <v>0</v>
      </c>
      <c r="BB105" s="144">
        <f>COUNTIFS(Operational!$F:$F,$G105,Operational!$I:$I,"*4G*",Operational!$L:$L,'List Table'!$D$13)</f>
        <v>0</v>
      </c>
      <c r="BC105" s="144">
        <f>COUNTIFS(Operational!$F:$F,$G105,Operational!$I:$I,"*4G*",Operational!$L:$L,'List Table'!$D$14)</f>
        <v>0</v>
      </c>
      <c r="BD105" s="144">
        <f>COUNTIFS(Operational!$F:$F,$G105,Operational!$I:$I,"*4G*",Operational!$L:$L,'List Table'!$D$15)</f>
        <v>0</v>
      </c>
      <c r="BE105" s="144">
        <f>COUNTIFS(Operational!$F:$F,$G105,Operational!$I:$I,"*4G*",Operational!$L:$L,'List Table'!$D$16)</f>
        <v>0</v>
      </c>
      <c r="BF105" s="144">
        <f>COUNTIFS(Operational!$F:$F,$G105,Operational!$I:$I,"*4G*",Operational!$L:$L,'List Table'!$D$17)</f>
        <v>0</v>
      </c>
      <c r="BG105" s="139"/>
      <c r="BH105" s="145">
        <f t="shared" si="14"/>
        <v>0</v>
      </c>
      <c r="BI105" s="145">
        <f t="shared" si="15"/>
        <v>0</v>
      </c>
      <c r="BJ105" s="145">
        <f t="shared" si="16"/>
        <v>0</v>
      </c>
      <c r="BK105" s="145">
        <f>COUNTIFS('Retention-Deployment'!$F:$F,$G105,'Retention-Deployment'!$I:$I,"*2G*",'Retention-Deployment'!$L:$L,'List Table'!$B$2)</f>
        <v>0</v>
      </c>
      <c r="BL105" s="145">
        <f>COUNTIFS('Retention-Deployment'!$F:$F,$G105,'Retention-Deployment'!$I:$I,"*2G*",'Retention-Deployment'!$L:$L,'List Table'!$B$3)</f>
        <v>0</v>
      </c>
      <c r="BM105" s="145">
        <f>COUNTIFS('Retention-Deployment'!$F:$F,$G105,'Retention-Deployment'!$I:$I,"*2G*",'Retention-Deployment'!$L:$L,'List Table'!$B$4)</f>
        <v>0</v>
      </c>
      <c r="BN105" s="145">
        <f>COUNTIFS('Retention-Deployment'!$F:$F,$G105,'Retention-Deployment'!$I:$I,"*2G*",'Retention-Deployment'!$L:$L,'List Table'!$B$5)</f>
        <v>0</v>
      </c>
      <c r="BO105" s="145">
        <f>COUNTIFS('Retention-Deployment'!$F:$F,$G105,'Retention-Deployment'!$I:$I,"*2G*",'Retention-Deployment'!$L:$L,'List Table'!$B$6)</f>
        <v>0</v>
      </c>
      <c r="BP105" s="145">
        <f>COUNTIFS('Retention-Deployment'!$F:$F,$G105,'Retention-Deployment'!$I:$I,"*2G*",'Retention-Deployment'!$L:$L,'List Table'!$B$7)</f>
        <v>0</v>
      </c>
      <c r="BQ105" s="145">
        <f>COUNTIFS('Retention-Deployment'!$F:$F,$G105,'Retention-Deployment'!$I:$I,"*2G*",'Retention-Deployment'!$L:$L,'List Table'!$B$8)</f>
        <v>0</v>
      </c>
      <c r="BR105" s="145">
        <f>COUNTIFS('Retention-Deployment'!$F:$F,$G105,'Retention-Deployment'!$I:$I,"*2G*",'Retention-Deployment'!$L:$L,'List Table'!$B$9)</f>
        <v>0</v>
      </c>
      <c r="BS105" s="145">
        <f>COUNTIFS('Retention-Deployment'!$F:$F,$G105,'Retention-Deployment'!$I:$I,"*2G*",'Retention-Deployment'!$L:$L,'List Table'!$B$10)</f>
        <v>0</v>
      </c>
      <c r="BT105" s="145">
        <f>COUNTIFS('Retention-Deployment'!$F:$F,$G105,'Retention-Deployment'!$I:$I,"*2G*",'Retention-Deployment'!$L:$L,'List Table'!$B$11)</f>
        <v>0</v>
      </c>
      <c r="BU105" s="145">
        <f>COUNTIFS('Retention-Deployment'!$F:$F,$G105,'Retention-Deployment'!$I:$I,"*2G*",'Retention-Deployment'!$L:$L,'List Table'!$B$12)</f>
        <v>0</v>
      </c>
      <c r="BV105" s="145">
        <f>COUNTIFS('Retention-Deployment'!$F:$F,$G105,'Retention-Deployment'!$I:$I,"*2G*",'Retention-Deployment'!$L:$L,'List Table'!$B$13)</f>
        <v>0</v>
      </c>
      <c r="BW105" s="145">
        <f>COUNTIFS('Retention-Deployment'!$F:$F,$G105,'Retention-Deployment'!$I:$I,"*2G*",'Retention-Deployment'!$L:$L,'List Table'!$B$14)</f>
        <v>0</v>
      </c>
      <c r="BX105" s="145">
        <f>COUNTIFS('Retention-Deployment'!$F:$F,$G105,'Retention-Deployment'!$I:$I,"*2G*",'Retention-Deployment'!$L:$L,'List Table'!$B$15)</f>
        <v>0</v>
      </c>
      <c r="BY105" s="145">
        <f>COUNTIFS('Retention-Deployment'!$F:$F,$G105,'Retention-Deployment'!$I:$I,"*3G*",'Retention-Deployment'!$L:$L,'List Table'!$B$2)</f>
        <v>0</v>
      </c>
      <c r="BZ105" s="145">
        <f>COUNTIFS('Retention-Deployment'!$F:$F,$G105,'Retention-Deployment'!$I:$I,"*3G*",'Retention-Deployment'!$L:$L,'List Table'!$B$3)</f>
        <v>0</v>
      </c>
      <c r="CA105" s="145">
        <f>COUNTIFS('Retention-Deployment'!$F:$F,$G105,'Retention-Deployment'!$I:$I,"*3G*",'Retention-Deployment'!$L:$L,'List Table'!$B$4)</f>
        <v>0</v>
      </c>
      <c r="CB105" s="145">
        <f>COUNTIFS('Retention-Deployment'!$F:$F,$G105,'Retention-Deployment'!$I:$I,"*3G*",'Retention-Deployment'!$L:$L,'List Table'!$B$5)</f>
        <v>0</v>
      </c>
      <c r="CC105" s="145">
        <f>COUNTIFS('Retention-Deployment'!$F:$F,$G105,'Retention-Deployment'!$I:$I,"*3G*",'Retention-Deployment'!$L:$L,'List Table'!$B$6)</f>
        <v>0</v>
      </c>
      <c r="CD105" s="145">
        <f>COUNTIFS('Retention-Deployment'!$F:$F,$G105,'Retention-Deployment'!$I:$I,"*3G*",'Retention-Deployment'!$L:$L,'List Table'!$B$7)</f>
        <v>0</v>
      </c>
      <c r="CE105" s="145">
        <f>COUNTIFS('Retention-Deployment'!$F:$F,$G105,'Retention-Deployment'!$I:$I,"*3G*",'Retention-Deployment'!$L:$L,'List Table'!$B$8)</f>
        <v>0</v>
      </c>
      <c r="CF105" s="145">
        <f>COUNTIFS('Retention-Deployment'!$F:$F,$G105,'Retention-Deployment'!$I:$I,"*3G*",'Retention-Deployment'!$L:$L,'List Table'!$B$9)</f>
        <v>0</v>
      </c>
      <c r="CG105" s="145">
        <f>COUNTIFS('Retention-Deployment'!$F:$F,$G105,'Retention-Deployment'!$I:$I,"*3G*",'Retention-Deployment'!$L:$L,'List Table'!$B$10)</f>
        <v>0</v>
      </c>
      <c r="CH105" s="145">
        <f>COUNTIFS('Retention-Deployment'!$F:$F,$G105,'Retention-Deployment'!$I:$I,"*3G*",'Retention-Deployment'!$L:$L,'List Table'!$B$11)</f>
        <v>0</v>
      </c>
      <c r="CI105" s="145">
        <f>COUNTIFS('Retention-Deployment'!$F:$F,$G105,'Retention-Deployment'!$I:$I,"*3G*",'Retention-Deployment'!$L:$L,'List Table'!$B$12)</f>
        <v>0</v>
      </c>
      <c r="CJ105" s="145">
        <f>COUNTIFS('Retention-Deployment'!$F:$F,$G105,'Retention-Deployment'!$I:$I,"*3G*",'Retention-Deployment'!$L:$L,'List Table'!$B$13)</f>
        <v>0</v>
      </c>
      <c r="CK105" s="145">
        <f>COUNTIFS('Retention-Deployment'!$F:$F,$G105,'Retention-Deployment'!$I:$I,"*3G*",'Retention-Deployment'!$L:$L,'List Table'!$B$14)</f>
        <v>0</v>
      </c>
      <c r="CL105" s="145">
        <f>COUNTIFS('Retention-Deployment'!$F:$F,$G105,'Retention-Deployment'!$I:$I,"*3G*",'Retention-Deployment'!$L:$L,'List Table'!$B$15)</f>
        <v>0</v>
      </c>
      <c r="CM105" s="145">
        <f>COUNTIFS('Retention-Deployment'!$F:$F,$G105,'Retention-Deployment'!$I:$I,"*4G*",'Retention-Deployment'!$L:$L,'List Table'!$B$2)</f>
        <v>0</v>
      </c>
      <c r="CN105" s="145">
        <f>COUNTIFS('Retention-Deployment'!$F:$F,$G105,'Retention-Deployment'!$I:$I,"*4G*",'Retention-Deployment'!$L:$L,'List Table'!$B$3)</f>
        <v>0</v>
      </c>
      <c r="CO105" s="145">
        <f>COUNTIFS('Retention-Deployment'!$F:$F,$G105,'Retention-Deployment'!$I:$I,"*4G*",'Retention-Deployment'!$L:$L,'List Table'!$B$4)</f>
        <v>0</v>
      </c>
      <c r="CP105" s="145">
        <f>COUNTIFS('Retention-Deployment'!$F:$F,$G105,'Retention-Deployment'!$I:$I,"*4G*",'Retention-Deployment'!$L:$L,'List Table'!$B$5)</f>
        <v>0</v>
      </c>
      <c r="CQ105" s="145">
        <f>COUNTIFS('Retention-Deployment'!$F:$F,$G105,'Retention-Deployment'!$I:$I,"*4G*",'Retention-Deployment'!$L:$L,'List Table'!$B$6)</f>
        <v>0</v>
      </c>
      <c r="CR105" s="145">
        <f>COUNTIFS('Retention-Deployment'!$F:$F,$G105,'Retention-Deployment'!$I:$I,"*4G*",'Retention-Deployment'!$L:$L,'List Table'!$B$7)</f>
        <v>0</v>
      </c>
      <c r="CS105" s="145">
        <f>COUNTIFS('Retention-Deployment'!$F:$F,$G105,'Retention-Deployment'!$I:$I,"*4G*",'Retention-Deployment'!$L:$L,'List Table'!$B$8)</f>
        <v>0</v>
      </c>
      <c r="CT105" s="145">
        <f>COUNTIFS('Retention-Deployment'!$F:$F,$G105,'Retention-Deployment'!$I:$I,"*4G*",'Retention-Deployment'!$L:$L,'List Table'!$B$9)</f>
        <v>0</v>
      </c>
      <c r="CU105" s="145">
        <f>COUNTIFS('Retention-Deployment'!$F:$F,$G105,'Retention-Deployment'!$I:$I,"*4G*",'Retention-Deployment'!$L:$L,'List Table'!$B$10)</f>
        <v>0</v>
      </c>
      <c r="CV105" s="145">
        <f>COUNTIFS('Retention-Deployment'!$F:$F,$G105,'Retention-Deployment'!$I:$I,"*4G*",'Retention-Deployment'!$L:$L,'List Table'!$B$11)</f>
        <v>0</v>
      </c>
      <c r="CW105" s="145">
        <f>COUNTIFS('Retention-Deployment'!$F:$F,$G105,'Retention-Deployment'!$I:$I,"*4G*",'Retention-Deployment'!$L:$L,'List Table'!$B$12)</f>
        <v>0</v>
      </c>
      <c r="CX105" s="145">
        <f>COUNTIFS('Retention-Deployment'!$F:$F,$G105,'Retention-Deployment'!$I:$I,"*4G*",'Retention-Deployment'!$L:$L,'List Table'!$B$13)</f>
        <v>0</v>
      </c>
      <c r="CY105" s="145">
        <f>COUNTIFS('Retention-Deployment'!$F:$F,$G105,'Retention-Deployment'!$I:$I,"*4G*",'Retention-Deployment'!$L:$L,'List Table'!$B$14)</f>
        <v>0</v>
      </c>
      <c r="CZ105" s="145">
        <f>COUNTIFS('Retention-Deployment'!$F:$F,$G105,'Retention-Deployment'!$I:$I,"*4G*",'Retention-Deployment'!$L:$L,'List Table'!$B$15)</f>
        <v>0</v>
      </c>
      <c r="DA105" s="133"/>
      <c r="DB105" s="146">
        <f>COUNTIFS(Licensing!$G:$G,$G105,Licensing!$J:$J,"*2G*")</f>
        <v>0</v>
      </c>
      <c r="DC105" s="146">
        <f>COUNTIFS(Licensing!$G:$G,$G105,Licensing!$J:$J,"*3G*")</f>
        <v>0</v>
      </c>
      <c r="DD105" s="146">
        <f>COUNTIFS(Licensing!$G:$G,$G105,Licensing!$J:$J,"*4G*")</f>
        <v>0</v>
      </c>
      <c r="DE105" s="133"/>
      <c r="DF105" s="381">
        <f>COUNTIFS(Deactivated!$G:$G,$G105,Deactivated!$J:$J,"*2G*")</f>
        <v>0</v>
      </c>
      <c r="DG105" s="381">
        <f>COUNTIFS(Deactivated!$G:$G,$G105,Deactivated!$J:$J,"*3G*")</f>
        <v>0</v>
      </c>
      <c r="DH105" s="381">
        <f>COUNTIFS(Deactivated!$G:$G,$G105,Deactivated!$J:$J,"*4G*")</f>
        <v>0</v>
      </c>
      <c r="DI105" s="133"/>
      <c r="DJ105" s="147" t="str">
        <f t="shared" si="13"/>
        <v>SANTORINI</v>
      </c>
      <c r="DK105" s="137">
        <f t="shared" si="19"/>
        <v>0</v>
      </c>
      <c r="DL105" s="148">
        <f t="shared" si="17"/>
        <v>0</v>
      </c>
      <c r="DM105" s="148">
        <f t="shared" si="18"/>
        <v>0</v>
      </c>
      <c r="DN105" s="133"/>
      <c r="DO105" s="133"/>
      <c r="DP105" s="133"/>
      <c r="DQ105" s="133"/>
      <c r="DR105" s="133"/>
      <c r="DS105" s="133"/>
      <c r="DT105" s="133"/>
      <c r="DU105" s="133"/>
      <c r="DV105" s="133"/>
      <c r="DW105" s="133"/>
      <c r="DX105" s="133"/>
      <c r="DY105" s="133"/>
    </row>
    <row r="106" spans="1:129" x14ac:dyDescent="0.25">
      <c r="A106" s="186" t="s">
        <v>293</v>
      </c>
      <c r="B106" s="160">
        <v>3</v>
      </c>
      <c r="C106" s="160">
        <v>3</v>
      </c>
      <c r="D106" s="160">
        <v>3</v>
      </c>
      <c r="E106" s="183">
        <v>37.160600000000002</v>
      </c>
      <c r="F106" s="183">
        <v>24.476900000000001</v>
      </c>
      <c r="G106" s="165" t="s">
        <v>154</v>
      </c>
      <c r="H106" s="144">
        <f t="shared" si="10"/>
        <v>0</v>
      </c>
      <c r="I106" s="144">
        <f t="shared" si="11"/>
        <v>0</v>
      </c>
      <c r="J106" s="144">
        <f t="shared" si="12"/>
        <v>0</v>
      </c>
      <c r="K106" s="144">
        <f>COUNTIFS(Operational!$F:$F,$G106,Operational!$I:$I,"*2G*",Operational!$L:$L,'List Table'!$D$2)</f>
        <v>0</v>
      </c>
      <c r="L106" s="144">
        <f>COUNTIFS(Operational!$F:$F,$G106,Operational!$I:$I,"*2G*",Operational!$L:$L,'List Table'!$D$3)</f>
        <v>0</v>
      </c>
      <c r="M106" s="144">
        <f>COUNTIFS(Operational!$F:$F,$G106,Operational!$I:$I,"*2G*",Operational!$L:$L,'List Table'!$D$4)</f>
        <v>0</v>
      </c>
      <c r="N106" s="144">
        <f>COUNTIFS(Operational!$F:$F,$G106,Operational!$I:$I,"*2G*",Operational!$L:$L,'List Table'!$D$5)</f>
        <v>0</v>
      </c>
      <c r="O106" s="144">
        <f>COUNTIFS(Operational!$F:$F,$G106,Operational!$I:$I,"*2G*",Operational!$L:$L,'List Table'!$D$6)</f>
        <v>0</v>
      </c>
      <c r="P106" s="144">
        <f>COUNTIFS(Operational!$F:$F,$G106,Operational!$I:$I,"*2G*",Operational!$L:$L,'List Table'!$D$7)</f>
        <v>0</v>
      </c>
      <c r="Q106" s="144">
        <f>COUNTIFS(Operational!$F:$F,$G106,Operational!$I:$I,"*2G*",Operational!$L:$L,'List Table'!$D$8)</f>
        <v>0</v>
      </c>
      <c r="R106" s="144">
        <f>COUNTIFS(Operational!$F:$F,$G106,Operational!$I:$I,"*2G*",Operational!$L:$L,'List Table'!$D$9)</f>
        <v>0</v>
      </c>
      <c r="S106" s="144">
        <f>COUNTIFS(Operational!$F:$F,$G106,Operational!$I:$I,"*2G*",Operational!$L:$L,'List Table'!$D$10)</f>
        <v>0</v>
      </c>
      <c r="T106" s="144">
        <f>COUNTIFS(Operational!$F:$F,$G106,Operational!$I:$I,"*2G*",Operational!$L:$L,'List Table'!$D$11)</f>
        <v>0</v>
      </c>
      <c r="U106" s="144">
        <f>COUNTIFS(Operational!$F:$F,$G106,Operational!$I:$I,"*2G*",Operational!$L:$L,'List Table'!$D$12)</f>
        <v>0</v>
      </c>
      <c r="V106" s="144">
        <f>COUNTIFS(Operational!$F:$F,$G106,Operational!$I:$I,"*2G*",Operational!$L:$L,'List Table'!$D$13)</f>
        <v>0</v>
      </c>
      <c r="W106" s="144">
        <f>COUNTIFS(Operational!$F:$F,$G106,Operational!$I:$I,"*2G*",Operational!$L:$L,'List Table'!$D$14)</f>
        <v>0</v>
      </c>
      <c r="X106" s="144">
        <f>COUNTIFS(Operational!$F:$F,$G106,Operational!$I:$I,"*2G*",Operational!$L:$L,'List Table'!$D$15)</f>
        <v>0</v>
      </c>
      <c r="Y106" s="144">
        <f>COUNTIFS(Operational!$F:$F,$G106,Operational!$I:$I,"*2G*",Operational!$L:$L,'List Table'!$D$16)</f>
        <v>0</v>
      </c>
      <c r="Z106" s="144">
        <f>COUNTIFS(Operational!$F:$F,$G106,Operational!$I:$I,"*2G*",Operational!$L:$L,'List Table'!$D$17)</f>
        <v>0</v>
      </c>
      <c r="AA106" s="144">
        <f>COUNTIFS(Operational!$F:$F,$G106,Operational!$I:$I,"*3G*",Operational!$L:$L,'List Table'!$D$2)</f>
        <v>0</v>
      </c>
      <c r="AB106" s="144">
        <f>COUNTIFS(Operational!$F:$F,$G106,Operational!$I:$I,"*3G*",Operational!$L:$L,'List Table'!$D$3)</f>
        <v>0</v>
      </c>
      <c r="AC106" s="144">
        <f>COUNTIFS(Operational!$F:$F,$G106,Operational!$I:$I,"*3G*",Operational!$L:$L,'List Table'!$D$4)</f>
        <v>0</v>
      </c>
      <c r="AD106" s="144">
        <f>COUNTIFS(Operational!$F:$F,$G106,Operational!$I:$I,"*3G*",Operational!$L:$L,'List Table'!$D$5)</f>
        <v>0</v>
      </c>
      <c r="AE106" s="144">
        <f>COUNTIFS(Operational!$F:$F,$G106,Operational!$I:$I,"*3G*",Operational!$L:$L,'List Table'!$D$6)</f>
        <v>0</v>
      </c>
      <c r="AF106" s="144">
        <f>COUNTIFS(Operational!$F:$F,$G106,Operational!$I:$I,"*3G*",Operational!$L:$L,'List Table'!$D$7)</f>
        <v>0</v>
      </c>
      <c r="AG106" s="144">
        <f>COUNTIFS(Operational!$F:$F,$G106,Operational!$I:$I,"*3G*",Operational!$L:$L,'List Table'!$D$8)</f>
        <v>0</v>
      </c>
      <c r="AH106" s="144">
        <f>COUNTIFS(Operational!$F:$F,$G106,Operational!$I:$I,"*3G*",Operational!$L:$L,'List Table'!$D$9)</f>
        <v>0</v>
      </c>
      <c r="AI106" s="144">
        <f>COUNTIFS(Operational!$F:$F,$G106,Operational!$I:$I,"*3G*",Operational!$L:$L,'List Table'!$D$10)</f>
        <v>0</v>
      </c>
      <c r="AJ106" s="144">
        <f>COUNTIFS(Operational!$F:$F,$G106,Operational!$I:$I,"*3G*",Operational!$L:$L,'List Table'!$D$11)</f>
        <v>0</v>
      </c>
      <c r="AK106" s="144">
        <f>COUNTIFS(Operational!$F:$F,$G106,Operational!$I:$I,"*3G*",Operational!$L:$L,'List Table'!$D$12)</f>
        <v>0</v>
      </c>
      <c r="AL106" s="144">
        <f>COUNTIFS(Operational!$F:$F,$G106,Operational!$I:$I,"*3G*",Operational!$L:$L,'List Table'!$D$13)</f>
        <v>0</v>
      </c>
      <c r="AM106" s="144">
        <f>COUNTIFS(Operational!$F:$F,$G106,Operational!$I:$I,"*3G*",Operational!$L:$L,'List Table'!$D$14)</f>
        <v>0</v>
      </c>
      <c r="AN106" s="144">
        <f>COUNTIFS(Operational!$F:$F,$G106,Operational!$I:$I,"*3G*",Operational!$L:$L,'List Table'!$D$15)</f>
        <v>0</v>
      </c>
      <c r="AO106" s="144">
        <f>COUNTIFS(Operational!$F:$F,$G106,Operational!$I:$I,"*3G*",Operational!$L:$L,'List Table'!$D$16)</f>
        <v>0</v>
      </c>
      <c r="AP106" s="144">
        <f>COUNTIFS(Operational!$F:$F,$G106,Operational!$I:$I,"*3G*",Operational!$L:$L,'List Table'!$D$17)</f>
        <v>0</v>
      </c>
      <c r="AQ106" s="144">
        <f>COUNTIFS(Operational!$F:$F,$G106,Operational!$I:$I,"*4G*",Operational!$L:$L,'List Table'!$D$2)</f>
        <v>0</v>
      </c>
      <c r="AR106" s="144">
        <f>COUNTIFS(Operational!$F:$F,$G106,Operational!$I:$I,"*4G*",Operational!$L:$L,'List Table'!$D$3)</f>
        <v>0</v>
      </c>
      <c r="AS106" s="144">
        <f>COUNTIFS(Operational!$F:$F,$G106,Operational!$I:$I,"*4G*",Operational!$L:$L,'List Table'!$D$4)</f>
        <v>0</v>
      </c>
      <c r="AT106" s="144">
        <f>COUNTIFS(Operational!$F:$F,$G106,Operational!$I:$I,"*4G*",Operational!$L:$L,'List Table'!$D$5)</f>
        <v>0</v>
      </c>
      <c r="AU106" s="144">
        <f>COUNTIFS(Operational!$F:$F,$G106,Operational!$I:$I,"*4G*",Operational!$L:$L,'List Table'!$D$6)</f>
        <v>0</v>
      </c>
      <c r="AV106" s="144">
        <f>COUNTIFS(Operational!$F:$F,$G106,Operational!$I:$I,"*4G*",Operational!$L:$L,'List Table'!$D$7)</f>
        <v>0</v>
      </c>
      <c r="AW106" s="144">
        <f>COUNTIFS(Operational!$F:$F,$G106,Operational!$I:$I,"*4G*",Operational!$L:$L,'List Table'!$D$8)</f>
        <v>0</v>
      </c>
      <c r="AX106" s="144">
        <f>COUNTIFS(Operational!$F:$F,$G106,Operational!$I:$I,"*4G*",Operational!$L:$L,'List Table'!$D$9)</f>
        <v>0</v>
      </c>
      <c r="AY106" s="144">
        <f>COUNTIFS(Operational!$F:$F,$G106,Operational!$I:$I,"*4G*",Operational!$L:$L,'List Table'!$D$10)</f>
        <v>0</v>
      </c>
      <c r="AZ106" s="144">
        <f>COUNTIFS(Operational!$F:$F,$G106,Operational!$I:$I,"*4G*",Operational!$L:$L,'List Table'!$D$11)</f>
        <v>0</v>
      </c>
      <c r="BA106" s="144">
        <f>COUNTIFS(Operational!$F:$F,$G106,Operational!$I:$I,"*4G*",Operational!$L:$L,'List Table'!$D$12)</f>
        <v>0</v>
      </c>
      <c r="BB106" s="144">
        <f>COUNTIFS(Operational!$F:$F,$G106,Operational!$I:$I,"*4G*",Operational!$L:$L,'List Table'!$D$13)</f>
        <v>0</v>
      </c>
      <c r="BC106" s="144">
        <f>COUNTIFS(Operational!$F:$F,$G106,Operational!$I:$I,"*4G*",Operational!$L:$L,'List Table'!$D$14)</f>
        <v>0</v>
      </c>
      <c r="BD106" s="144">
        <f>COUNTIFS(Operational!$F:$F,$G106,Operational!$I:$I,"*4G*",Operational!$L:$L,'List Table'!$D$15)</f>
        <v>0</v>
      </c>
      <c r="BE106" s="144">
        <f>COUNTIFS(Operational!$F:$F,$G106,Operational!$I:$I,"*4G*",Operational!$L:$L,'List Table'!$D$16)</f>
        <v>0</v>
      </c>
      <c r="BF106" s="144">
        <f>COUNTIFS(Operational!$F:$F,$G106,Operational!$I:$I,"*4G*",Operational!$L:$L,'List Table'!$D$17)</f>
        <v>0</v>
      </c>
      <c r="BG106" s="139"/>
      <c r="BH106" s="145">
        <f t="shared" si="14"/>
        <v>0</v>
      </c>
      <c r="BI106" s="145">
        <f t="shared" si="15"/>
        <v>0</v>
      </c>
      <c r="BJ106" s="145">
        <f t="shared" si="16"/>
        <v>0</v>
      </c>
      <c r="BK106" s="145">
        <f>COUNTIFS('Retention-Deployment'!$F:$F,$G106,'Retention-Deployment'!$I:$I,"*2G*",'Retention-Deployment'!$L:$L,'List Table'!$B$2)</f>
        <v>0</v>
      </c>
      <c r="BL106" s="145">
        <f>COUNTIFS('Retention-Deployment'!$F:$F,$G106,'Retention-Deployment'!$I:$I,"*2G*",'Retention-Deployment'!$L:$L,'List Table'!$B$3)</f>
        <v>0</v>
      </c>
      <c r="BM106" s="145">
        <f>COUNTIFS('Retention-Deployment'!$F:$F,$G106,'Retention-Deployment'!$I:$I,"*2G*",'Retention-Deployment'!$L:$L,'List Table'!$B$4)</f>
        <v>0</v>
      </c>
      <c r="BN106" s="145">
        <f>COUNTIFS('Retention-Deployment'!$F:$F,$G106,'Retention-Deployment'!$I:$I,"*2G*",'Retention-Deployment'!$L:$L,'List Table'!$B$5)</f>
        <v>0</v>
      </c>
      <c r="BO106" s="145">
        <f>COUNTIFS('Retention-Deployment'!$F:$F,$G106,'Retention-Deployment'!$I:$I,"*2G*",'Retention-Deployment'!$L:$L,'List Table'!$B$6)</f>
        <v>0</v>
      </c>
      <c r="BP106" s="145">
        <f>COUNTIFS('Retention-Deployment'!$F:$F,$G106,'Retention-Deployment'!$I:$I,"*2G*",'Retention-Deployment'!$L:$L,'List Table'!$B$7)</f>
        <v>0</v>
      </c>
      <c r="BQ106" s="145">
        <f>COUNTIFS('Retention-Deployment'!$F:$F,$G106,'Retention-Deployment'!$I:$I,"*2G*",'Retention-Deployment'!$L:$L,'List Table'!$B$8)</f>
        <v>0</v>
      </c>
      <c r="BR106" s="145">
        <f>COUNTIFS('Retention-Deployment'!$F:$F,$G106,'Retention-Deployment'!$I:$I,"*2G*",'Retention-Deployment'!$L:$L,'List Table'!$B$9)</f>
        <v>0</v>
      </c>
      <c r="BS106" s="145">
        <f>COUNTIFS('Retention-Deployment'!$F:$F,$G106,'Retention-Deployment'!$I:$I,"*2G*",'Retention-Deployment'!$L:$L,'List Table'!$B$10)</f>
        <v>0</v>
      </c>
      <c r="BT106" s="145">
        <f>COUNTIFS('Retention-Deployment'!$F:$F,$G106,'Retention-Deployment'!$I:$I,"*2G*",'Retention-Deployment'!$L:$L,'List Table'!$B$11)</f>
        <v>0</v>
      </c>
      <c r="BU106" s="145">
        <f>COUNTIFS('Retention-Deployment'!$F:$F,$G106,'Retention-Deployment'!$I:$I,"*2G*",'Retention-Deployment'!$L:$L,'List Table'!$B$12)</f>
        <v>0</v>
      </c>
      <c r="BV106" s="145">
        <f>COUNTIFS('Retention-Deployment'!$F:$F,$G106,'Retention-Deployment'!$I:$I,"*2G*",'Retention-Deployment'!$L:$L,'List Table'!$B$13)</f>
        <v>0</v>
      </c>
      <c r="BW106" s="145">
        <f>COUNTIFS('Retention-Deployment'!$F:$F,$G106,'Retention-Deployment'!$I:$I,"*2G*",'Retention-Deployment'!$L:$L,'List Table'!$B$14)</f>
        <v>0</v>
      </c>
      <c r="BX106" s="145">
        <f>COUNTIFS('Retention-Deployment'!$F:$F,$G106,'Retention-Deployment'!$I:$I,"*2G*",'Retention-Deployment'!$L:$L,'List Table'!$B$15)</f>
        <v>0</v>
      </c>
      <c r="BY106" s="145">
        <f>COUNTIFS('Retention-Deployment'!$F:$F,$G106,'Retention-Deployment'!$I:$I,"*3G*",'Retention-Deployment'!$L:$L,'List Table'!$B$2)</f>
        <v>0</v>
      </c>
      <c r="BZ106" s="145">
        <f>COUNTIFS('Retention-Deployment'!$F:$F,$G106,'Retention-Deployment'!$I:$I,"*3G*",'Retention-Deployment'!$L:$L,'List Table'!$B$3)</f>
        <v>0</v>
      </c>
      <c r="CA106" s="145">
        <f>COUNTIFS('Retention-Deployment'!$F:$F,$G106,'Retention-Deployment'!$I:$I,"*3G*",'Retention-Deployment'!$L:$L,'List Table'!$B$4)</f>
        <v>0</v>
      </c>
      <c r="CB106" s="145">
        <f>COUNTIFS('Retention-Deployment'!$F:$F,$G106,'Retention-Deployment'!$I:$I,"*3G*",'Retention-Deployment'!$L:$L,'List Table'!$B$5)</f>
        <v>0</v>
      </c>
      <c r="CC106" s="145">
        <f>COUNTIFS('Retention-Deployment'!$F:$F,$G106,'Retention-Deployment'!$I:$I,"*3G*",'Retention-Deployment'!$L:$L,'List Table'!$B$6)</f>
        <v>0</v>
      </c>
      <c r="CD106" s="145">
        <f>COUNTIFS('Retention-Deployment'!$F:$F,$G106,'Retention-Deployment'!$I:$I,"*3G*",'Retention-Deployment'!$L:$L,'List Table'!$B$7)</f>
        <v>0</v>
      </c>
      <c r="CE106" s="145">
        <f>COUNTIFS('Retention-Deployment'!$F:$F,$G106,'Retention-Deployment'!$I:$I,"*3G*",'Retention-Deployment'!$L:$L,'List Table'!$B$8)</f>
        <v>0</v>
      </c>
      <c r="CF106" s="145">
        <f>COUNTIFS('Retention-Deployment'!$F:$F,$G106,'Retention-Deployment'!$I:$I,"*3G*",'Retention-Deployment'!$L:$L,'List Table'!$B$9)</f>
        <v>0</v>
      </c>
      <c r="CG106" s="145">
        <f>COUNTIFS('Retention-Deployment'!$F:$F,$G106,'Retention-Deployment'!$I:$I,"*3G*",'Retention-Deployment'!$L:$L,'List Table'!$B$10)</f>
        <v>0</v>
      </c>
      <c r="CH106" s="145">
        <f>COUNTIFS('Retention-Deployment'!$F:$F,$G106,'Retention-Deployment'!$I:$I,"*3G*",'Retention-Deployment'!$L:$L,'List Table'!$B$11)</f>
        <v>0</v>
      </c>
      <c r="CI106" s="145">
        <f>COUNTIFS('Retention-Deployment'!$F:$F,$G106,'Retention-Deployment'!$I:$I,"*3G*",'Retention-Deployment'!$L:$L,'List Table'!$B$12)</f>
        <v>0</v>
      </c>
      <c r="CJ106" s="145">
        <f>COUNTIFS('Retention-Deployment'!$F:$F,$G106,'Retention-Deployment'!$I:$I,"*3G*",'Retention-Deployment'!$L:$L,'List Table'!$B$13)</f>
        <v>0</v>
      </c>
      <c r="CK106" s="145">
        <f>COUNTIFS('Retention-Deployment'!$F:$F,$G106,'Retention-Deployment'!$I:$I,"*3G*",'Retention-Deployment'!$L:$L,'List Table'!$B$14)</f>
        <v>0</v>
      </c>
      <c r="CL106" s="145">
        <f>COUNTIFS('Retention-Deployment'!$F:$F,$G106,'Retention-Deployment'!$I:$I,"*3G*",'Retention-Deployment'!$L:$L,'List Table'!$B$15)</f>
        <v>0</v>
      </c>
      <c r="CM106" s="145">
        <f>COUNTIFS('Retention-Deployment'!$F:$F,$G106,'Retention-Deployment'!$I:$I,"*4G*",'Retention-Deployment'!$L:$L,'List Table'!$B$2)</f>
        <v>0</v>
      </c>
      <c r="CN106" s="145">
        <f>COUNTIFS('Retention-Deployment'!$F:$F,$G106,'Retention-Deployment'!$I:$I,"*4G*",'Retention-Deployment'!$L:$L,'List Table'!$B$3)</f>
        <v>0</v>
      </c>
      <c r="CO106" s="145">
        <f>COUNTIFS('Retention-Deployment'!$F:$F,$G106,'Retention-Deployment'!$I:$I,"*4G*",'Retention-Deployment'!$L:$L,'List Table'!$B$4)</f>
        <v>0</v>
      </c>
      <c r="CP106" s="145">
        <f>COUNTIFS('Retention-Deployment'!$F:$F,$G106,'Retention-Deployment'!$I:$I,"*4G*",'Retention-Deployment'!$L:$L,'List Table'!$B$5)</f>
        <v>0</v>
      </c>
      <c r="CQ106" s="145">
        <f>COUNTIFS('Retention-Deployment'!$F:$F,$G106,'Retention-Deployment'!$I:$I,"*4G*",'Retention-Deployment'!$L:$L,'List Table'!$B$6)</f>
        <v>0</v>
      </c>
      <c r="CR106" s="145">
        <f>COUNTIFS('Retention-Deployment'!$F:$F,$G106,'Retention-Deployment'!$I:$I,"*4G*",'Retention-Deployment'!$L:$L,'List Table'!$B$7)</f>
        <v>0</v>
      </c>
      <c r="CS106" s="145">
        <f>COUNTIFS('Retention-Deployment'!$F:$F,$G106,'Retention-Deployment'!$I:$I,"*4G*",'Retention-Deployment'!$L:$L,'List Table'!$B$8)</f>
        <v>0</v>
      </c>
      <c r="CT106" s="145">
        <f>COUNTIFS('Retention-Deployment'!$F:$F,$G106,'Retention-Deployment'!$I:$I,"*4G*",'Retention-Deployment'!$L:$L,'List Table'!$B$9)</f>
        <v>0</v>
      </c>
      <c r="CU106" s="145">
        <f>COUNTIFS('Retention-Deployment'!$F:$F,$G106,'Retention-Deployment'!$I:$I,"*4G*",'Retention-Deployment'!$L:$L,'List Table'!$B$10)</f>
        <v>0</v>
      </c>
      <c r="CV106" s="145">
        <f>COUNTIFS('Retention-Deployment'!$F:$F,$G106,'Retention-Deployment'!$I:$I,"*4G*",'Retention-Deployment'!$L:$L,'List Table'!$B$11)</f>
        <v>0</v>
      </c>
      <c r="CW106" s="145">
        <f>COUNTIFS('Retention-Deployment'!$F:$F,$G106,'Retention-Deployment'!$I:$I,"*4G*",'Retention-Deployment'!$L:$L,'List Table'!$B$12)</f>
        <v>0</v>
      </c>
      <c r="CX106" s="145">
        <f>COUNTIFS('Retention-Deployment'!$F:$F,$G106,'Retention-Deployment'!$I:$I,"*4G*",'Retention-Deployment'!$L:$L,'List Table'!$B$13)</f>
        <v>0</v>
      </c>
      <c r="CY106" s="145">
        <f>COUNTIFS('Retention-Deployment'!$F:$F,$G106,'Retention-Deployment'!$I:$I,"*4G*",'Retention-Deployment'!$L:$L,'List Table'!$B$14)</f>
        <v>0</v>
      </c>
      <c r="CZ106" s="145">
        <f>COUNTIFS('Retention-Deployment'!$F:$F,$G106,'Retention-Deployment'!$I:$I,"*4G*",'Retention-Deployment'!$L:$L,'List Table'!$B$15)</f>
        <v>0</v>
      </c>
      <c r="DA106" s="133"/>
      <c r="DB106" s="146">
        <f>COUNTIFS(Licensing!$G:$G,$G106,Licensing!$J:$J,"*2G*")</f>
        <v>0</v>
      </c>
      <c r="DC106" s="146">
        <f>COUNTIFS(Licensing!$G:$G,$G106,Licensing!$J:$J,"*3G*")</f>
        <v>0</v>
      </c>
      <c r="DD106" s="146">
        <f>COUNTIFS(Licensing!$G:$G,$G106,Licensing!$J:$J,"*4G*")</f>
        <v>0</v>
      </c>
      <c r="DE106" s="133"/>
      <c r="DF106" s="381">
        <f>COUNTIFS(Deactivated!$G:$G,$G106,Deactivated!$J:$J,"*2G*")</f>
        <v>0</v>
      </c>
      <c r="DG106" s="381">
        <f>COUNTIFS(Deactivated!$G:$G,$G106,Deactivated!$J:$J,"*3G*")</f>
        <v>0</v>
      </c>
      <c r="DH106" s="381">
        <f>COUNTIFS(Deactivated!$G:$G,$G106,Deactivated!$J:$J,"*4G*")</f>
        <v>0</v>
      </c>
      <c r="DI106" s="133"/>
      <c r="DJ106" s="147" t="str">
        <f t="shared" si="13"/>
        <v>SERIFOS</v>
      </c>
      <c r="DK106" s="137">
        <f t="shared" si="19"/>
        <v>0</v>
      </c>
      <c r="DL106" s="148">
        <f t="shared" si="17"/>
        <v>0</v>
      </c>
      <c r="DM106" s="148">
        <f t="shared" si="18"/>
        <v>0</v>
      </c>
      <c r="DN106" s="133"/>
      <c r="DO106" s="133"/>
      <c r="DP106" s="133"/>
      <c r="DQ106" s="133"/>
      <c r="DR106" s="133"/>
      <c r="DS106" s="133"/>
      <c r="DT106" s="133"/>
      <c r="DU106" s="133"/>
      <c r="DV106" s="133"/>
      <c r="DW106" s="133"/>
      <c r="DX106" s="133"/>
      <c r="DY106" s="133"/>
    </row>
    <row r="107" spans="1:129" x14ac:dyDescent="0.25">
      <c r="A107" s="186" t="s">
        <v>293</v>
      </c>
      <c r="B107" s="160">
        <v>3</v>
      </c>
      <c r="C107" s="160">
        <v>3</v>
      </c>
      <c r="D107" s="160">
        <v>3</v>
      </c>
      <c r="E107" s="183">
        <v>36.954281585675901</v>
      </c>
      <c r="F107" s="183">
        <v>24.7151184082031</v>
      </c>
      <c r="G107" s="165" t="s">
        <v>156</v>
      </c>
      <c r="H107" s="144">
        <f t="shared" si="10"/>
        <v>0</v>
      </c>
      <c r="I107" s="144">
        <f t="shared" si="11"/>
        <v>0</v>
      </c>
      <c r="J107" s="144">
        <f t="shared" si="12"/>
        <v>0</v>
      </c>
      <c r="K107" s="144">
        <f>COUNTIFS(Operational!$F:$F,$G107,Operational!$I:$I,"*2G*",Operational!$L:$L,'List Table'!$D$2)</f>
        <v>0</v>
      </c>
      <c r="L107" s="144">
        <f>COUNTIFS(Operational!$F:$F,$G107,Operational!$I:$I,"*2G*",Operational!$L:$L,'List Table'!$D$3)</f>
        <v>0</v>
      </c>
      <c r="M107" s="144">
        <f>COUNTIFS(Operational!$F:$F,$G107,Operational!$I:$I,"*2G*",Operational!$L:$L,'List Table'!$D$4)</f>
        <v>0</v>
      </c>
      <c r="N107" s="144">
        <f>COUNTIFS(Operational!$F:$F,$G107,Operational!$I:$I,"*2G*",Operational!$L:$L,'List Table'!$D$5)</f>
        <v>0</v>
      </c>
      <c r="O107" s="144">
        <f>COUNTIFS(Operational!$F:$F,$G107,Operational!$I:$I,"*2G*",Operational!$L:$L,'List Table'!$D$6)</f>
        <v>0</v>
      </c>
      <c r="P107" s="144">
        <f>COUNTIFS(Operational!$F:$F,$G107,Operational!$I:$I,"*2G*",Operational!$L:$L,'List Table'!$D$7)</f>
        <v>0</v>
      </c>
      <c r="Q107" s="144">
        <f>COUNTIFS(Operational!$F:$F,$G107,Operational!$I:$I,"*2G*",Operational!$L:$L,'List Table'!$D$8)</f>
        <v>0</v>
      </c>
      <c r="R107" s="144">
        <f>COUNTIFS(Operational!$F:$F,$G107,Operational!$I:$I,"*2G*",Operational!$L:$L,'List Table'!$D$9)</f>
        <v>0</v>
      </c>
      <c r="S107" s="144">
        <f>COUNTIFS(Operational!$F:$F,$G107,Operational!$I:$I,"*2G*",Operational!$L:$L,'List Table'!$D$10)</f>
        <v>0</v>
      </c>
      <c r="T107" s="144">
        <f>COUNTIFS(Operational!$F:$F,$G107,Operational!$I:$I,"*2G*",Operational!$L:$L,'List Table'!$D$11)</f>
        <v>0</v>
      </c>
      <c r="U107" s="144">
        <f>COUNTIFS(Operational!$F:$F,$G107,Operational!$I:$I,"*2G*",Operational!$L:$L,'List Table'!$D$12)</f>
        <v>0</v>
      </c>
      <c r="V107" s="144">
        <f>COUNTIFS(Operational!$F:$F,$G107,Operational!$I:$I,"*2G*",Operational!$L:$L,'List Table'!$D$13)</f>
        <v>0</v>
      </c>
      <c r="W107" s="144">
        <f>COUNTIFS(Operational!$F:$F,$G107,Operational!$I:$I,"*2G*",Operational!$L:$L,'List Table'!$D$14)</f>
        <v>0</v>
      </c>
      <c r="X107" s="144">
        <f>COUNTIFS(Operational!$F:$F,$G107,Operational!$I:$I,"*2G*",Operational!$L:$L,'List Table'!$D$15)</f>
        <v>0</v>
      </c>
      <c r="Y107" s="144">
        <f>COUNTIFS(Operational!$F:$F,$G107,Operational!$I:$I,"*2G*",Operational!$L:$L,'List Table'!$D$16)</f>
        <v>0</v>
      </c>
      <c r="Z107" s="144">
        <f>COUNTIFS(Operational!$F:$F,$G107,Operational!$I:$I,"*2G*",Operational!$L:$L,'List Table'!$D$17)</f>
        <v>0</v>
      </c>
      <c r="AA107" s="144">
        <f>COUNTIFS(Operational!$F:$F,$G107,Operational!$I:$I,"*3G*",Operational!$L:$L,'List Table'!$D$2)</f>
        <v>0</v>
      </c>
      <c r="AB107" s="144">
        <f>COUNTIFS(Operational!$F:$F,$G107,Operational!$I:$I,"*3G*",Operational!$L:$L,'List Table'!$D$3)</f>
        <v>0</v>
      </c>
      <c r="AC107" s="144">
        <f>COUNTIFS(Operational!$F:$F,$G107,Operational!$I:$I,"*3G*",Operational!$L:$L,'List Table'!$D$4)</f>
        <v>0</v>
      </c>
      <c r="AD107" s="144">
        <f>COUNTIFS(Operational!$F:$F,$G107,Operational!$I:$I,"*3G*",Operational!$L:$L,'List Table'!$D$5)</f>
        <v>0</v>
      </c>
      <c r="AE107" s="144">
        <f>COUNTIFS(Operational!$F:$F,$G107,Operational!$I:$I,"*3G*",Operational!$L:$L,'List Table'!$D$6)</f>
        <v>0</v>
      </c>
      <c r="AF107" s="144">
        <f>COUNTIFS(Operational!$F:$F,$G107,Operational!$I:$I,"*3G*",Operational!$L:$L,'List Table'!$D$7)</f>
        <v>0</v>
      </c>
      <c r="AG107" s="144">
        <f>COUNTIFS(Operational!$F:$F,$G107,Operational!$I:$I,"*3G*",Operational!$L:$L,'List Table'!$D$8)</f>
        <v>0</v>
      </c>
      <c r="AH107" s="144">
        <f>COUNTIFS(Operational!$F:$F,$G107,Operational!$I:$I,"*3G*",Operational!$L:$L,'List Table'!$D$9)</f>
        <v>0</v>
      </c>
      <c r="AI107" s="144">
        <f>COUNTIFS(Operational!$F:$F,$G107,Operational!$I:$I,"*3G*",Operational!$L:$L,'List Table'!$D$10)</f>
        <v>0</v>
      </c>
      <c r="AJ107" s="144">
        <f>COUNTIFS(Operational!$F:$F,$G107,Operational!$I:$I,"*3G*",Operational!$L:$L,'List Table'!$D$11)</f>
        <v>0</v>
      </c>
      <c r="AK107" s="144">
        <f>COUNTIFS(Operational!$F:$F,$G107,Operational!$I:$I,"*3G*",Operational!$L:$L,'List Table'!$D$12)</f>
        <v>0</v>
      </c>
      <c r="AL107" s="144">
        <f>COUNTIFS(Operational!$F:$F,$G107,Operational!$I:$I,"*3G*",Operational!$L:$L,'List Table'!$D$13)</f>
        <v>0</v>
      </c>
      <c r="AM107" s="144">
        <f>COUNTIFS(Operational!$F:$F,$G107,Operational!$I:$I,"*3G*",Operational!$L:$L,'List Table'!$D$14)</f>
        <v>0</v>
      </c>
      <c r="AN107" s="144">
        <f>COUNTIFS(Operational!$F:$F,$G107,Operational!$I:$I,"*3G*",Operational!$L:$L,'List Table'!$D$15)</f>
        <v>0</v>
      </c>
      <c r="AO107" s="144">
        <f>COUNTIFS(Operational!$F:$F,$G107,Operational!$I:$I,"*3G*",Operational!$L:$L,'List Table'!$D$16)</f>
        <v>0</v>
      </c>
      <c r="AP107" s="144">
        <f>COUNTIFS(Operational!$F:$F,$G107,Operational!$I:$I,"*3G*",Operational!$L:$L,'List Table'!$D$17)</f>
        <v>0</v>
      </c>
      <c r="AQ107" s="144">
        <f>COUNTIFS(Operational!$F:$F,$G107,Operational!$I:$I,"*4G*",Operational!$L:$L,'List Table'!$D$2)</f>
        <v>0</v>
      </c>
      <c r="AR107" s="144">
        <f>COUNTIFS(Operational!$F:$F,$G107,Operational!$I:$I,"*4G*",Operational!$L:$L,'List Table'!$D$3)</f>
        <v>0</v>
      </c>
      <c r="AS107" s="144">
        <f>COUNTIFS(Operational!$F:$F,$G107,Operational!$I:$I,"*4G*",Operational!$L:$L,'List Table'!$D$4)</f>
        <v>0</v>
      </c>
      <c r="AT107" s="144">
        <f>COUNTIFS(Operational!$F:$F,$G107,Operational!$I:$I,"*4G*",Operational!$L:$L,'List Table'!$D$5)</f>
        <v>0</v>
      </c>
      <c r="AU107" s="144">
        <f>COUNTIFS(Operational!$F:$F,$G107,Operational!$I:$I,"*4G*",Operational!$L:$L,'List Table'!$D$6)</f>
        <v>0</v>
      </c>
      <c r="AV107" s="144">
        <f>COUNTIFS(Operational!$F:$F,$G107,Operational!$I:$I,"*4G*",Operational!$L:$L,'List Table'!$D$7)</f>
        <v>0</v>
      </c>
      <c r="AW107" s="144">
        <f>COUNTIFS(Operational!$F:$F,$G107,Operational!$I:$I,"*4G*",Operational!$L:$L,'List Table'!$D$8)</f>
        <v>0</v>
      </c>
      <c r="AX107" s="144">
        <f>COUNTIFS(Operational!$F:$F,$G107,Operational!$I:$I,"*4G*",Operational!$L:$L,'List Table'!$D$9)</f>
        <v>0</v>
      </c>
      <c r="AY107" s="144">
        <f>COUNTIFS(Operational!$F:$F,$G107,Operational!$I:$I,"*4G*",Operational!$L:$L,'List Table'!$D$10)</f>
        <v>0</v>
      </c>
      <c r="AZ107" s="144">
        <f>COUNTIFS(Operational!$F:$F,$G107,Operational!$I:$I,"*4G*",Operational!$L:$L,'List Table'!$D$11)</f>
        <v>0</v>
      </c>
      <c r="BA107" s="144">
        <f>COUNTIFS(Operational!$F:$F,$G107,Operational!$I:$I,"*4G*",Operational!$L:$L,'List Table'!$D$12)</f>
        <v>0</v>
      </c>
      <c r="BB107" s="144">
        <f>COUNTIFS(Operational!$F:$F,$G107,Operational!$I:$I,"*4G*",Operational!$L:$L,'List Table'!$D$13)</f>
        <v>0</v>
      </c>
      <c r="BC107" s="144">
        <f>COUNTIFS(Operational!$F:$F,$G107,Operational!$I:$I,"*4G*",Operational!$L:$L,'List Table'!$D$14)</f>
        <v>0</v>
      </c>
      <c r="BD107" s="144">
        <f>COUNTIFS(Operational!$F:$F,$G107,Operational!$I:$I,"*4G*",Operational!$L:$L,'List Table'!$D$15)</f>
        <v>0</v>
      </c>
      <c r="BE107" s="144">
        <f>COUNTIFS(Operational!$F:$F,$G107,Operational!$I:$I,"*4G*",Operational!$L:$L,'List Table'!$D$16)</f>
        <v>0</v>
      </c>
      <c r="BF107" s="144">
        <f>COUNTIFS(Operational!$F:$F,$G107,Operational!$I:$I,"*4G*",Operational!$L:$L,'List Table'!$D$17)</f>
        <v>0</v>
      </c>
      <c r="BG107" s="139"/>
      <c r="BH107" s="145">
        <f t="shared" si="14"/>
        <v>1</v>
      </c>
      <c r="BI107" s="145">
        <f t="shared" si="15"/>
        <v>1</v>
      </c>
      <c r="BJ107" s="145">
        <f t="shared" si="16"/>
        <v>1</v>
      </c>
      <c r="BK107" s="145">
        <f>COUNTIFS('Retention-Deployment'!$F:$F,$G107,'Retention-Deployment'!$I:$I,"*2G*",'Retention-Deployment'!$L:$L,'List Table'!$B$2)</f>
        <v>0</v>
      </c>
      <c r="BL107" s="145">
        <f>COUNTIFS('Retention-Deployment'!$F:$F,$G107,'Retention-Deployment'!$I:$I,"*2G*",'Retention-Deployment'!$L:$L,'List Table'!$B$3)</f>
        <v>0</v>
      </c>
      <c r="BM107" s="145">
        <f>COUNTIFS('Retention-Deployment'!$F:$F,$G107,'Retention-Deployment'!$I:$I,"*2G*",'Retention-Deployment'!$L:$L,'List Table'!$B$4)</f>
        <v>0</v>
      </c>
      <c r="BN107" s="145">
        <f>COUNTIFS('Retention-Deployment'!$F:$F,$G107,'Retention-Deployment'!$I:$I,"*2G*",'Retention-Deployment'!$L:$L,'List Table'!$B$5)</f>
        <v>0</v>
      </c>
      <c r="BO107" s="145">
        <f>COUNTIFS('Retention-Deployment'!$F:$F,$G107,'Retention-Deployment'!$I:$I,"*2G*",'Retention-Deployment'!$L:$L,'List Table'!$B$6)</f>
        <v>0</v>
      </c>
      <c r="BP107" s="145">
        <f>COUNTIFS('Retention-Deployment'!$F:$F,$G107,'Retention-Deployment'!$I:$I,"*2G*",'Retention-Deployment'!$L:$L,'List Table'!$B$7)</f>
        <v>0</v>
      </c>
      <c r="BQ107" s="145">
        <f>COUNTIFS('Retention-Deployment'!$F:$F,$G107,'Retention-Deployment'!$I:$I,"*2G*",'Retention-Deployment'!$L:$L,'List Table'!$B$8)</f>
        <v>1</v>
      </c>
      <c r="BR107" s="145">
        <f>COUNTIFS('Retention-Deployment'!$F:$F,$G107,'Retention-Deployment'!$I:$I,"*2G*",'Retention-Deployment'!$L:$L,'List Table'!$B$9)</f>
        <v>0</v>
      </c>
      <c r="BS107" s="145">
        <f>COUNTIFS('Retention-Deployment'!$F:$F,$G107,'Retention-Deployment'!$I:$I,"*2G*",'Retention-Deployment'!$L:$L,'List Table'!$B$10)</f>
        <v>0</v>
      </c>
      <c r="BT107" s="145">
        <f>COUNTIFS('Retention-Deployment'!$F:$F,$G107,'Retention-Deployment'!$I:$I,"*2G*",'Retention-Deployment'!$L:$L,'List Table'!$B$11)</f>
        <v>0</v>
      </c>
      <c r="BU107" s="145">
        <f>COUNTIFS('Retention-Deployment'!$F:$F,$G107,'Retention-Deployment'!$I:$I,"*2G*",'Retention-Deployment'!$L:$L,'List Table'!$B$12)</f>
        <v>0</v>
      </c>
      <c r="BV107" s="145">
        <f>COUNTIFS('Retention-Deployment'!$F:$F,$G107,'Retention-Deployment'!$I:$I,"*2G*",'Retention-Deployment'!$L:$L,'List Table'!$B$13)</f>
        <v>0</v>
      </c>
      <c r="BW107" s="145">
        <f>COUNTIFS('Retention-Deployment'!$F:$F,$G107,'Retention-Deployment'!$I:$I,"*2G*",'Retention-Deployment'!$L:$L,'List Table'!$B$14)</f>
        <v>0</v>
      </c>
      <c r="BX107" s="145">
        <f>COUNTIFS('Retention-Deployment'!$F:$F,$G107,'Retention-Deployment'!$I:$I,"*2G*",'Retention-Deployment'!$L:$L,'List Table'!$B$15)</f>
        <v>0</v>
      </c>
      <c r="BY107" s="145">
        <f>COUNTIFS('Retention-Deployment'!$F:$F,$G107,'Retention-Deployment'!$I:$I,"*3G*",'Retention-Deployment'!$L:$L,'List Table'!$B$2)</f>
        <v>0</v>
      </c>
      <c r="BZ107" s="145">
        <f>COUNTIFS('Retention-Deployment'!$F:$F,$G107,'Retention-Deployment'!$I:$I,"*3G*",'Retention-Deployment'!$L:$L,'List Table'!$B$3)</f>
        <v>0</v>
      </c>
      <c r="CA107" s="145">
        <f>COUNTIFS('Retention-Deployment'!$F:$F,$G107,'Retention-Deployment'!$I:$I,"*3G*",'Retention-Deployment'!$L:$L,'List Table'!$B$4)</f>
        <v>0</v>
      </c>
      <c r="CB107" s="145">
        <f>COUNTIFS('Retention-Deployment'!$F:$F,$G107,'Retention-Deployment'!$I:$I,"*3G*",'Retention-Deployment'!$L:$L,'List Table'!$B$5)</f>
        <v>0</v>
      </c>
      <c r="CC107" s="145">
        <f>COUNTIFS('Retention-Deployment'!$F:$F,$G107,'Retention-Deployment'!$I:$I,"*3G*",'Retention-Deployment'!$L:$L,'List Table'!$B$6)</f>
        <v>0</v>
      </c>
      <c r="CD107" s="145">
        <f>COUNTIFS('Retention-Deployment'!$F:$F,$G107,'Retention-Deployment'!$I:$I,"*3G*",'Retention-Deployment'!$L:$L,'List Table'!$B$7)</f>
        <v>0</v>
      </c>
      <c r="CE107" s="145">
        <f>COUNTIFS('Retention-Deployment'!$F:$F,$G107,'Retention-Deployment'!$I:$I,"*3G*",'Retention-Deployment'!$L:$L,'List Table'!$B$8)</f>
        <v>1</v>
      </c>
      <c r="CF107" s="145">
        <f>COUNTIFS('Retention-Deployment'!$F:$F,$G107,'Retention-Deployment'!$I:$I,"*3G*",'Retention-Deployment'!$L:$L,'List Table'!$B$9)</f>
        <v>0</v>
      </c>
      <c r="CG107" s="145">
        <f>COUNTIFS('Retention-Deployment'!$F:$F,$G107,'Retention-Deployment'!$I:$I,"*3G*",'Retention-Deployment'!$L:$L,'List Table'!$B$10)</f>
        <v>0</v>
      </c>
      <c r="CH107" s="145">
        <f>COUNTIFS('Retention-Deployment'!$F:$F,$G107,'Retention-Deployment'!$I:$I,"*3G*",'Retention-Deployment'!$L:$L,'List Table'!$B$11)</f>
        <v>0</v>
      </c>
      <c r="CI107" s="145">
        <f>COUNTIFS('Retention-Deployment'!$F:$F,$G107,'Retention-Deployment'!$I:$I,"*3G*",'Retention-Deployment'!$L:$L,'List Table'!$B$12)</f>
        <v>0</v>
      </c>
      <c r="CJ107" s="145">
        <f>COUNTIFS('Retention-Deployment'!$F:$F,$G107,'Retention-Deployment'!$I:$I,"*3G*",'Retention-Deployment'!$L:$L,'List Table'!$B$13)</f>
        <v>0</v>
      </c>
      <c r="CK107" s="145">
        <f>COUNTIFS('Retention-Deployment'!$F:$F,$G107,'Retention-Deployment'!$I:$I,"*3G*",'Retention-Deployment'!$L:$L,'List Table'!$B$14)</f>
        <v>0</v>
      </c>
      <c r="CL107" s="145">
        <f>COUNTIFS('Retention-Deployment'!$F:$F,$G107,'Retention-Deployment'!$I:$I,"*3G*",'Retention-Deployment'!$L:$L,'List Table'!$B$15)</f>
        <v>0</v>
      </c>
      <c r="CM107" s="145">
        <f>COUNTIFS('Retention-Deployment'!$F:$F,$G107,'Retention-Deployment'!$I:$I,"*4G*",'Retention-Deployment'!$L:$L,'List Table'!$B$2)</f>
        <v>0</v>
      </c>
      <c r="CN107" s="145">
        <f>COUNTIFS('Retention-Deployment'!$F:$F,$G107,'Retention-Deployment'!$I:$I,"*4G*",'Retention-Deployment'!$L:$L,'List Table'!$B$3)</f>
        <v>0</v>
      </c>
      <c r="CO107" s="145">
        <f>COUNTIFS('Retention-Deployment'!$F:$F,$G107,'Retention-Deployment'!$I:$I,"*4G*",'Retention-Deployment'!$L:$L,'List Table'!$B$4)</f>
        <v>0</v>
      </c>
      <c r="CP107" s="145">
        <f>COUNTIFS('Retention-Deployment'!$F:$F,$G107,'Retention-Deployment'!$I:$I,"*4G*",'Retention-Deployment'!$L:$L,'List Table'!$B$5)</f>
        <v>0</v>
      </c>
      <c r="CQ107" s="145">
        <f>COUNTIFS('Retention-Deployment'!$F:$F,$G107,'Retention-Deployment'!$I:$I,"*4G*",'Retention-Deployment'!$L:$L,'List Table'!$B$6)</f>
        <v>0</v>
      </c>
      <c r="CR107" s="145">
        <f>COUNTIFS('Retention-Deployment'!$F:$F,$G107,'Retention-Deployment'!$I:$I,"*4G*",'Retention-Deployment'!$L:$L,'List Table'!$B$7)</f>
        <v>0</v>
      </c>
      <c r="CS107" s="145">
        <f>COUNTIFS('Retention-Deployment'!$F:$F,$G107,'Retention-Deployment'!$I:$I,"*4G*",'Retention-Deployment'!$L:$L,'List Table'!$B$8)</f>
        <v>1</v>
      </c>
      <c r="CT107" s="145">
        <f>COUNTIFS('Retention-Deployment'!$F:$F,$G107,'Retention-Deployment'!$I:$I,"*4G*",'Retention-Deployment'!$L:$L,'List Table'!$B$9)</f>
        <v>0</v>
      </c>
      <c r="CU107" s="145">
        <f>COUNTIFS('Retention-Deployment'!$F:$F,$G107,'Retention-Deployment'!$I:$I,"*4G*",'Retention-Deployment'!$L:$L,'List Table'!$B$10)</f>
        <v>0</v>
      </c>
      <c r="CV107" s="145">
        <f>COUNTIFS('Retention-Deployment'!$F:$F,$G107,'Retention-Deployment'!$I:$I,"*4G*",'Retention-Deployment'!$L:$L,'List Table'!$B$11)</f>
        <v>0</v>
      </c>
      <c r="CW107" s="145">
        <f>COUNTIFS('Retention-Deployment'!$F:$F,$G107,'Retention-Deployment'!$I:$I,"*4G*",'Retention-Deployment'!$L:$L,'List Table'!$B$12)</f>
        <v>0</v>
      </c>
      <c r="CX107" s="145">
        <f>COUNTIFS('Retention-Deployment'!$F:$F,$G107,'Retention-Deployment'!$I:$I,"*4G*",'Retention-Deployment'!$L:$L,'List Table'!$B$13)</f>
        <v>0</v>
      </c>
      <c r="CY107" s="145">
        <f>COUNTIFS('Retention-Deployment'!$F:$F,$G107,'Retention-Deployment'!$I:$I,"*4G*",'Retention-Deployment'!$L:$L,'List Table'!$B$14)</f>
        <v>0</v>
      </c>
      <c r="CZ107" s="145">
        <f>COUNTIFS('Retention-Deployment'!$F:$F,$G107,'Retention-Deployment'!$I:$I,"*4G*",'Retention-Deployment'!$L:$L,'List Table'!$B$15)</f>
        <v>0</v>
      </c>
      <c r="DA107" s="133"/>
      <c r="DB107" s="146">
        <f>COUNTIFS(Licensing!$G:$G,$G107,Licensing!$J:$J,"*2G*")</f>
        <v>0</v>
      </c>
      <c r="DC107" s="146">
        <f>COUNTIFS(Licensing!$G:$G,$G107,Licensing!$J:$J,"*3G*")</f>
        <v>0</v>
      </c>
      <c r="DD107" s="146">
        <f>COUNTIFS(Licensing!$G:$G,$G107,Licensing!$J:$J,"*4G*")</f>
        <v>0</v>
      </c>
      <c r="DE107" s="133"/>
      <c r="DF107" s="381">
        <f>COUNTIFS(Deactivated!$G:$G,$G107,Deactivated!$J:$J,"*2G*")</f>
        <v>0</v>
      </c>
      <c r="DG107" s="381">
        <f>COUNTIFS(Deactivated!$G:$G,$G107,Deactivated!$J:$J,"*3G*")</f>
        <v>0</v>
      </c>
      <c r="DH107" s="381">
        <f>COUNTIFS(Deactivated!$G:$G,$G107,Deactivated!$J:$J,"*4G*")</f>
        <v>0</v>
      </c>
      <c r="DI107" s="133"/>
      <c r="DJ107" s="147" t="str">
        <f t="shared" si="13"/>
        <v>SIFNOS</v>
      </c>
      <c r="DK107" s="137">
        <f t="shared" si="19"/>
        <v>1</v>
      </c>
      <c r="DL107" s="148">
        <f t="shared" si="17"/>
        <v>1</v>
      </c>
      <c r="DM107" s="148">
        <f t="shared" si="18"/>
        <v>1</v>
      </c>
      <c r="DN107" s="133"/>
      <c r="DO107" s="133"/>
      <c r="DP107" s="133"/>
      <c r="DQ107" s="133"/>
      <c r="DR107" s="133"/>
      <c r="DS107" s="133"/>
      <c r="DT107" s="133"/>
      <c r="DU107" s="133"/>
      <c r="DV107" s="133"/>
      <c r="DW107" s="133"/>
      <c r="DX107" s="133"/>
      <c r="DY107" s="133"/>
    </row>
    <row r="108" spans="1:129" x14ac:dyDescent="0.25">
      <c r="A108" s="186" t="s">
        <v>293</v>
      </c>
      <c r="B108" s="160">
        <v>1</v>
      </c>
      <c r="C108" s="160">
        <v>1</v>
      </c>
      <c r="D108" s="160">
        <v>1</v>
      </c>
      <c r="E108" s="183">
        <v>36.670621934401296</v>
      </c>
      <c r="F108" s="183">
        <v>25.11474609375</v>
      </c>
      <c r="G108" s="165" t="s">
        <v>157</v>
      </c>
      <c r="H108" s="144">
        <f t="shared" si="10"/>
        <v>0</v>
      </c>
      <c r="I108" s="144">
        <f t="shared" si="11"/>
        <v>0</v>
      </c>
      <c r="J108" s="144">
        <f t="shared" si="12"/>
        <v>0</v>
      </c>
      <c r="K108" s="144">
        <f>COUNTIFS(Operational!$F:$F,$G108,Operational!$I:$I,"*2G*",Operational!$L:$L,'List Table'!$D$2)</f>
        <v>0</v>
      </c>
      <c r="L108" s="144">
        <f>COUNTIFS(Operational!$F:$F,$G108,Operational!$I:$I,"*2G*",Operational!$L:$L,'List Table'!$D$3)</f>
        <v>0</v>
      </c>
      <c r="M108" s="144">
        <f>COUNTIFS(Operational!$F:$F,$G108,Operational!$I:$I,"*2G*",Operational!$L:$L,'List Table'!$D$4)</f>
        <v>0</v>
      </c>
      <c r="N108" s="144">
        <f>COUNTIFS(Operational!$F:$F,$G108,Operational!$I:$I,"*2G*",Operational!$L:$L,'List Table'!$D$5)</f>
        <v>0</v>
      </c>
      <c r="O108" s="144">
        <f>COUNTIFS(Operational!$F:$F,$G108,Operational!$I:$I,"*2G*",Operational!$L:$L,'List Table'!$D$6)</f>
        <v>0</v>
      </c>
      <c r="P108" s="144">
        <f>COUNTIFS(Operational!$F:$F,$G108,Operational!$I:$I,"*2G*",Operational!$L:$L,'List Table'!$D$7)</f>
        <v>0</v>
      </c>
      <c r="Q108" s="144">
        <f>COUNTIFS(Operational!$F:$F,$G108,Operational!$I:$I,"*2G*",Operational!$L:$L,'List Table'!$D$8)</f>
        <v>0</v>
      </c>
      <c r="R108" s="144">
        <f>COUNTIFS(Operational!$F:$F,$G108,Operational!$I:$I,"*2G*",Operational!$L:$L,'List Table'!$D$9)</f>
        <v>0</v>
      </c>
      <c r="S108" s="144">
        <f>COUNTIFS(Operational!$F:$F,$G108,Operational!$I:$I,"*2G*",Operational!$L:$L,'List Table'!$D$10)</f>
        <v>0</v>
      </c>
      <c r="T108" s="144">
        <f>COUNTIFS(Operational!$F:$F,$G108,Operational!$I:$I,"*2G*",Operational!$L:$L,'List Table'!$D$11)</f>
        <v>0</v>
      </c>
      <c r="U108" s="144">
        <f>COUNTIFS(Operational!$F:$F,$G108,Operational!$I:$I,"*2G*",Operational!$L:$L,'List Table'!$D$12)</f>
        <v>0</v>
      </c>
      <c r="V108" s="144">
        <f>COUNTIFS(Operational!$F:$F,$G108,Operational!$I:$I,"*2G*",Operational!$L:$L,'List Table'!$D$13)</f>
        <v>0</v>
      </c>
      <c r="W108" s="144">
        <f>COUNTIFS(Operational!$F:$F,$G108,Operational!$I:$I,"*2G*",Operational!$L:$L,'List Table'!$D$14)</f>
        <v>0</v>
      </c>
      <c r="X108" s="144">
        <f>COUNTIFS(Operational!$F:$F,$G108,Operational!$I:$I,"*2G*",Operational!$L:$L,'List Table'!$D$15)</f>
        <v>0</v>
      </c>
      <c r="Y108" s="144">
        <f>COUNTIFS(Operational!$F:$F,$G108,Operational!$I:$I,"*2G*",Operational!$L:$L,'List Table'!$D$16)</f>
        <v>0</v>
      </c>
      <c r="Z108" s="144">
        <f>COUNTIFS(Operational!$F:$F,$G108,Operational!$I:$I,"*2G*",Operational!$L:$L,'List Table'!$D$17)</f>
        <v>0</v>
      </c>
      <c r="AA108" s="144">
        <f>COUNTIFS(Operational!$F:$F,$G108,Operational!$I:$I,"*3G*",Operational!$L:$L,'List Table'!$D$2)</f>
        <v>0</v>
      </c>
      <c r="AB108" s="144">
        <f>COUNTIFS(Operational!$F:$F,$G108,Operational!$I:$I,"*3G*",Operational!$L:$L,'List Table'!$D$3)</f>
        <v>0</v>
      </c>
      <c r="AC108" s="144">
        <f>COUNTIFS(Operational!$F:$F,$G108,Operational!$I:$I,"*3G*",Operational!$L:$L,'List Table'!$D$4)</f>
        <v>0</v>
      </c>
      <c r="AD108" s="144">
        <f>COUNTIFS(Operational!$F:$F,$G108,Operational!$I:$I,"*3G*",Operational!$L:$L,'List Table'!$D$5)</f>
        <v>0</v>
      </c>
      <c r="AE108" s="144">
        <f>COUNTIFS(Operational!$F:$F,$G108,Operational!$I:$I,"*3G*",Operational!$L:$L,'List Table'!$D$6)</f>
        <v>0</v>
      </c>
      <c r="AF108" s="144">
        <f>COUNTIFS(Operational!$F:$F,$G108,Operational!$I:$I,"*3G*",Operational!$L:$L,'List Table'!$D$7)</f>
        <v>0</v>
      </c>
      <c r="AG108" s="144">
        <f>COUNTIFS(Operational!$F:$F,$G108,Operational!$I:$I,"*3G*",Operational!$L:$L,'List Table'!$D$8)</f>
        <v>0</v>
      </c>
      <c r="AH108" s="144">
        <f>COUNTIFS(Operational!$F:$F,$G108,Operational!$I:$I,"*3G*",Operational!$L:$L,'List Table'!$D$9)</f>
        <v>0</v>
      </c>
      <c r="AI108" s="144">
        <f>COUNTIFS(Operational!$F:$F,$G108,Operational!$I:$I,"*3G*",Operational!$L:$L,'List Table'!$D$10)</f>
        <v>0</v>
      </c>
      <c r="AJ108" s="144">
        <f>COUNTIFS(Operational!$F:$F,$G108,Operational!$I:$I,"*3G*",Operational!$L:$L,'List Table'!$D$11)</f>
        <v>0</v>
      </c>
      <c r="AK108" s="144">
        <f>COUNTIFS(Operational!$F:$F,$G108,Operational!$I:$I,"*3G*",Operational!$L:$L,'List Table'!$D$12)</f>
        <v>0</v>
      </c>
      <c r="AL108" s="144">
        <f>COUNTIFS(Operational!$F:$F,$G108,Operational!$I:$I,"*3G*",Operational!$L:$L,'List Table'!$D$13)</f>
        <v>0</v>
      </c>
      <c r="AM108" s="144">
        <f>COUNTIFS(Operational!$F:$F,$G108,Operational!$I:$I,"*3G*",Operational!$L:$L,'List Table'!$D$14)</f>
        <v>0</v>
      </c>
      <c r="AN108" s="144">
        <f>COUNTIFS(Operational!$F:$F,$G108,Operational!$I:$I,"*3G*",Operational!$L:$L,'List Table'!$D$15)</f>
        <v>0</v>
      </c>
      <c r="AO108" s="144">
        <f>COUNTIFS(Operational!$F:$F,$G108,Operational!$I:$I,"*3G*",Operational!$L:$L,'List Table'!$D$16)</f>
        <v>0</v>
      </c>
      <c r="AP108" s="144">
        <f>COUNTIFS(Operational!$F:$F,$G108,Operational!$I:$I,"*3G*",Operational!$L:$L,'List Table'!$D$17)</f>
        <v>0</v>
      </c>
      <c r="AQ108" s="144">
        <f>COUNTIFS(Operational!$F:$F,$G108,Operational!$I:$I,"*4G*",Operational!$L:$L,'List Table'!$D$2)</f>
        <v>0</v>
      </c>
      <c r="AR108" s="144">
        <f>COUNTIFS(Operational!$F:$F,$G108,Operational!$I:$I,"*4G*",Operational!$L:$L,'List Table'!$D$3)</f>
        <v>0</v>
      </c>
      <c r="AS108" s="144">
        <f>COUNTIFS(Operational!$F:$F,$G108,Operational!$I:$I,"*4G*",Operational!$L:$L,'List Table'!$D$4)</f>
        <v>0</v>
      </c>
      <c r="AT108" s="144">
        <f>COUNTIFS(Operational!$F:$F,$G108,Operational!$I:$I,"*4G*",Operational!$L:$L,'List Table'!$D$5)</f>
        <v>0</v>
      </c>
      <c r="AU108" s="144">
        <f>COUNTIFS(Operational!$F:$F,$G108,Operational!$I:$I,"*4G*",Operational!$L:$L,'List Table'!$D$6)</f>
        <v>0</v>
      </c>
      <c r="AV108" s="144">
        <f>COUNTIFS(Operational!$F:$F,$G108,Operational!$I:$I,"*4G*",Operational!$L:$L,'List Table'!$D$7)</f>
        <v>0</v>
      </c>
      <c r="AW108" s="144">
        <f>COUNTIFS(Operational!$F:$F,$G108,Operational!$I:$I,"*4G*",Operational!$L:$L,'List Table'!$D$8)</f>
        <v>0</v>
      </c>
      <c r="AX108" s="144">
        <f>COUNTIFS(Operational!$F:$F,$G108,Operational!$I:$I,"*4G*",Operational!$L:$L,'List Table'!$D$9)</f>
        <v>0</v>
      </c>
      <c r="AY108" s="144">
        <f>COUNTIFS(Operational!$F:$F,$G108,Operational!$I:$I,"*4G*",Operational!$L:$L,'List Table'!$D$10)</f>
        <v>0</v>
      </c>
      <c r="AZ108" s="144">
        <f>COUNTIFS(Operational!$F:$F,$G108,Operational!$I:$I,"*4G*",Operational!$L:$L,'List Table'!$D$11)</f>
        <v>0</v>
      </c>
      <c r="BA108" s="144">
        <f>COUNTIFS(Operational!$F:$F,$G108,Operational!$I:$I,"*4G*",Operational!$L:$L,'List Table'!$D$12)</f>
        <v>0</v>
      </c>
      <c r="BB108" s="144">
        <f>COUNTIFS(Operational!$F:$F,$G108,Operational!$I:$I,"*4G*",Operational!$L:$L,'List Table'!$D$13)</f>
        <v>0</v>
      </c>
      <c r="BC108" s="144">
        <f>COUNTIFS(Operational!$F:$F,$G108,Operational!$I:$I,"*4G*",Operational!$L:$L,'List Table'!$D$14)</f>
        <v>0</v>
      </c>
      <c r="BD108" s="144">
        <f>COUNTIFS(Operational!$F:$F,$G108,Operational!$I:$I,"*4G*",Operational!$L:$L,'List Table'!$D$15)</f>
        <v>0</v>
      </c>
      <c r="BE108" s="144">
        <f>COUNTIFS(Operational!$F:$F,$G108,Operational!$I:$I,"*4G*",Operational!$L:$L,'List Table'!$D$16)</f>
        <v>0</v>
      </c>
      <c r="BF108" s="144">
        <f>COUNTIFS(Operational!$F:$F,$G108,Operational!$I:$I,"*4G*",Operational!$L:$L,'List Table'!$D$17)</f>
        <v>0</v>
      </c>
      <c r="BG108" s="139"/>
      <c r="BH108" s="145">
        <f t="shared" si="14"/>
        <v>0</v>
      </c>
      <c r="BI108" s="145">
        <f t="shared" si="15"/>
        <v>0</v>
      </c>
      <c r="BJ108" s="145">
        <f t="shared" si="16"/>
        <v>0</v>
      </c>
      <c r="BK108" s="145">
        <f>COUNTIFS('Retention-Deployment'!$F:$F,$G108,'Retention-Deployment'!$I:$I,"*2G*",'Retention-Deployment'!$L:$L,'List Table'!$B$2)</f>
        <v>0</v>
      </c>
      <c r="BL108" s="145">
        <f>COUNTIFS('Retention-Deployment'!$F:$F,$G108,'Retention-Deployment'!$I:$I,"*2G*",'Retention-Deployment'!$L:$L,'List Table'!$B$3)</f>
        <v>0</v>
      </c>
      <c r="BM108" s="145">
        <f>COUNTIFS('Retention-Deployment'!$F:$F,$G108,'Retention-Deployment'!$I:$I,"*2G*",'Retention-Deployment'!$L:$L,'List Table'!$B$4)</f>
        <v>0</v>
      </c>
      <c r="BN108" s="145">
        <f>COUNTIFS('Retention-Deployment'!$F:$F,$G108,'Retention-Deployment'!$I:$I,"*2G*",'Retention-Deployment'!$L:$L,'List Table'!$B$5)</f>
        <v>0</v>
      </c>
      <c r="BO108" s="145">
        <f>COUNTIFS('Retention-Deployment'!$F:$F,$G108,'Retention-Deployment'!$I:$I,"*2G*",'Retention-Deployment'!$L:$L,'List Table'!$B$6)</f>
        <v>0</v>
      </c>
      <c r="BP108" s="145">
        <f>COUNTIFS('Retention-Deployment'!$F:$F,$G108,'Retention-Deployment'!$I:$I,"*2G*",'Retention-Deployment'!$L:$L,'List Table'!$B$7)</f>
        <v>0</v>
      </c>
      <c r="BQ108" s="145">
        <f>COUNTIFS('Retention-Deployment'!$F:$F,$G108,'Retention-Deployment'!$I:$I,"*2G*",'Retention-Deployment'!$L:$L,'List Table'!$B$8)</f>
        <v>0</v>
      </c>
      <c r="BR108" s="145">
        <f>COUNTIFS('Retention-Deployment'!$F:$F,$G108,'Retention-Deployment'!$I:$I,"*2G*",'Retention-Deployment'!$L:$L,'List Table'!$B$9)</f>
        <v>0</v>
      </c>
      <c r="BS108" s="145">
        <f>COUNTIFS('Retention-Deployment'!$F:$F,$G108,'Retention-Deployment'!$I:$I,"*2G*",'Retention-Deployment'!$L:$L,'List Table'!$B$10)</f>
        <v>0</v>
      </c>
      <c r="BT108" s="145">
        <f>COUNTIFS('Retention-Deployment'!$F:$F,$G108,'Retention-Deployment'!$I:$I,"*2G*",'Retention-Deployment'!$L:$L,'List Table'!$B$11)</f>
        <v>0</v>
      </c>
      <c r="BU108" s="145">
        <f>COUNTIFS('Retention-Deployment'!$F:$F,$G108,'Retention-Deployment'!$I:$I,"*2G*",'Retention-Deployment'!$L:$L,'List Table'!$B$12)</f>
        <v>0</v>
      </c>
      <c r="BV108" s="145">
        <f>COUNTIFS('Retention-Deployment'!$F:$F,$G108,'Retention-Deployment'!$I:$I,"*2G*",'Retention-Deployment'!$L:$L,'List Table'!$B$13)</f>
        <v>0</v>
      </c>
      <c r="BW108" s="145">
        <f>COUNTIFS('Retention-Deployment'!$F:$F,$G108,'Retention-Deployment'!$I:$I,"*2G*",'Retention-Deployment'!$L:$L,'List Table'!$B$14)</f>
        <v>0</v>
      </c>
      <c r="BX108" s="145">
        <f>COUNTIFS('Retention-Deployment'!$F:$F,$G108,'Retention-Deployment'!$I:$I,"*2G*",'Retention-Deployment'!$L:$L,'List Table'!$B$15)</f>
        <v>0</v>
      </c>
      <c r="BY108" s="145">
        <f>COUNTIFS('Retention-Deployment'!$F:$F,$G108,'Retention-Deployment'!$I:$I,"*3G*",'Retention-Deployment'!$L:$L,'List Table'!$B$2)</f>
        <v>0</v>
      </c>
      <c r="BZ108" s="145">
        <f>COUNTIFS('Retention-Deployment'!$F:$F,$G108,'Retention-Deployment'!$I:$I,"*3G*",'Retention-Deployment'!$L:$L,'List Table'!$B$3)</f>
        <v>0</v>
      </c>
      <c r="CA108" s="145">
        <f>COUNTIFS('Retention-Deployment'!$F:$F,$G108,'Retention-Deployment'!$I:$I,"*3G*",'Retention-Deployment'!$L:$L,'List Table'!$B$4)</f>
        <v>0</v>
      </c>
      <c r="CB108" s="145">
        <f>COUNTIFS('Retention-Deployment'!$F:$F,$G108,'Retention-Deployment'!$I:$I,"*3G*",'Retention-Deployment'!$L:$L,'List Table'!$B$5)</f>
        <v>0</v>
      </c>
      <c r="CC108" s="145">
        <f>COUNTIFS('Retention-Deployment'!$F:$F,$G108,'Retention-Deployment'!$I:$I,"*3G*",'Retention-Deployment'!$L:$L,'List Table'!$B$6)</f>
        <v>0</v>
      </c>
      <c r="CD108" s="145">
        <f>COUNTIFS('Retention-Deployment'!$F:$F,$G108,'Retention-Deployment'!$I:$I,"*3G*",'Retention-Deployment'!$L:$L,'List Table'!$B$7)</f>
        <v>0</v>
      </c>
      <c r="CE108" s="145">
        <f>COUNTIFS('Retention-Deployment'!$F:$F,$G108,'Retention-Deployment'!$I:$I,"*3G*",'Retention-Deployment'!$L:$L,'List Table'!$B$8)</f>
        <v>0</v>
      </c>
      <c r="CF108" s="145">
        <f>COUNTIFS('Retention-Deployment'!$F:$F,$G108,'Retention-Deployment'!$I:$I,"*3G*",'Retention-Deployment'!$L:$L,'List Table'!$B$9)</f>
        <v>0</v>
      </c>
      <c r="CG108" s="145">
        <f>COUNTIFS('Retention-Deployment'!$F:$F,$G108,'Retention-Deployment'!$I:$I,"*3G*",'Retention-Deployment'!$L:$L,'List Table'!$B$10)</f>
        <v>0</v>
      </c>
      <c r="CH108" s="145">
        <f>COUNTIFS('Retention-Deployment'!$F:$F,$G108,'Retention-Deployment'!$I:$I,"*3G*",'Retention-Deployment'!$L:$L,'List Table'!$B$11)</f>
        <v>0</v>
      </c>
      <c r="CI108" s="145">
        <f>COUNTIFS('Retention-Deployment'!$F:$F,$G108,'Retention-Deployment'!$I:$I,"*3G*",'Retention-Deployment'!$L:$L,'List Table'!$B$12)</f>
        <v>0</v>
      </c>
      <c r="CJ108" s="145">
        <f>COUNTIFS('Retention-Deployment'!$F:$F,$G108,'Retention-Deployment'!$I:$I,"*3G*",'Retention-Deployment'!$L:$L,'List Table'!$B$13)</f>
        <v>0</v>
      </c>
      <c r="CK108" s="145">
        <f>COUNTIFS('Retention-Deployment'!$F:$F,$G108,'Retention-Deployment'!$I:$I,"*3G*",'Retention-Deployment'!$L:$L,'List Table'!$B$14)</f>
        <v>0</v>
      </c>
      <c r="CL108" s="145">
        <f>COUNTIFS('Retention-Deployment'!$F:$F,$G108,'Retention-Deployment'!$I:$I,"*3G*",'Retention-Deployment'!$L:$L,'List Table'!$B$15)</f>
        <v>0</v>
      </c>
      <c r="CM108" s="145">
        <f>COUNTIFS('Retention-Deployment'!$F:$F,$G108,'Retention-Deployment'!$I:$I,"*4G*",'Retention-Deployment'!$L:$L,'List Table'!$B$2)</f>
        <v>0</v>
      </c>
      <c r="CN108" s="145">
        <f>COUNTIFS('Retention-Deployment'!$F:$F,$G108,'Retention-Deployment'!$I:$I,"*4G*",'Retention-Deployment'!$L:$L,'List Table'!$B$3)</f>
        <v>0</v>
      </c>
      <c r="CO108" s="145">
        <f>COUNTIFS('Retention-Deployment'!$F:$F,$G108,'Retention-Deployment'!$I:$I,"*4G*",'Retention-Deployment'!$L:$L,'List Table'!$B$4)</f>
        <v>0</v>
      </c>
      <c r="CP108" s="145">
        <f>COUNTIFS('Retention-Deployment'!$F:$F,$G108,'Retention-Deployment'!$I:$I,"*4G*",'Retention-Deployment'!$L:$L,'List Table'!$B$5)</f>
        <v>0</v>
      </c>
      <c r="CQ108" s="145">
        <f>COUNTIFS('Retention-Deployment'!$F:$F,$G108,'Retention-Deployment'!$I:$I,"*4G*",'Retention-Deployment'!$L:$L,'List Table'!$B$6)</f>
        <v>0</v>
      </c>
      <c r="CR108" s="145">
        <f>COUNTIFS('Retention-Deployment'!$F:$F,$G108,'Retention-Deployment'!$I:$I,"*4G*",'Retention-Deployment'!$L:$L,'List Table'!$B$7)</f>
        <v>0</v>
      </c>
      <c r="CS108" s="145">
        <f>COUNTIFS('Retention-Deployment'!$F:$F,$G108,'Retention-Deployment'!$I:$I,"*4G*",'Retention-Deployment'!$L:$L,'List Table'!$B$8)</f>
        <v>0</v>
      </c>
      <c r="CT108" s="145">
        <f>COUNTIFS('Retention-Deployment'!$F:$F,$G108,'Retention-Deployment'!$I:$I,"*4G*",'Retention-Deployment'!$L:$L,'List Table'!$B$9)</f>
        <v>0</v>
      </c>
      <c r="CU108" s="145">
        <f>COUNTIFS('Retention-Deployment'!$F:$F,$G108,'Retention-Deployment'!$I:$I,"*4G*",'Retention-Deployment'!$L:$L,'List Table'!$B$10)</f>
        <v>0</v>
      </c>
      <c r="CV108" s="145">
        <f>COUNTIFS('Retention-Deployment'!$F:$F,$G108,'Retention-Deployment'!$I:$I,"*4G*",'Retention-Deployment'!$L:$L,'List Table'!$B$11)</f>
        <v>0</v>
      </c>
      <c r="CW108" s="145">
        <f>COUNTIFS('Retention-Deployment'!$F:$F,$G108,'Retention-Deployment'!$I:$I,"*4G*",'Retention-Deployment'!$L:$L,'List Table'!$B$12)</f>
        <v>0</v>
      </c>
      <c r="CX108" s="145">
        <f>COUNTIFS('Retention-Deployment'!$F:$F,$G108,'Retention-Deployment'!$I:$I,"*4G*",'Retention-Deployment'!$L:$L,'List Table'!$B$13)</f>
        <v>0</v>
      </c>
      <c r="CY108" s="145">
        <f>COUNTIFS('Retention-Deployment'!$F:$F,$G108,'Retention-Deployment'!$I:$I,"*4G*",'Retention-Deployment'!$L:$L,'List Table'!$B$14)</f>
        <v>0</v>
      </c>
      <c r="CZ108" s="145">
        <f>COUNTIFS('Retention-Deployment'!$F:$F,$G108,'Retention-Deployment'!$I:$I,"*4G*",'Retention-Deployment'!$L:$L,'List Table'!$B$15)</f>
        <v>0</v>
      </c>
      <c r="DA108" s="133"/>
      <c r="DB108" s="146">
        <f>COUNTIFS(Licensing!$G:$G,$G108,Licensing!$J:$J,"*2G*")</f>
        <v>0</v>
      </c>
      <c r="DC108" s="146">
        <f>COUNTIFS(Licensing!$G:$G,$G108,Licensing!$J:$J,"*3G*")</f>
        <v>0</v>
      </c>
      <c r="DD108" s="146">
        <f>COUNTIFS(Licensing!$G:$G,$G108,Licensing!$J:$J,"*4G*")</f>
        <v>0</v>
      </c>
      <c r="DE108" s="133"/>
      <c r="DF108" s="381">
        <f>COUNTIFS(Deactivated!$G:$G,$G108,Deactivated!$J:$J,"*2G*")</f>
        <v>0</v>
      </c>
      <c r="DG108" s="381">
        <f>COUNTIFS(Deactivated!$G:$G,$G108,Deactivated!$J:$J,"*3G*")</f>
        <v>0</v>
      </c>
      <c r="DH108" s="381">
        <f>COUNTIFS(Deactivated!$G:$G,$G108,Deactivated!$J:$J,"*4G*")</f>
        <v>0</v>
      </c>
      <c r="DI108" s="133"/>
      <c r="DJ108" s="147" t="str">
        <f t="shared" si="13"/>
        <v>SIKINOS</v>
      </c>
      <c r="DK108" s="137">
        <f t="shared" si="19"/>
        <v>0</v>
      </c>
      <c r="DL108" s="148">
        <f t="shared" si="17"/>
        <v>0</v>
      </c>
      <c r="DM108" s="148">
        <f t="shared" si="18"/>
        <v>0</v>
      </c>
      <c r="DN108" s="133"/>
      <c r="DO108" s="133"/>
      <c r="DP108" s="133"/>
      <c r="DQ108" s="133"/>
      <c r="DR108" s="133"/>
      <c r="DS108" s="133"/>
      <c r="DT108" s="133"/>
      <c r="DU108" s="133"/>
      <c r="DV108" s="133"/>
      <c r="DW108" s="133"/>
      <c r="DX108" s="133"/>
      <c r="DY108" s="133"/>
    </row>
    <row r="109" spans="1:129" x14ac:dyDescent="0.25">
      <c r="A109" s="186" t="s">
        <v>293</v>
      </c>
      <c r="B109" s="160">
        <v>3</v>
      </c>
      <c r="C109" s="160">
        <v>3</v>
      </c>
      <c r="D109" s="160">
        <v>3</v>
      </c>
      <c r="E109" s="183">
        <v>36.596786593002001</v>
      </c>
      <c r="F109" s="183">
        <v>27.8338623046875</v>
      </c>
      <c r="G109" s="165" t="s">
        <v>283</v>
      </c>
      <c r="H109" s="144">
        <f t="shared" si="10"/>
        <v>0</v>
      </c>
      <c r="I109" s="144">
        <f t="shared" si="11"/>
        <v>0</v>
      </c>
      <c r="J109" s="144">
        <f t="shared" si="12"/>
        <v>0</v>
      </c>
      <c r="K109" s="144">
        <f>COUNTIFS(Operational!$F:$F,$G109,Operational!$I:$I,"*2G*",Operational!$L:$L,'List Table'!$D$2)</f>
        <v>0</v>
      </c>
      <c r="L109" s="144">
        <f>COUNTIFS(Operational!$F:$F,$G109,Operational!$I:$I,"*2G*",Operational!$L:$L,'List Table'!$D$3)</f>
        <v>0</v>
      </c>
      <c r="M109" s="144">
        <f>COUNTIFS(Operational!$F:$F,$G109,Operational!$I:$I,"*2G*",Operational!$L:$L,'List Table'!$D$4)</f>
        <v>0</v>
      </c>
      <c r="N109" s="144">
        <f>COUNTIFS(Operational!$F:$F,$G109,Operational!$I:$I,"*2G*",Operational!$L:$L,'List Table'!$D$5)</f>
        <v>0</v>
      </c>
      <c r="O109" s="144">
        <f>COUNTIFS(Operational!$F:$F,$G109,Operational!$I:$I,"*2G*",Operational!$L:$L,'List Table'!$D$6)</f>
        <v>0</v>
      </c>
      <c r="P109" s="144">
        <f>COUNTIFS(Operational!$F:$F,$G109,Operational!$I:$I,"*2G*",Operational!$L:$L,'List Table'!$D$7)</f>
        <v>0</v>
      </c>
      <c r="Q109" s="144">
        <f>COUNTIFS(Operational!$F:$F,$G109,Operational!$I:$I,"*2G*",Operational!$L:$L,'List Table'!$D$8)</f>
        <v>0</v>
      </c>
      <c r="R109" s="144">
        <f>COUNTIFS(Operational!$F:$F,$G109,Operational!$I:$I,"*2G*",Operational!$L:$L,'List Table'!$D$9)</f>
        <v>0</v>
      </c>
      <c r="S109" s="144">
        <f>COUNTIFS(Operational!$F:$F,$G109,Operational!$I:$I,"*2G*",Operational!$L:$L,'List Table'!$D$10)</f>
        <v>0</v>
      </c>
      <c r="T109" s="144">
        <f>COUNTIFS(Operational!$F:$F,$G109,Operational!$I:$I,"*2G*",Operational!$L:$L,'List Table'!$D$11)</f>
        <v>0</v>
      </c>
      <c r="U109" s="144">
        <f>COUNTIFS(Operational!$F:$F,$G109,Operational!$I:$I,"*2G*",Operational!$L:$L,'List Table'!$D$12)</f>
        <v>0</v>
      </c>
      <c r="V109" s="144">
        <f>COUNTIFS(Operational!$F:$F,$G109,Operational!$I:$I,"*2G*",Operational!$L:$L,'List Table'!$D$13)</f>
        <v>0</v>
      </c>
      <c r="W109" s="144">
        <f>COUNTIFS(Operational!$F:$F,$G109,Operational!$I:$I,"*2G*",Operational!$L:$L,'List Table'!$D$14)</f>
        <v>0</v>
      </c>
      <c r="X109" s="144">
        <f>COUNTIFS(Operational!$F:$F,$G109,Operational!$I:$I,"*2G*",Operational!$L:$L,'List Table'!$D$15)</f>
        <v>0</v>
      </c>
      <c r="Y109" s="144">
        <f>COUNTIFS(Operational!$F:$F,$G109,Operational!$I:$I,"*2G*",Operational!$L:$L,'List Table'!$D$16)</f>
        <v>0</v>
      </c>
      <c r="Z109" s="144">
        <f>COUNTIFS(Operational!$F:$F,$G109,Operational!$I:$I,"*2G*",Operational!$L:$L,'List Table'!$D$17)</f>
        <v>0</v>
      </c>
      <c r="AA109" s="144">
        <f>COUNTIFS(Operational!$F:$F,$G109,Operational!$I:$I,"*3G*",Operational!$L:$L,'List Table'!$D$2)</f>
        <v>0</v>
      </c>
      <c r="AB109" s="144">
        <f>COUNTIFS(Operational!$F:$F,$G109,Operational!$I:$I,"*3G*",Operational!$L:$L,'List Table'!$D$3)</f>
        <v>0</v>
      </c>
      <c r="AC109" s="144">
        <f>COUNTIFS(Operational!$F:$F,$G109,Operational!$I:$I,"*3G*",Operational!$L:$L,'List Table'!$D$4)</f>
        <v>0</v>
      </c>
      <c r="AD109" s="144">
        <f>COUNTIFS(Operational!$F:$F,$G109,Operational!$I:$I,"*3G*",Operational!$L:$L,'List Table'!$D$5)</f>
        <v>0</v>
      </c>
      <c r="AE109" s="144">
        <f>COUNTIFS(Operational!$F:$F,$G109,Operational!$I:$I,"*3G*",Operational!$L:$L,'List Table'!$D$6)</f>
        <v>0</v>
      </c>
      <c r="AF109" s="144">
        <f>COUNTIFS(Operational!$F:$F,$G109,Operational!$I:$I,"*3G*",Operational!$L:$L,'List Table'!$D$7)</f>
        <v>0</v>
      </c>
      <c r="AG109" s="144">
        <f>COUNTIFS(Operational!$F:$F,$G109,Operational!$I:$I,"*3G*",Operational!$L:$L,'List Table'!$D$8)</f>
        <v>0</v>
      </c>
      <c r="AH109" s="144">
        <f>COUNTIFS(Operational!$F:$F,$G109,Operational!$I:$I,"*3G*",Operational!$L:$L,'List Table'!$D$9)</f>
        <v>0</v>
      </c>
      <c r="AI109" s="144">
        <f>COUNTIFS(Operational!$F:$F,$G109,Operational!$I:$I,"*3G*",Operational!$L:$L,'List Table'!$D$10)</f>
        <v>0</v>
      </c>
      <c r="AJ109" s="144">
        <f>COUNTIFS(Operational!$F:$F,$G109,Operational!$I:$I,"*3G*",Operational!$L:$L,'List Table'!$D$11)</f>
        <v>0</v>
      </c>
      <c r="AK109" s="144">
        <f>COUNTIFS(Operational!$F:$F,$G109,Operational!$I:$I,"*3G*",Operational!$L:$L,'List Table'!$D$12)</f>
        <v>0</v>
      </c>
      <c r="AL109" s="144">
        <f>COUNTIFS(Operational!$F:$F,$G109,Operational!$I:$I,"*3G*",Operational!$L:$L,'List Table'!$D$13)</f>
        <v>0</v>
      </c>
      <c r="AM109" s="144">
        <f>COUNTIFS(Operational!$F:$F,$G109,Operational!$I:$I,"*3G*",Operational!$L:$L,'List Table'!$D$14)</f>
        <v>0</v>
      </c>
      <c r="AN109" s="144">
        <f>COUNTIFS(Operational!$F:$F,$G109,Operational!$I:$I,"*3G*",Operational!$L:$L,'List Table'!$D$15)</f>
        <v>0</v>
      </c>
      <c r="AO109" s="144">
        <f>COUNTIFS(Operational!$F:$F,$G109,Operational!$I:$I,"*3G*",Operational!$L:$L,'List Table'!$D$16)</f>
        <v>0</v>
      </c>
      <c r="AP109" s="144">
        <f>COUNTIFS(Operational!$F:$F,$G109,Operational!$I:$I,"*3G*",Operational!$L:$L,'List Table'!$D$17)</f>
        <v>0</v>
      </c>
      <c r="AQ109" s="144">
        <f>COUNTIFS(Operational!$F:$F,$G109,Operational!$I:$I,"*4G*",Operational!$L:$L,'List Table'!$D$2)</f>
        <v>0</v>
      </c>
      <c r="AR109" s="144">
        <f>COUNTIFS(Operational!$F:$F,$G109,Operational!$I:$I,"*4G*",Operational!$L:$L,'List Table'!$D$3)</f>
        <v>0</v>
      </c>
      <c r="AS109" s="144">
        <f>COUNTIFS(Operational!$F:$F,$G109,Operational!$I:$I,"*4G*",Operational!$L:$L,'List Table'!$D$4)</f>
        <v>0</v>
      </c>
      <c r="AT109" s="144">
        <f>COUNTIFS(Operational!$F:$F,$G109,Operational!$I:$I,"*4G*",Operational!$L:$L,'List Table'!$D$5)</f>
        <v>0</v>
      </c>
      <c r="AU109" s="144">
        <f>COUNTIFS(Operational!$F:$F,$G109,Operational!$I:$I,"*4G*",Operational!$L:$L,'List Table'!$D$6)</f>
        <v>0</v>
      </c>
      <c r="AV109" s="144">
        <f>COUNTIFS(Operational!$F:$F,$G109,Operational!$I:$I,"*4G*",Operational!$L:$L,'List Table'!$D$7)</f>
        <v>0</v>
      </c>
      <c r="AW109" s="144">
        <f>COUNTIFS(Operational!$F:$F,$G109,Operational!$I:$I,"*4G*",Operational!$L:$L,'List Table'!$D$8)</f>
        <v>0</v>
      </c>
      <c r="AX109" s="144">
        <f>COUNTIFS(Operational!$F:$F,$G109,Operational!$I:$I,"*4G*",Operational!$L:$L,'List Table'!$D$9)</f>
        <v>0</v>
      </c>
      <c r="AY109" s="144">
        <f>COUNTIFS(Operational!$F:$F,$G109,Operational!$I:$I,"*4G*",Operational!$L:$L,'List Table'!$D$10)</f>
        <v>0</v>
      </c>
      <c r="AZ109" s="144">
        <f>COUNTIFS(Operational!$F:$F,$G109,Operational!$I:$I,"*4G*",Operational!$L:$L,'List Table'!$D$11)</f>
        <v>0</v>
      </c>
      <c r="BA109" s="144">
        <f>COUNTIFS(Operational!$F:$F,$G109,Operational!$I:$I,"*4G*",Operational!$L:$L,'List Table'!$D$12)</f>
        <v>0</v>
      </c>
      <c r="BB109" s="144">
        <f>COUNTIFS(Operational!$F:$F,$G109,Operational!$I:$I,"*4G*",Operational!$L:$L,'List Table'!$D$13)</f>
        <v>0</v>
      </c>
      <c r="BC109" s="144">
        <f>COUNTIFS(Operational!$F:$F,$G109,Operational!$I:$I,"*4G*",Operational!$L:$L,'List Table'!$D$14)</f>
        <v>0</v>
      </c>
      <c r="BD109" s="144">
        <f>COUNTIFS(Operational!$F:$F,$G109,Operational!$I:$I,"*4G*",Operational!$L:$L,'List Table'!$D$15)</f>
        <v>0</v>
      </c>
      <c r="BE109" s="144">
        <f>COUNTIFS(Operational!$F:$F,$G109,Operational!$I:$I,"*4G*",Operational!$L:$L,'List Table'!$D$16)</f>
        <v>0</v>
      </c>
      <c r="BF109" s="144">
        <f>COUNTIFS(Operational!$F:$F,$G109,Operational!$I:$I,"*4G*",Operational!$L:$L,'List Table'!$D$17)</f>
        <v>0</v>
      </c>
      <c r="BG109" s="139"/>
      <c r="BH109" s="145">
        <f t="shared" si="14"/>
        <v>0</v>
      </c>
      <c r="BI109" s="145">
        <f t="shared" si="15"/>
        <v>0</v>
      </c>
      <c r="BJ109" s="145">
        <f t="shared" si="16"/>
        <v>0</v>
      </c>
      <c r="BK109" s="145">
        <f>COUNTIFS('Retention-Deployment'!$F:$F,$G109,'Retention-Deployment'!$I:$I,"*2G*",'Retention-Deployment'!$L:$L,'List Table'!$B$2)</f>
        <v>0</v>
      </c>
      <c r="BL109" s="145">
        <f>COUNTIFS('Retention-Deployment'!$F:$F,$G109,'Retention-Deployment'!$I:$I,"*2G*",'Retention-Deployment'!$L:$L,'List Table'!$B$3)</f>
        <v>0</v>
      </c>
      <c r="BM109" s="145">
        <f>COUNTIFS('Retention-Deployment'!$F:$F,$G109,'Retention-Deployment'!$I:$I,"*2G*",'Retention-Deployment'!$L:$L,'List Table'!$B$4)</f>
        <v>0</v>
      </c>
      <c r="BN109" s="145">
        <f>COUNTIFS('Retention-Deployment'!$F:$F,$G109,'Retention-Deployment'!$I:$I,"*2G*",'Retention-Deployment'!$L:$L,'List Table'!$B$5)</f>
        <v>0</v>
      </c>
      <c r="BO109" s="145">
        <f>COUNTIFS('Retention-Deployment'!$F:$F,$G109,'Retention-Deployment'!$I:$I,"*2G*",'Retention-Deployment'!$L:$L,'List Table'!$B$6)</f>
        <v>0</v>
      </c>
      <c r="BP109" s="145">
        <f>COUNTIFS('Retention-Deployment'!$F:$F,$G109,'Retention-Deployment'!$I:$I,"*2G*",'Retention-Deployment'!$L:$L,'List Table'!$B$7)</f>
        <v>0</v>
      </c>
      <c r="BQ109" s="145">
        <f>COUNTIFS('Retention-Deployment'!$F:$F,$G109,'Retention-Deployment'!$I:$I,"*2G*",'Retention-Deployment'!$L:$L,'List Table'!$B$8)</f>
        <v>0</v>
      </c>
      <c r="BR109" s="145">
        <f>COUNTIFS('Retention-Deployment'!$F:$F,$G109,'Retention-Deployment'!$I:$I,"*2G*",'Retention-Deployment'!$L:$L,'List Table'!$B$9)</f>
        <v>0</v>
      </c>
      <c r="BS109" s="145">
        <f>COUNTIFS('Retention-Deployment'!$F:$F,$G109,'Retention-Deployment'!$I:$I,"*2G*",'Retention-Deployment'!$L:$L,'List Table'!$B$10)</f>
        <v>0</v>
      </c>
      <c r="BT109" s="145">
        <f>COUNTIFS('Retention-Deployment'!$F:$F,$G109,'Retention-Deployment'!$I:$I,"*2G*",'Retention-Deployment'!$L:$L,'List Table'!$B$11)</f>
        <v>0</v>
      </c>
      <c r="BU109" s="145">
        <f>COUNTIFS('Retention-Deployment'!$F:$F,$G109,'Retention-Deployment'!$I:$I,"*2G*",'Retention-Deployment'!$L:$L,'List Table'!$B$12)</f>
        <v>0</v>
      </c>
      <c r="BV109" s="145">
        <f>COUNTIFS('Retention-Deployment'!$F:$F,$G109,'Retention-Deployment'!$I:$I,"*2G*",'Retention-Deployment'!$L:$L,'List Table'!$B$13)</f>
        <v>0</v>
      </c>
      <c r="BW109" s="145">
        <f>COUNTIFS('Retention-Deployment'!$F:$F,$G109,'Retention-Deployment'!$I:$I,"*2G*",'Retention-Deployment'!$L:$L,'List Table'!$B$14)</f>
        <v>0</v>
      </c>
      <c r="BX109" s="145">
        <f>COUNTIFS('Retention-Deployment'!$F:$F,$G109,'Retention-Deployment'!$I:$I,"*2G*",'Retention-Deployment'!$L:$L,'List Table'!$B$15)</f>
        <v>0</v>
      </c>
      <c r="BY109" s="145">
        <f>COUNTIFS('Retention-Deployment'!$F:$F,$G109,'Retention-Deployment'!$I:$I,"*3G*",'Retention-Deployment'!$L:$L,'List Table'!$B$2)</f>
        <v>0</v>
      </c>
      <c r="BZ109" s="145">
        <f>COUNTIFS('Retention-Deployment'!$F:$F,$G109,'Retention-Deployment'!$I:$I,"*3G*",'Retention-Deployment'!$L:$L,'List Table'!$B$3)</f>
        <v>0</v>
      </c>
      <c r="CA109" s="145">
        <f>COUNTIFS('Retention-Deployment'!$F:$F,$G109,'Retention-Deployment'!$I:$I,"*3G*",'Retention-Deployment'!$L:$L,'List Table'!$B$4)</f>
        <v>0</v>
      </c>
      <c r="CB109" s="145">
        <f>COUNTIFS('Retention-Deployment'!$F:$F,$G109,'Retention-Deployment'!$I:$I,"*3G*",'Retention-Deployment'!$L:$L,'List Table'!$B$5)</f>
        <v>0</v>
      </c>
      <c r="CC109" s="145">
        <f>COUNTIFS('Retention-Deployment'!$F:$F,$G109,'Retention-Deployment'!$I:$I,"*3G*",'Retention-Deployment'!$L:$L,'List Table'!$B$6)</f>
        <v>0</v>
      </c>
      <c r="CD109" s="145">
        <f>COUNTIFS('Retention-Deployment'!$F:$F,$G109,'Retention-Deployment'!$I:$I,"*3G*",'Retention-Deployment'!$L:$L,'List Table'!$B$7)</f>
        <v>0</v>
      </c>
      <c r="CE109" s="145">
        <f>COUNTIFS('Retention-Deployment'!$F:$F,$G109,'Retention-Deployment'!$I:$I,"*3G*",'Retention-Deployment'!$L:$L,'List Table'!$B$8)</f>
        <v>0</v>
      </c>
      <c r="CF109" s="145">
        <f>COUNTIFS('Retention-Deployment'!$F:$F,$G109,'Retention-Deployment'!$I:$I,"*3G*",'Retention-Deployment'!$L:$L,'List Table'!$B$9)</f>
        <v>0</v>
      </c>
      <c r="CG109" s="145">
        <f>COUNTIFS('Retention-Deployment'!$F:$F,$G109,'Retention-Deployment'!$I:$I,"*3G*",'Retention-Deployment'!$L:$L,'List Table'!$B$10)</f>
        <v>0</v>
      </c>
      <c r="CH109" s="145">
        <f>COUNTIFS('Retention-Deployment'!$F:$F,$G109,'Retention-Deployment'!$I:$I,"*3G*",'Retention-Deployment'!$L:$L,'List Table'!$B$11)</f>
        <v>0</v>
      </c>
      <c r="CI109" s="145">
        <f>COUNTIFS('Retention-Deployment'!$F:$F,$G109,'Retention-Deployment'!$I:$I,"*3G*",'Retention-Deployment'!$L:$L,'List Table'!$B$12)</f>
        <v>0</v>
      </c>
      <c r="CJ109" s="145">
        <f>COUNTIFS('Retention-Deployment'!$F:$F,$G109,'Retention-Deployment'!$I:$I,"*3G*",'Retention-Deployment'!$L:$L,'List Table'!$B$13)</f>
        <v>0</v>
      </c>
      <c r="CK109" s="145">
        <f>COUNTIFS('Retention-Deployment'!$F:$F,$G109,'Retention-Deployment'!$I:$I,"*3G*",'Retention-Deployment'!$L:$L,'List Table'!$B$14)</f>
        <v>0</v>
      </c>
      <c r="CL109" s="145">
        <f>COUNTIFS('Retention-Deployment'!$F:$F,$G109,'Retention-Deployment'!$I:$I,"*3G*",'Retention-Deployment'!$L:$L,'List Table'!$B$15)</f>
        <v>0</v>
      </c>
      <c r="CM109" s="145">
        <f>COUNTIFS('Retention-Deployment'!$F:$F,$G109,'Retention-Deployment'!$I:$I,"*4G*",'Retention-Deployment'!$L:$L,'List Table'!$B$2)</f>
        <v>0</v>
      </c>
      <c r="CN109" s="145">
        <f>COUNTIFS('Retention-Deployment'!$F:$F,$G109,'Retention-Deployment'!$I:$I,"*4G*",'Retention-Deployment'!$L:$L,'List Table'!$B$3)</f>
        <v>0</v>
      </c>
      <c r="CO109" s="145">
        <f>COUNTIFS('Retention-Deployment'!$F:$F,$G109,'Retention-Deployment'!$I:$I,"*4G*",'Retention-Deployment'!$L:$L,'List Table'!$B$4)</f>
        <v>0</v>
      </c>
      <c r="CP109" s="145">
        <f>COUNTIFS('Retention-Deployment'!$F:$F,$G109,'Retention-Deployment'!$I:$I,"*4G*",'Retention-Deployment'!$L:$L,'List Table'!$B$5)</f>
        <v>0</v>
      </c>
      <c r="CQ109" s="145">
        <f>COUNTIFS('Retention-Deployment'!$F:$F,$G109,'Retention-Deployment'!$I:$I,"*4G*",'Retention-Deployment'!$L:$L,'List Table'!$B$6)</f>
        <v>0</v>
      </c>
      <c r="CR109" s="145">
        <f>COUNTIFS('Retention-Deployment'!$F:$F,$G109,'Retention-Deployment'!$I:$I,"*4G*",'Retention-Deployment'!$L:$L,'List Table'!$B$7)</f>
        <v>0</v>
      </c>
      <c r="CS109" s="145">
        <f>COUNTIFS('Retention-Deployment'!$F:$F,$G109,'Retention-Deployment'!$I:$I,"*4G*",'Retention-Deployment'!$L:$L,'List Table'!$B$8)</f>
        <v>0</v>
      </c>
      <c r="CT109" s="145">
        <f>COUNTIFS('Retention-Deployment'!$F:$F,$G109,'Retention-Deployment'!$I:$I,"*4G*",'Retention-Deployment'!$L:$L,'List Table'!$B$9)</f>
        <v>0</v>
      </c>
      <c r="CU109" s="145">
        <f>COUNTIFS('Retention-Deployment'!$F:$F,$G109,'Retention-Deployment'!$I:$I,"*4G*",'Retention-Deployment'!$L:$L,'List Table'!$B$10)</f>
        <v>0</v>
      </c>
      <c r="CV109" s="145">
        <f>COUNTIFS('Retention-Deployment'!$F:$F,$G109,'Retention-Deployment'!$I:$I,"*4G*",'Retention-Deployment'!$L:$L,'List Table'!$B$11)</f>
        <v>0</v>
      </c>
      <c r="CW109" s="145">
        <f>COUNTIFS('Retention-Deployment'!$F:$F,$G109,'Retention-Deployment'!$I:$I,"*4G*",'Retention-Deployment'!$L:$L,'List Table'!$B$12)</f>
        <v>0</v>
      </c>
      <c r="CX109" s="145">
        <f>COUNTIFS('Retention-Deployment'!$F:$F,$G109,'Retention-Deployment'!$I:$I,"*4G*",'Retention-Deployment'!$L:$L,'List Table'!$B$13)</f>
        <v>0</v>
      </c>
      <c r="CY109" s="145">
        <f>COUNTIFS('Retention-Deployment'!$F:$F,$G109,'Retention-Deployment'!$I:$I,"*4G*",'Retention-Deployment'!$L:$L,'List Table'!$B$14)</f>
        <v>0</v>
      </c>
      <c r="CZ109" s="145">
        <f>COUNTIFS('Retention-Deployment'!$F:$F,$G109,'Retention-Deployment'!$I:$I,"*4G*",'Retention-Deployment'!$L:$L,'List Table'!$B$15)</f>
        <v>0</v>
      </c>
      <c r="DA109" s="133"/>
      <c r="DB109" s="146">
        <f>COUNTIFS(Licensing!$G:$G,$G109,Licensing!$J:$J,"*2G*")</f>
        <v>0</v>
      </c>
      <c r="DC109" s="146">
        <f>COUNTIFS(Licensing!$G:$G,$G109,Licensing!$J:$J,"*3G*")</f>
        <v>0</v>
      </c>
      <c r="DD109" s="146">
        <f>COUNTIFS(Licensing!$G:$G,$G109,Licensing!$J:$J,"*4G*")</f>
        <v>0</v>
      </c>
      <c r="DE109" s="133"/>
      <c r="DF109" s="381">
        <f>COUNTIFS(Deactivated!$G:$G,$G109,Deactivated!$J:$J,"*2G*")</f>
        <v>0</v>
      </c>
      <c r="DG109" s="381">
        <f>COUNTIFS(Deactivated!$G:$G,$G109,Deactivated!$J:$J,"*3G*")</f>
        <v>0</v>
      </c>
      <c r="DH109" s="381">
        <f>COUNTIFS(Deactivated!$G:$G,$G109,Deactivated!$J:$J,"*4G*")</f>
        <v>0</v>
      </c>
      <c r="DI109" s="133"/>
      <c r="DJ109" s="147" t="str">
        <f t="shared" si="13"/>
        <v>SIMI</v>
      </c>
      <c r="DK109" s="137">
        <f t="shared" si="19"/>
        <v>0</v>
      </c>
      <c r="DL109" s="148">
        <f t="shared" si="17"/>
        <v>0</v>
      </c>
      <c r="DM109" s="148">
        <f t="shared" si="18"/>
        <v>0</v>
      </c>
      <c r="DN109" s="133"/>
      <c r="DO109" s="133"/>
      <c r="DP109" s="133"/>
      <c r="DQ109" s="133"/>
      <c r="DR109" s="133"/>
      <c r="DS109" s="133"/>
      <c r="DT109" s="133"/>
      <c r="DU109" s="133"/>
      <c r="DV109" s="133"/>
      <c r="DW109" s="133"/>
      <c r="DX109" s="133"/>
      <c r="DY109" s="133"/>
    </row>
    <row r="110" spans="1:129" x14ac:dyDescent="0.25">
      <c r="A110" s="186" t="s">
        <v>293</v>
      </c>
      <c r="B110" s="160">
        <v>4</v>
      </c>
      <c r="C110" s="160">
        <v>4</v>
      </c>
      <c r="D110" s="160">
        <v>4</v>
      </c>
      <c r="E110" s="183">
        <v>39.151362679490298</v>
      </c>
      <c r="F110" s="183">
        <v>23.4640502929687</v>
      </c>
      <c r="G110" s="165" t="s">
        <v>288</v>
      </c>
      <c r="H110" s="144">
        <f t="shared" si="10"/>
        <v>0</v>
      </c>
      <c r="I110" s="144">
        <f t="shared" si="11"/>
        <v>0</v>
      </c>
      <c r="J110" s="144">
        <f t="shared" si="12"/>
        <v>0</v>
      </c>
      <c r="K110" s="144">
        <f>COUNTIFS(Operational!$F:$F,$G110,Operational!$I:$I,"*2G*",Operational!$L:$L,'List Table'!$D$2)</f>
        <v>0</v>
      </c>
      <c r="L110" s="144">
        <f>COUNTIFS(Operational!$F:$F,$G110,Operational!$I:$I,"*2G*",Operational!$L:$L,'List Table'!$D$3)</f>
        <v>0</v>
      </c>
      <c r="M110" s="144">
        <f>COUNTIFS(Operational!$F:$F,$G110,Operational!$I:$I,"*2G*",Operational!$L:$L,'List Table'!$D$4)</f>
        <v>0</v>
      </c>
      <c r="N110" s="144">
        <f>COUNTIFS(Operational!$F:$F,$G110,Operational!$I:$I,"*2G*",Operational!$L:$L,'List Table'!$D$5)</f>
        <v>0</v>
      </c>
      <c r="O110" s="144">
        <f>COUNTIFS(Operational!$F:$F,$G110,Operational!$I:$I,"*2G*",Operational!$L:$L,'List Table'!$D$6)</f>
        <v>0</v>
      </c>
      <c r="P110" s="144">
        <f>COUNTIFS(Operational!$F:$F,$G110,Operational!$I:$I,"*2G*",Operational!$L:$L,'List Table'!$D$7)</f>
        <v>0</v>
      </c>
      <c r="Q110" s="144">
        <f>COUNTIFS(Operational!$F:$F,$G110,Operational!$I:$I,"*2G*",Operational!$L:$L,'List Table'!$D$8)</f>
        <v>0</v>
      </c>
      <c r="R110" s="144">
        <f>COUNTIFS(Operational!$F:$F,$G110,Operational!$I:$I,"*2G*",Operational!$L:$L,'List Table'!$D$9)</f>
        <v>0</v>
      </c>
      <c r="S110" s="144">
        <f>COUNTIFS(Operational!$F:$F,$G110,Operational!$I:$I,"*2G*",Operational!$L:$L,'List Table'!$D$10)</f>
        <v>0</v>
      </c>
      <c r="T110" s="144">
        <f>COUNTIFS(Operational!$F:$F,$G110,Operational!$I:$I,"*2G*",Operational!$L:$L,'List Table'!$D$11)</f>
        <v>0</v>
      </c>
      <c r="U110" s="144">
        <f>COUNTIFS(Operational!$F:$F,$G110,Operational!$I:$I,"*2G*",Operational!$L:$L,'List Table'!$D$12)</f>
        <v>0</v>
      </c>
      <c r="V110" s="144">
        <f>COUNTIFS(Operational!$F:$F,$G110,Operational!$I:$I,"*2G*",Operational!$L:$L,'List Table'!$D$13)</f>
        <v>0</v>
      </c>
      <c r="W110" s="144">
        <f>COUNTIFS(Operational!$F:$F,$G110,Operational!$I:$I,"*2G*",Operational!$L:$L,'List Table'!$D$14)</f>
        <v>0</v>
      </c>
      <c r="X110" s="144">
        <f>COUNTIFS(Operational!$F:$F,$G110,Operational!$I:$I,"*2G*",Operational!$L:$L,'List Table'!$D$15)</f>
        <v>0</v>
      </c>
      <c r="Y110" s="144">
        <f>COUNTIFS(Operational!$F:$F,$G110,Operational!$I:$I,"*2G*",Operational!$L:$L,'List Table'!$D$16)</f>
        <v>0</v>
      </c>
      <c r="Z110" s="144">
        <f>COUNTIFS(Operational!$F:$F,$G110,Operational!$I:$I,"*2G*",Operational!$L:$L,'List Table'!$D$17)</f>
        <v>0</v>
      </c>
      <c r="AA110" s="144">
        <f>COUNTIFS(Operational!$F:$F,$G110,Operational!$I:$I,"*3G*",Operational!$L:$L,'List Table'!$D$2)</f>
        <v>0</v>
      </c>
      <c r="AB110" s="144">
        <f>COUNTIFS(Operational!$F:$F,$G110,Operational!$I:$I,"*3G*",Operational!$L:$L,'List Table'!$D$3)</f>
        <v>0</v>
      </c>
      <c r="AC110" s="144">
        <f>COUNTIFS(Operational!$F:$F,$G110,Operational!$I:$I,"*3G*",Operational!$L:$L,'List Table'!$D$4)</f>
        <v>0</v>
      </c>
      <c r="AD110" s="144">
        <f>COUNTIFS(Operational!$F:$F,$G110,Operational!$I:$I,"*3G*",Operational!$L:$L,'List Table'!$D$5)</f>
        <v>0</v>
      </c>
      <c r="AE110" s="144">
        <f>COUNTIFS(Operational!$F:$F,$G110,Operational!$I:$I,"*3G*",Operational!$L:$L,'List Table'!$D$6)</f>
        <v>0</v>
      </c>
      <c r="AF110" s="144">
        <f>COUNTIFS(Operational!$F:$F,$G110,Operational!$I:$I,"*3G*",Operational!$L:$L,'List Table'!$D$7)</f>
        <v>0</v>
      </c>
      <c r="AG110" s="144">
        <f>COUNTIFS(Operational!$F:$F,$G110,Operational!$I:$I,"*3G*",Operational!$L:$L,'List Table'!$D$8)</f>
        <v>0</v>
      </c>
      <c r="AH110" s="144">
        <f>COUNTIFS(Operational!$F:$F,$G110,Operational!$I:$I,"*3G*",Operational!$L:$L,'List Table'!$D$9)</f>
        <v>0</v>
      </c>
      <c r="AI110" s="144">
        <f>COUNTIFS(Operational!$F:$F,$G110,Operational!$I:$I,"*3G*",Operational!$L:$L,'List Table'!$D$10)</f>
        <v>0</v>
      </c>
      <c r="AJ110" s="144">
        <f>COUNTIFS(Operational!$F:$F,$G110,Operational!$I:$I,"*3G*",Operational!$L:$L,'List Table'!$D$11)</f>
        <v>0</v>
      </c>
      <c r="AK110" s="144">
        <f>COUNTIFS(Operational!$F:$F,$G110,Operational!$I:$I,"*3G*",Operational!$L:$L,'List Table'!$D$12)</f>
        <v>0</v>
      </c>
      <c r="AL110" s="144">
        <f>COUNTIFS(Operational!$F:$F,$G110,Operational!$I:$I,"*3G*",Operational!$L:$L,'List Table'!$D$13)</f>
        <v>0</v>
      </c>
      <c r="AM110" s="144">
        <f>COUNTIFS(Operational!$F:$F,$G110,Operational!$I:$I,"*3G*",Operational!$L:$L,'List Table'!$D$14)</f>
        <v>0</v>
      </c>
      <c r="AN110" s="144">
        <f>COUNTIFS(Operational!$F:$F,$G110,Operational!$I:$I,"*3G*",Operational!$L:$L,'List Table'!$D$15)</f>
        <v>0</v>
      </c>
      <c r="AO110" s="144">
        <f>COUNTIFS(Operational!$F:$F,$G110,Operational!$I:$I,"*3G*",Operational!$L:$L,'List Table'!$D$16)</f>
        <v>0</v>
      </c>
      <c r="AP110" s="144">
        <f>COUNTIFS(Operational!$F:$F,$G110,Operational!$I:$I,"*3G*",Operational!$L:$L,'List Table'!$D$17)</f>
        <v>0</v>
      </c>
      <c r="AQ110" s="144">
        <f>COUNTIFS(Operational!$F:$F,$G110,Operational!$I:$I,"*4G*",Operational!$L:$L,'List Table'!$D$2)</f>
        <v>0</v>
      </c>
      <c r="AR110" s="144">
        <f>COUNTIFS(Operational!$F:$F,$G110,Operational!$I:$I,"*4G*",Operational!$L:$L,'List Table'!$D$3)</f>
        <v>0</v>
      </c>
      <c r="AS110" s="144">
        <f>COUNTIFS(Operational!$F:$F,$G110,Operational!$I:$I,"*4G*",Operational!$L:$L,'List Table'!$D$4)</f>
        <v>0</v>
      </c>
      <c r="AT110" s="144">
        <f>COUNTIFS(Operational!$F:$F,$G110,Operational!$I:$I,"*4G*",Operational!$L:$L,'List Table'!$D$5)</f>
        <v>0</v>
      </c>
      <c r="AU110" s="144">
        <f>COUNTIFS(Operational!$F:$F,$G110,Operational!$I:$I,"*4G*",Operational!$L:$L,'List Table'!$D$6)</f>
        <v>0</v>
      </c>
      <c r="AV110" s="144">
        <f>COUNTIFS(Operational!$F:$F,$G110,Operational!$I:$I,"*4G*",Operational!$L:$L,'List Table'!$D$7)</f>
        <v>0</v>
      </c>
      <c r="AW110" s="144">
        <f>COUNTIFS(Operational!$F:$F,$G110,Operational!$I:$I,"*4G*",Operational!$L:$L,'List Table'!$D$8)</f>
        <v>0</v>
      </c>
      <c r="AX110" s="144">
        <f>COUNTIFS(Operational!$F:$F,$G110,Operational!$I:$I,"*4G*",Operational!$L:$L,'List Table'!$D$9)</f>
        <v>0</v>
      </c>
      <c r="AY110" s="144">
        <f>COUNTIFS(Operational!$F:$F,$G110,Operational!$I:$I,"*4G*",Operational!$L:$L,'List Table'!$D$10)</f>
        <v>0</v>
      </c>
      <c r="AZ110" s="144">
        <f>COUNTIFS(Operational!$F:$F,$G110,Operational!$I:$I,"*4G*",Operational!$L:$L,'List Table'!$D$11)</f>
        <v>0</v>
      </c>
      <c r="BA110" s="144">
        <f>COUNTIFS(Operational!$F:$F,$G110,Operational!$I:$I,"*4G*",Operational!$L:$L,'List Table'!$D$12)</f>
        <v>0</v>
      </c>
      <c r="BB110" s="144">
        <f>COUNTIFS(Operational!$F:$F,$G110,Operational!$I:$I,"*4G*",Operational!$L:$L,'List Table'!$D$13)</f>
        <v>0</v>
      </c>
      <c r="BC110" s="144">
        <f>COUNTIFS(Operational!$F:$F,$G110,Operational!$I:$I,"*4G*",Operational!$L:$L,'List Table'!$D$14)</f>
        <v>0</v>
      </c>
      <c r="BD110" s="144">
        <f>COUNTIFS(Operational!$F:$F,$G110,Operational!$I:$I,"*4G*",Operational!$L:$L,'List Table'!$D$15)</f>
        <v>0</v>
      </c>
      <c r="BE110" s="144">
        <f>COUNTIFS(Operational!$F:$F,$G110,Operational!$I:$I,"*4G*",Operational!$L:$L,'List Table'!$D$16)</f>
        <v>0</v>
      </c>
      <c r="BF110" s="144">
        <f>COUNTIFS(Operational!$F:$F,$G110,Operational!$I:$I,"*4G*",Operational!$L:$L,'List Table'!$D$17)</f>
        <v>0</v>
      </c>
      <c r="BG110" s="139"/>
      <c r="BH110" s="145">
        <f t="shared" si="14"/>
        <v>0</v>
      </c>
      <c r="BI110" s="145">
        <f t="shared" si="15"/>
        <v>0</v>
      </c>
      <c r="BJ110" s="145">
        <f t="shared" si="16"/>
        <v>0</v>
      </c>
      <c r="BK110" s="145">
        <f>COUNTIFS('Retention-Deployment'!$F:$F,$G110,'Retention-Deployment'!$I:$I,"*2G*",'Retention-Deployment'!$L:$L,'List Table'!$B$2)</f>
        <v>0</v>
      </c>
      <c r="BL110" s="145">
        <f>COUNTIFS('Retention-Deployment'!$F:$F,$G110,'Retention-Deployment'!$I:$I,"*2G*",'Retention-Deployment'!$L:$L,'List Table'!$B$3)</f>
        <v>0</v>
      </c>
      <c r="BM110" s="145">
        <f>COUNTIFS('Retention-Deployment'!$F:$F,$G110,'Retention-Deployment'!$I:$I,"*2G*",'Retention-Deployment'!$L:$L,'List Table'!$B$4)</f>
        <v>0</v>
      </c>
      <c r="BN110" s="145">
        <f>COUNTIFS('Retention-Deployment'!$F:$F,$G110,'Retention-Deployment'!$I:$I,"*2G*",'Retention-Deployment'!$L:$L,'List Table'!$B$5)</f>
        <v>0</v>
      </c>
      <c r="BO110" s="145">
        <f>COUNTIFS('Retention-Deployment'!$F:$F,$G110,'Retention-Deployment'!$I:$I,"*2G*",'Retention-Deployment'!$L:$L,'List Table'!$B$6)</f>
        <v>0</v>
      </c>
      <c r="BP110" s="145">
        <f>COUNTIFS('Retention-Deployment'!$F:$F,$G110,'Retention-Deployment'!$I:$I,"*2G*",'Retention-Deployment'!$L:$L,'List Table'!$B$7)</f>
        <v>0</v>
      </c>
      <c r="BQ110" s="145">
        <f>COUNTIFS('Retention-Deployment'!$F:$F,$G110,'Retention-Deployment'!$I:$I,"*2G*",'Retention-Deployment'!$L:$L,'List Table'!$B$8)</f>
        <v>0</v>
      </c>
      <c r="BR110" s="145">
        <f>COUNTIFS('Retention-Deployment'!$F:$F,$G110,'Retention-Deployment'!$I:$I,"*2G*",'Retention-Deployment'!$L:$L,'List Table'!$B$9)</f>
        <v>0</v>
      </c>
      <c r="BS110" s="145">
        <f>COUNTIFS('Retention-Deployment'!$F:$F,$G110,'Retention-Deployment'!$I:$I,"*2G*",'Retention-Deployment'!$L:$L,'List Table'!$B$10)</f>
        <v>0</v>
      </c>
      <c r="BT110" s="145">
        <f>COUNTIFS('Retention-Deployment'!$F:$F,$G110,'Retention-Deployment'!$I:$I,"*2G*",'Retention-Deployment'!$L:$L,'List Table'!$B$11)</f>
        <v>0</v>
      </c>
      <c r="BU110" s="145">
        <f>COUNTIFS('Retention-Deployment'!$F:$F,$G110,'Retention-Deployment'!$I:$I,"*2G*",'Retention-Deployment'!$L:$L,'List Table'!$B$12)</f>
        <v>0</v>
      </c>
      <c r="BV110" s="145">
        <f>COUNTIFS('Retention-Deployment'!$F:$F,$G110,'Retention-Deployment'!$I:$I,"*2G*",'Retention-Deployment'!$L:$L,'List Table'!$B$13)</f>
        <v>0</v>
      </c>
      <c r="BW110" s="145">
        <f>COUNTIFS('Retention-Deployment'!$F:$F,$G110,'Retention-Deployment'!$I:$I,"*2G*",'Retention-Deployment'!$L:$L,'List Table'!$B$14)</f>
        <v>0</v>
      </c>
      <c r="BX110" s="145">
        <f>COUNTIFS('Retention-Deployment'!$F:$F,$G110,'Retention-Deployment'!$I:$I,"*2G*",'Retention-Deployment'!$L:$L,'List Table'!$B$15)</f>
        <v>0</v>
      </c>
      <c r="BY110" s="145">
        <f>COUNTIFS('Retention-Deployment'!$F:$F,$G110,'Retention-Deployment'!$I:$I,"*3G*",'Retention-Deployment'!$L:$L,'List Table'!$B$2)</f>
        <v>0</v>
      </c>
      <c r="BZ110" s="145">
        <f>COUNTIFS('Retention-Deployment'!$F:$F,$G110,'Retention-Deployment'!$I:$I,"*3G*",'Retention-Deployment'!$L:$L,'List Table'!$B$3)</f>
        <v>0</v>
      </c>
      <c r="CA110" s="145">
        <f>COUNTIFS('Retention-Deployment'!$F:$F,$G110,'Retention-Deployment'!$I:$I,"*3G*",'Retention-Deployment'!$L:$L,'List Table'!$B$4)</f>
        <v>0</v>
      </c>
      <c r="CB110" s="145">
        <f>COUNTIFS('Retention-Deployment'!$F:$F,$G110,'Retention-Deployment'!$I:$I,"*3G*",'Retention-Deployment'!$L:$L,'List Table'!$B$5)</f>
        <v>0</v>
      </c>
      <c r="CC110" s="145">
        <f>COUNTIFS('Retention-Deployment'!$F:$F,$G110,'Retention-Deployment'!$I:$I,"*3G*",'Retention-Deployment'!$L:$L,'List Table'!$B$6)</f>
        <v>0</v>
      </c>
      <c r="CD110" s="145">
        <f>COUNTIFS('Retention-Deployment'!$F:$F,$G110,'Retention-Deployment'!$I:$I,"*3G*",'Retention-Deployment'!$L:$L,'List Table'!$B$7)</f>
        <v>0</v>
      </c>
      <c r="CE110" s="145">
        <f>COUNTIFS('Retention-Deployment'!$F:$F,$G110,'Retention-Deployment'!$I:$I,"*3G*",'Retention-Deployment'!$L:$L,'List Table'!$B$8)</f>
        <v>0</v>
      </c>
      <c r="CF110" s="145">
        <f>COUNTIFS('Retention-Deployment'!$F:$F,$G110,'Retention-Deployment'!$I:$I,"*3G*",'Retention-Deployment'!$L:$L,'List Table'!$B$9)</f>
        <v>0</v>
      </c>
      <c r="CG110" s="145">
        <f>COUNTIFS('Retention-Deployment'!$F:$F,$G110,'Retention-Deployment'!$I:$I,"*3G*",'Retention-Deployment'!$L:$L,'List Table'!$B$10)</f>
        <v>0</v>
      </c>
      <c r="CH110" s="145">
        <f>COUNTIFS('Retention-Deployment'!$F:$F,$G110,'Retention-Deployment'!$I:$I,"*3G*",'Retention-Deployment'!$L:$L,'List Table'!$B$11)</f>
        <v>0</v>
      </c>
      <c r="CI110" s="145">
        <f>COUNTIFS('Retention-Deployment'!$F:$F,$G110,'Retention-Deployment'!$I:$I,"*3G*",'Retention-Deployment'!$L:$L,'List Table'!$B$12)</f>
        <v>0</v>
      </c>
      <c r="CJ110" s="145">
        <f>COUNTIFS('Retention-Deployment'!$F:$F,$G110,'Retention-Deployment'!$I:$I,"*3G*",'Retention-Deployment'!$L:$L,'List Table'!$B$13)</f>
        <v>0</v>
      </c>
      <c r="CK110" s="145">
        <f>COUNTIFS('Retention-Deployment'!$F:$F,$G110,'Retention-Deployment'!$I:$I,"*3G*",'Retention-Deployment'!$L:$L,'List Table'!$B$14)</f>
        <v>0</v>
      </c>
      <c r="CL110" s="145">
        <f>COUNTIFS('Retention-Deployment'!$F:$F,$G110,'Retention-Deployment'!$I:$I,"*3G*",'Retention-Deployment'!$L:$L,'List Table'!$B$15)</f>
        <v>0</v>
      </c>
      <c r="CM110" s="145">
        <f>COUNTIFS('Retention-Deployment'!$F:$F,$G110,'Retention-Deployment'!$I:$I,"*4G*",'Retention-Deployment'!$L:$L,'List Table'!$B$2)</f>
        <v>0</v>
      </c>
      <c r="CN110" s="145">
        <f>COUNTIFS('Retention-Deployment'!$F:$F,$G110,'Retention-Deployment'!$I:$I,"*4G*",'Retention-Deployment'!$L:$L,'List Table'!$B$3)</f>
        <v>0</v>
      </c>
      <c r="CO110" s="145">
        <f>COUNTIFS('Retention-Deployment'!$F:$F,$G110,'Retention-Deployment'!$I:$I,"*4G*",'Retention-Deployment'!$L:$L,'List Table'!$B$4)</f>
        <v>0</v>
      </c>
      <c r="CP110" s="145">
        <f>COUNTIFS('Retention-Deployment'!$F:$F,$G110,'Retention-Deployment'!$I:$I,"*4G*",'Retention-Deployment'!$L:$L,'List Table'!$B$5)</f>
        <v>0</v>
      </c>
      <c r="CQ110" s="145">
        <f>COUNTIFS('Retention-Deployment'!$F:$F,$G110,'Retention-Deployment'!$I:$I,"*4G*",'Retention-Deployment'!$L:$L,'List Table'!$B$6)</f>
        <v>0</v>
      </c>
      <c r="CR110" s="145">
        <f>COUNTIFS('Retention-Deployment'!$F:$F,$G110,'Retention-Deployment'!$I:$I,"*4G*",'Retention-Deployment'!$L:$L,'List Table'!$B$7)</f>
        <v>0</v>
      </c>
      <c r="CS110" s="145">
        <f>COUNTIFS('Retention-Deployment'!$F:$F,$G110,'Retention-Deployment'!$I:$I,"*4G*",'Retention-Deployment'!$L:$L,'List Table'!$B$8)</f>
        <v>0</v>
      </c>
      <c r="CT110" s="145">
        <f>COUNTIFS('Retention-Deployment'!$F:$F,$G110,'Retention-Deployment'!$I:$I,"*4G*",'Retention-Deployment'!$L:$L,'List Table'!$B$9)</f>
        <v>0</v>
      </c>
      <c r="CU110" s="145">
        <f>COUNTIFS('Retention-Deployment'!$F:$F,$G110,'Retention-Deployment'!$I:$I,"*4G*",'Retention-Deployment'!$L:$L,'List Table'!$B$10)</f>
        <v>0</v>
      </c>
      <c r="CV110" s="145">
        <f>COUNTIFS('Retention-Deployment'!$F:$F,$G110,'Retention-Deployment'!$I:$I,"*4G*",'Retention-Deployment'!$L:$L,'List Table'!$B$11)</f>
        <v>0</v>
      </c>
      <c r="CW110" s="145">
        <f>COUNTIFS('Retention-Deployment'!$F:$F,$G110,'Retention-Deployment'!$I:$I,"*4G*",'Retention-Deployment'!$L:$L,'List Table'!$B$12)</f>
        <v>0</v>
      </c>
      <c r="CX110" s="145">
        <f>COUNTIFS('Retention-Deployment'!$F:$F,$G110,'Retention-Deployment'!$I:$I,"*4G*",'Retention-Deployment'!$L:$L,'List Table'!$B$13)</f>
        <v>0</v>
      </c>
      <c r="CY110" s="145">
        <f>COUNTIFS('Retention-Deployment'!$F:$F,$G110,'Retention-Deployment'!$I:$I,"*4G*",'Retention-Deployment'!$L:$L,'List Table'!$B$14)</f>
        <v>0</v>
      </c>
      <c r="CZ110" s="145">
        <f>COUNTIFS('Retention-Deployment'!$F:$F,$G110,'Retention-Deployment'!$I:$I,"*4G*",'Retention-Deployment'!$L:$L,'List Table'!$B$15)</f>
        <v>0</v>
      </c>
      <c r="DA110" s="133"/>
      <c r="DB110" s="146">
        <f>COUNTIFS(Licensing!$G:$G,$G110,Licensing!$J:$J,"*2G*")</f>
        <v>0</v>
      </c>
      <c r="DC110" s="146">
        <f>COUNTIFS(Licensing!$G:$G,$G110,Licensing!$J:$J,"*3G*")</f>
        <v>0</v>
      </c>
      <c r="DD110" s="146">
        <f>COUNTIFS(Licensing!$G:$G,$G110,Licensing!$J:$J,"*4G*")</f>
        <v>0</v>
      </c>
      <c r="DE110" s="133"/>
      <c r="DF110" s="381">
        <f>COUNTIFS(Deactivated!$G:$G,$G110,Deactivated!$J:$J,"*2G*")</f>
        <v>0</v>
      </c>
      <c r="DG110" s="381">
        <f>COUNTIFS(Deactivated!$G:$G,$G110,Deactivated!$J:$J,"*3G*")</f>
        <v>0</v>
      </c>
      <c r="DH110" s="381">
        <f>COUNTIFS(Deactivated!$G:$G,$G110,Deactivated!$J:$J,"*4G*")</f>
        <v>0</v>
      </c>
      <c r="DI110" s="133"/>
      <c r="DJ110" s="147" t="str">
        <f t="shared" si="13"/>
        <v>SKIATHOS</v>
      </c>
      <c r="DK110" s="137">
        <f t="shared" si="19"/>
        <v>0</v>
      </c>
      <c r="DL110" s="148">
        <f t="shared" si="17"/>
        <v>0</v>
      </c>
      <c r="DM110" s="148">
        <f t="shared" si="18"/>
        <v>0</v>
      </c>
      <c r="DN110" s="133"/>
      <c r="DO110" s="133"/>
      <c r="DP110" s="133"/>
      <c r="DQ110" s="133"/>
      <c r="DR110" s="133"/>
      <c r="DS110" s="133"/>
      <c r="DT110" s="133"/>
      <c r="DU110" s="133"/>
      <c r="DV110" s="133"/>
      <c r="DW110" s="133"/>
      <c r="DX110" s="133"/>
      <c r="DY110" s="133"/>
    </row>
    <row r="111" spans="1:129" x14ac:dyDescent="0.25">
      <c r="A111" s="186" t="s">
        <v>293</v>
      </c>
      <c r="B111" s="160">
        <v>3</v>
      </c>
      <c r="C111" s="160">
        <v>2</v>
      </c>
      <c r="D111" s="160">
        <v>0</v>
      </c>
      <c r="E111" s="183">
        <v>38.886757140695899</v>
      </c>
      <c r="F111" s="183">
        <v>24.5489501953125</v>
      </c>
      <c r="G111" s="165" t="s">
        <v>166</v>
      </c>
      <c r="H111" s="144">
        <f t="shared" si="10"/>
        <v>0</v>
      </c>
      <c r="I111" s="144">
        <f t="shared" si="11"/>
        <v>0</v>
      </c>
      <c r="J111" s="144">
        <f t="shared" si="12"/>
        <v>0</v>
      </c>
      <c r="K111" s="144">
        <f>COUNTIFS(Operational!$F:$F,$G111,Operational!$I:$I,"*2G*",Operational!$L:$L,'List Table'!$D$2)</f>
        <v>0</v>
      </c>
      <c r="L111" s="144">
        <f>COUNTIFS(Operational!$F:$F,$G111,Operational!$I:$I,"*2G*",Operational!$L:$L,'List Table'!$D$3)</f>
        <v>0</v>
      </c>
      <c r="M111" s="144">
        <f>COUNTIFS(Operational!$F:$F,$G111,Operational!$I:$I,"*2G*",Operational!$L:$L,'List Table'!$D$4)</f>
        <v>0</v>
      </c>
      <c r="N111" s="144">
        <f>COUNTIFS(Operational!$F:$F,$G111,Operational!$I:$I,"*2G*",Operational!$L:$L,'List Table'!$D$5)</f>
        <v>0</v>
      </c>
      <c r="O111" s="144">
        <f>COUNTIFS(Operational!$F:$F,$G111,Operational!$I:$I,"*2G*",Operational!$L:$L,'List Table'!$D$6)</f>
        <v>0</v>
      </c>
      <c r="P111" s="144">
        <f>COUNTIFS(Operational!$F:$F,$G111,Operational!$I:$I,"*2G*",Operational!$L:$L,'List Table'!$D$7)</f>
        <v>0</v>
      </c>
      <c r="Q111" s="144">
        <f>COUNTIFS(Operational!$F:$F,$G111,Operational!$I:$I,"*2G*",Operational!$L:$L,'List Table'!$D$8)</f>
        <v>0</v>
      </c>
      <c r="R111" s="144">
        <f>COUNTIFS(Operational!$F:$F,$G111,Operational!$I:$I,"*2G*",Operational!$L:$L,'List Table'!$D$9)</f>
        <v>0</v>
      </c>
      <c r="S111" s="144">
        <f>COUNTIFS(Operational!$F:$F,$G111,Operational!$I:$I,"*2G*",Operational!$L:$L,'List Table'!$D$10)</f>
        <v>0</v>
      </c>
      <c r="T111" s="144">
        <f>COUNTIFS(Operational!$F:$F,$G111,Operational!$I:$I,"*2G*",Operational!$L:$L,'List Table'!$D$11)</f>
        <v>0</v>
      </c>
      <c r="U111" s="144">
        <f>COUNTIFS(Operational!$F:$F,$G111,Operational!$I:$I,"*2G*",Operational!$L:$L,'List Table'!$D$12)</f>
        <v>0</v>
      </c>
      <c r="V111" s="144">
        <f>COUNTIFS(Operational!$F:$F,$G111,Operational!$I:$I,"*2G*",Operational!$L:$L,'List Table'!$D$13)</f>
        <v>0</v>
      </c>
      <c r="W111" s="144">
        <f>COUNTIFS(Operational!$F:$F,$G111,Operational!$I:$I,"*2G*",Operational!$L:$L,'List Table'!$D$14)</f>
        <v>0</v>
      </c>
      <c r="X111" s="144">
        <f>COUNTIFS(Operational!$F:$F,$G111,Operational!$I:$I,"*2G*",Operational!$L:$L,'List Table'!$D$15)</f>
        <v>0</v>
      </c>
      <c r="Y111" s="144">
        <f>COUNTIFS(Operational!$F:$F,$G111,Operational!$I:$I,"*2G*",Operational!$L:$L,'List Table'!$D$16)</f>
        <v>0</v>
      </c>
      <c r="Z111" s="144">
        <f>COUNTIFS(Operational!$F:$F,$G111,Operational!$I:$I,"*2G*",Operational!$L:$L,'List Table'!$D$17)</f>
        <v>0</v>
      </c>
      <c r="AA111" s="144">
        <f>COUNTIFS(Operational!$F:$F,$G111,Operational!$I:$I,"*3G*",Operational!$L:$L,'List Table'!$D$2)</f>
        <v>0</v>
      </c>
      <c r="AB111" s="144">
        <f>COUNTIFS(Operational!$F:$F,$G111,Operational!$I:$I,"*3G*",Operational!$L:$L,'List Table'!$D$3)</f>
        <v>0</v>
      </c>
      <c r="AC111" s="144">
        <f>COUNTIFS(Operational!$F:$F,$G111,Operational!$I:$I,"*3G*",Operational!$L:$L,'List Table'!$D$4)</f>
        <v>0</v>
      </c>
      <c r="AD111" s="144">
        <f>COUNTIFS(Operational!$F:$F,$G111,Operational!$I:$I,"*3G*",Operational!$L:$L,'List Table'!$D$5)</f>
        <v>0</v>
      </c>
      <c r="AE111" s="144">
        <f>COUNTIFS(Operational!$F:$F,$G111,Operational!$I:$I,"*3G*",Operational!$L:$L,'List Table'!$D$6)</f>
        <v>0</v>
      </c>
      <c r="AF111" s="144">
        <f>COUNTIFS(Operational!$F:$F,$G111,Operational!$I:$I,"*3G*",Operational!$L:$L,'List Table'!$D$7)</f>
        <v>0</v>
      </c>
      <c r="AG111" s="144">
        <f>COUNTIFS(Operational!$F:$F,$G111,Operational!$I:$I,"*3G*",Operational!$L:$L,'List Table'!$D$8)</f>
        <v>0</v>
      </c>
      <c r="AH111" s="144">
        <f>COUNTIFS(Operational!$F:$F,$G111,Operational!$I:$I,"*3G*",Operational!$L:$L,'List Table'!$D$9)</f>
        <v>0</v>
      </c>
      <c r="AI111" s="144">
        <f>COUNTIFS(Operational!$F:$F,$G111,Operational!$I:$I,"*3G*",Operational!$L:$L,'List Table'!$D$10)</f>
        <v>0</v>
      </c>
      <c r="AJ111" s="144">
        <f>COUNTIFS(Operational!$F:$F,$G111,Operational!$I:$I,"*3G*",Operational!$L:$L,'List Table'!$D$11)</f>
        <v>0</v>
      </c>
      <c r="AK111" s="144">
        <f>COUNTIFS(Operational!$F:$F,$G111,Operational!$I:$I,"*3G*",Operational!$L:$L,'List Table'!$D$12)</f>
        <v>0</v>
      </c>
      <c r="AL111" s="144">
        <f>COUNTIFS(Operational!$F:$F,$G111,Operational!$I:$I,"*3G*",Operational!$L:$L,'List Table'!$D$13)</f>
        <v>0</v>
      </c>
      <c r="AM111" s="144">
        <f>COUNTIFS(Operational!$F:$F,$G111,Operational!$I:$I,"*3G*",Operational!$L:$L,'List Table'!$D$14)</f>
        <v>0</v>
      </c>
      <c r="AN111" s="144">
        <f>COUNTIFS(Operational!$F:$F,$G111,Operational!$I:$I,"*3G*",Operational!$L:$L,'List Table'!$D$15)</f>
        <v>0</v>
      </c>
      <c r="AO111" s="144">
        <f>COUNTIFS(Operational!$F:$F,$G111,Operational!$I:$I,"*3G*",Operational!$L:$L,'List Table'!$D$16)</f>
        <v>0</v>
      </c>
      <c r="AP111" s="144">
        <f>COUNTIFS(Operational!$F:$F,$G111,Operational!$I:$I,"*3G*",Operational!$L:$L,'List Table'!$D$17)</f>
        <v>0</v>
      </c>
      <c r="AQ111" s="144">
        <f>COUNTIFS(Operational!$F:$F,$G111,Operational!$I:$I,"*4G*",Operational!$L:$L,'List Table'!$D$2)</f>
        <v>0</v>
      </c>
      <c r="AR111" s="144">
        <f>COUNTIFS(Operational!$F:$F,$G111,Operational!$I:$I,"*4G*",Operational!$L:$L,'List Table'!$D$3)</f>
        <v>0</v>
      </c>
      <c r="AS111" s="144">
        <f>COUNTIFS(Operational!$F:$F,$G111,Operational!$I:$I,"*4G*",Operational!$L:$L,'List Table'!$D$4)</f>
        <v>0</v>
      </c>
      <c r="AT111" s="144">
        <f>COUNTIFS(Operational!$F:$F,$G111,Operational!$I:$I,"*4G*",Operational!$L:$L,'List Table'!$D$5)</f>
        <v>0</v>
      </c>
      <c r="AU111" s="144">
        <f>COUNTIFS(Operational!$F:$F,$G111,Operational!$I:$I,"*4G*",Operational!$L:$L,'List Table'!$D$6)</f>
        <v>0</v>
      </c>
      <c r="AV111" s="144">
        <f>COUNTIFS(Operational!$F:$F,$G111,Operational!$I:$I,"*4G*",Operational!$L:$L,'List Table'!$D$7)</f>
        <v>0</v>
      </c>
      <c r="AW111" s="144">
        <f>COUNTIFS(Operational!$F:$F,$G111,Operational!$I:$I,"*4G*",Operational!$L:$L,'List Table'!$D$8)</f>
        <v>0</v>
      </c>
      <c r="AX111" s="144">
        <f>COUNTIFS(Operational!$F:$F,$G111,Operational!$I:$I,"*4G*",Operational!$L:$L,'List Table'!$D$9)</f>
        <v>0</v>
      </c>
      <c r="AY111" s="144">
        <f>COUNTIFS(Operational!$F:$F,$G111,Operational!$I:$I,"*4G*",Operational!$L:$L,'List Table'!$D$10)</f>
        <v>0</v>
      </c>
      <c r="AZ111" s="144">
        <f>COUNTIFS(Operational!$F:$F,$G111,Operational!$I:$I,"*4G*",Operational!$L:$L,'List Table'!$D$11)</f>
        <v>0</v>
      </c>
      <c r="BA111" s="144">
        <f>COUNTIFS(Operational!$F:$F,$G111,Operational!$I:$I,"*4G*",Operational!$L:$L,'List Table'!$D$12)</f>
        <v>0</v>
      </c>
      <c r="BB111" s="144">
        <f>COUNTIFS(Operational!$F:$F,$G111,Operational!$I:$I,"*4G*",Operational!$L:$L,'List Table'!$D$13)</f>
        <v>0</v>
      </c>
      <c r="BC111" s="144">
        <f>COUNTIFS(Operational!$F:$F,$G111,Operational!$I:$I,"*4G*",Operational!$L:$L,'List Table'!$D$14)</f>
        <v>0</v>
      </c>
      <c r="BD111" s="144">
        <f>COUNTIFS(Operational!$F:$F,$G111,Operational!$I:$I,"*4G*",Operational!$L:$L,'List Table'!$D$15)</f>
        <v>0</v>
      </c>
      <c r="BE111" s="144">
        <f>COUNTIFS(Operational!$F:$F,$G111,Operational!$I:$I,"*4G*",Operational!$L:$L,'List Table'!$D$16)</f>
        <v>0</v>
      </c>
      <c r="BF111" s="144">
        <f>COUNTIFS(Operational!$F:$F,$G111,Operational!$I:$I,"*4G*",Operational!$L:$L,'List Table'!$D$17)</f>
        <v>0</v>
      </c>
      <c r="BG111" s="139"/>
      <c r="BH111" s="145">
        <f t="shared" si="14"/>
        <v>0</v>
      </c>
      <c r="BI111" s="145">
        <f t="shared" si="15"/>
        <v>0</v>
      </c>
      <c r="BJ111" s="145">
        <f t="shared" si="16"/>
        <v>0</v>
      </c>
      <c r="BK111" s="145">
        <f>COUNTIFS('Retention-Deployment'!$F:$F,$G111,'Retention-Deployment'!$I:$I,"*2G*",'Retention-Deployment'!$L:$L,'List Table'!$B$2)</f>
        <v>0</v>
      </c>
      <c r="BL111" s="145">
        <f>COUNTIFS('Retention-Deployment'!$F:$F,$G111,'Retention-Deployment'!$I:$I,"*2G*",'Retention-Deployment'!$L:$L,'List Table'!$B$3)</f>
        <v>0</v>
      </c>
      <c r="BM111" s="145">
        <f>COUNTIFS('Retention-Deployment'!$F:$F,$G111,'Retention-Deployment'!$I:$I,"*2G*",'Retention-Deployment'!$L:$L,'List Table'!$B$4)</f>
        <v>0</v>
      </c>
      <c r="BN111" s="145">
        <f>COUNTIFS('Retention-Deployment'!$F:$F,$G111,'Retention-Deployment'!$I:$I,"*2G*",'Retention-Deployment'!$L:$L,'List Table'!$B$5)</f>
        <v>0</v>
      </c>
      <c r="BO111" s="145">
        <f>COUNTIFS('Retention-Deployment'!$F:$F,$G111,'Retention-Deployment'!$I:$I,"*2G*",'Retention-Deployment'!$L:$L,'List Table'!$B$6)</f>
        <v>0</v>
      </c>
      <c r="BP111" s="145">
        <f>COUNTIFS('Retention-Deployment'!$F:$F,$G111,'Retention-Deployment'!$I:$I,"*2G*",'Retention-Deployment'!$L:$L,'List Table'!$B$7)</f>
        <v>0</v>
      </c>
      <c r="BQ111" s="145">
        <f>COUNTIFS('Retention-Deployment'!$F:$F,$G111,'Retention-Deployment'!$I:$I,"*2G*",'Retention-Deployment'!$L:$L,'List Table'!$B$8)</f>
        <v>0</v>
      </c>
      <c r="BR111" s="145">
        <f>COUNTIFS('Retention-Deployment'!$F:$F,$G111,'Retention-Deployment'!$I:$I,"*2G*",'Retention-Deployment'!$L:$L,'List Table'!$B$9)</f>
        <v>0</v>
      </c>
      <c r="BS111" s="145">
        <f>COUNTIFS('Retention-Deployment'!$F:$F,$G111,'Retention-Deployment'!$I:$I,"*2G*",'Retention-Deployment'!$L:$L,'List Table'!$B$10)</f>
        <v>0</v>
      </c>
      <c r="BT111" s="145">
        <f>COUNTIFS('Retention-Deployment'!$F:$F,$G111,'Retention-Deployment'!$I:$I,"*2G*",'Retention-Deployment'!$L:$L,'List Table'!$B$11)</f>
        <v>0</v>
      </c>
      <c r="BU111" s="145">
        <f>COUNTIFS('Retention-Deployment'!$F:$F,$G111,'Retention-Deployment'!$I:$I,"*2G*",'Retention-Deployment'!$L:$L,'List Table'!$B$12)</f>
        <v>0</v>
      </c>
      <c r="BV111" s="145">
        <f>COUNTIFS('Retention-Deployment'!$F:$F,$G111,'Retention-Deployment'!$I:$I,"*2G*",'Retention-Deployment'!$L:$L,'List Table'!$B$13)</f>
        <v>0</v>
      </c>
      <c r="BW111" s="145">
        <f>COUNTIFS('Retention-Deployment'!$F:$F,$G111,'Retention-Deployment'!$I:$I,"*2G*",'Retention-Deployment'!$L:$L,'List Table'!$B$14)</f>
        <v>0</v>
      </c>
      <c r="BX111" s="145">
        <f>COUNTIFS('Retention-Deployment'!$F:$F,$G111,'Retention-Deployment'!$I:$I,"*2G*",'Retention-Deployment'!$L:$L,'List Table'!$B$15)</f>
        <v>0</v>
      </c>
      <c r="BY111" s="145">
        <f>COUNTIFS('Retention-Deployment'!$F:$F,$G111,'Retention-Deployment'!$I:$I,"*3G*",'Retention-Deployment'!$L:$L,'List Table'!$B$2)</f>
        <v>0</v>
      </c>
      <c r="BZ111" s="145">
        <f>COUNTIFS('Retention-Deployment'!$F:$F,$G111,'Retention-Deployment'!$I:$I,"*3G*",'Retention-Deployment'!$L:$L,'List Table'!$B$3)</f>
        <v>0</v>
      </c>
      <c r="CA111" s="145">
        <f>COUNTIFS('Retention-Deployment'!$F:$F,$G111,'Retention-Deployment'!$I:$I,"*3G*",'Retention-Deployment'!$L:$L,'List Table'!$B$4)</f>
        <v>0</v>
      </c>
      <c r="CB111" s="145">
        <f>COUNTIFS('Retention-Deployment'!$F:$F,$G111,'Retention-Deployment'!$I:$I,"*3G*",'Retention-Deployment'!$L:$L,'List Table'!$B$5)</f>
        <v>0</v>
      </c>
      <c r="CC111" s="145">
        <f>COUNTIFS('Retention-Deployment'!$F:$F,$G111,'Retention-Deployment'!$I:$I,"*3G*",'Retention-Deployment'!$L:$L,'List Table'!$B$6)</f>
        <v>0</v>
      </c>
      <c r="CD111" s="145">
        <f>COUNTIFS('Retention-Deployment'!$F:$F,$G111,'Retention-Deployment'!$I:$I,"*3G*",'Retention-Deployment'!$L:$L,'List Table'!$B$7)</f>
        <v>0</v>
      </c>
      <c r="CE111" s="145">
        <f>COUNTIFS('Retention-Deployment'!$F:$F,$G111,'Retention-Deployment'!$I:$I,"*3G*",'Retention-Deployment'!$L:$L,'List Table'!$B$8)</f>
        <v>0</v>
      </c>
      <c r="CF111" s="145">
        <f>COUNTIFS('Retention-Deployment'!$F:$F,$G111,'Retention-Deployment'!$I:$I,"*3G*",'Retention-Deployment'!$L:$L,'List Table'!$B$9)</f>
        <v>0</v>
      </c>
      <c r="CG111" s="145">
        <f>COUNTIFS('Retention-Deployment'!$F:$F,$G111,'Retention-Deployment'!$I:$I,"*3G*",'Retention-Deployment'!$L:$L,'List Table'!$B$10)</f>
        <v>0</v>
      </c>
      <c r="CH111" s="145">
        <f>COUNTIFS('Retention-Deployment'!$F:$F,$G111,'Retention-Deployment'!$I:$I,"*3G*",'Retention-Deployment'!$L:$L,'List Table'!$B$11)</f>
        <v>0</v>
      </c>
      <c r="CI111" s="145">
        <f>COUNTIFS('Retention-Deployment'!$F:$F,$G111,'Retention-Deployment'!$I:$I,"*3G*",'Retention-Deployment'!$L:$L,'List Table'!$B$12)</f>
        <v>0</v>
      </c>
      <c r="CJ111" s="145">
        <f>COUNTIFS('Retention-Deployment'!$F:$F,$G111,'Retention-Deployment'!$I:$I,"*3G*",'Retention-Deployment'!$L:$L,'List Table'!$B$13)</f>
        <v>0</v>
      </c>
      <c r="CK111" s="145">
        <f>COUNTIFS('Retention-Deployment'!$F:$F,$G111,'Retention-Deployment'!$I:$I,"*3G*",'Retention-Deployment'!$L:$L,'List Table'!$B$14)</f>
        <v>0</v>
      </c>
      <c r="CL111" s="145">
        <f>COUNTIFS('Retention-Deployment'!$F:$F,$G111,'Retention-Deployment'!$I:$I,"*3G*",'Retention-Deployment'!$L:$L,'List Table'!$B$15)</f>
        <v>0</v>
      </c>
      <c r="CM111" s="145">
        <f>COUNTIFS('Retention-Deployment'!$F:$F,$G111,'Retention-Deployment'!$I:$I,"*4G*",'Retention-Deployment'!$L:$L,'List Table'!$B$2)</f>
        <v>0</v>
      </c>
      <c r="CN111" s="145">
        <f>COUNTIFS('Retention-Deployment'!$F:$F,$G111,'Retention-Deployment'!$I:$I,"*4G*",'Retention-Deployment'!$L:$L,'List Table'!$B$3)</f>
        <v>0</v>
      </c>
      <c r="CO111" s="145">
        <f>COUNTIFS('Retention-Deployment'!$F:$F,$G111,'Retention-Deployment'!$I:$I,"*4G*",'Retention-Deployment'!$L:$L,'List Table'!$B$4)</f>
        <v>0</v>
      </c>
      <c r="CP111" s="145">
        <f>COUNTIFS('Retention-Deployment'!$F:$F,$G111,'Retention-Deployment'!$I:$I,"*4G*",'Retention-Deployment'!$L:$L,'List Table'!$B$5)</f>
        <v>0</v>
      </c>
      <c r="CQ111" s="145">
        <f>COUNTIFS('Retention-Deployment'!$F:$F,$G111,'Retention-Deployment'!$I:$I,"*4G*",'Retention-Deployment'!$L:$L,'List Table'!$B$6)</f>
        <v>0</v>
      </c>
      <c r="CR111" s="145">
        <f>COUNTIFS('Retention-Deployment'!$F:$F,$G111,'Retention-Deployment'!$I:$I,"*4G*",'Retention-Deployment'!$L:$L,'List Table'!$B$7)</f>
        <v>0</v>
      </c>
      <c r="CS111" s="145">
        <f>COUNTIFS('Retention-Deployment'!$F:$F,$G111,'Retention-Deployment'!$I:$I,"*4G*",'Retention-Deployment'!$L:$L,'List Table'!$B$8)</f>
        <v>0</v>
      </c>
      <c r="CT111" s="145">
        <f>COUNTIFS('Retention-Deployment'!$F:$F,$G111,'Retention-Deployment'!$I:$I,"*4G*",'Retention-Deployment'!$L:$L,'List Table'!$B$9)</f>
        <v>0</v>
      </c>
      <c r="CU111" s="145">
        <f>COUNTIFS('Retention-Deployment'!$F:$F,$G111,'Retention-Deployment'!$I:$I,"*4G*",'Retention-Deployment'!$L:$L,'List Table'!$B$10)</f>
        <v>0</v>
      </c>
      <c r="CV111" s="145">
        <f>COUNTIFS('Retention-Deployment'!$F:$F,$G111,'Retention-Deployment'!$I:$I,"*4G*",'Retention-Deployment'!$L:$L,'List Table'!$B$11)</f>
        <v>0</v>
      </c>
      <c r="CW111" s="145">
        <f>COUNTIFS('Retention-Deployment'!$F:$F,$G111,'Retention-Deployment'!$I:$I,"*4G*",'Retention-Deployment'!$L:$L,'List Table'!$B$12)</f>
        <v>0</v>
      </c>
      <c r="CX111" s="145">
        <f>COUNTIFS('Retention-Deployment'!$F:$F,$G111,'Retention-Deployment'!$I:$I,"*4G*",'Retention-Deployment'!$L:$L,'List Table'!$B$13)</f>
        <v>0</v>
      </c>
      <c r="CY111" s="145">
        <f>COUNTIFS('Retention-Deployment'!$F:$F,$G111,'Retention-Deployment'!$I:$I,"*4G*",'Retention-Deployment'!$L:$L,'List Table'!$B$14)</f>
        <v>0</v>
      </c>
      <c r="CZ111" s="145">
        <f>COUNTIFS('Retention-Deployment'!$F:$F,$G111,'Retention-Deployment'!$I:$I,"*4G*",'Retention-Deployment'!$L:$L,'List Table'!$B$15)</f>
        <v>0</v>
      </c>
      <c r="DA111" s="133"/>
      <c r="DB111" s="146">
        <f>COUNTIFS(Licensing!$G:$G,$G111,Licensing!$J:$J,"*2G*")</f>
        <v>0</v>
      </c>
      <c r="DC111" s="146">
        <f>COUNTIFS(Licensing!$G:$G,$G111,Licensing!$J:$J,"*3G*")</f>
        <v>0</v>
      </c>
      <c r="DD111" s="146">
        <f>COUNTIFS(Licensing!$G:$G,$G111,Licensing!$J:$J,"*4G*")</f>
        <v>0</v>
      </c>
      <c r="DE111" s="133"/>
      <c r="DF111" s="381">
        <f>COUNTIFS(Deactivated!$G:$G,$G111,Deactivated!$J:$J,"*2G*")</f>
        <v>0</v>
      </c>
      <c r="DG111" s="381">
        <f>COUNTIFS(Deactivated!$G:$G,$G111,Deactivated!$J:$J,"*3G*")</f>
        <v>0</v>
      </c>
      <c r="DH111" s="381">
        <f>COUNTIFS(Deactivated!$G:$G,$G111,Deactivated!$J:$J,"*4G*")</f>
        <v>0</v>
      </c>
      <c r="DI111" s="133"/>
      <c r="DJ111" s="147" t="str">
        <f t="shared" si="13"/>
        <v>SKIROS</v>
      </c>
      <c r="DK111" s="137">
        <f t="shared" si="19"/>
        <v>0</v>
      </c>
      <c r="DL111" s="148">
        <f t="shared" si="17"/>
        <v>0</v>
      </c>
      <c r="DM111" s="148">
        <f t="shared" si="18"/>
        <v>0</v>
      </c>
      <c r="DN111" s="133"/>
      <c r="DO111" s="133"/>
      <c r="DP111" s="133"/>
      <c r="DQ111" s="133"/>
      <c r="DR111" s="133"/>
      <c r="DS111" s="133"/>
      <c r="DT111" s="133"/>
      <c r="DU111" s="133"/>
      <c r="DV111" s="133"/>
      <c r="DW111" s="133"/>
      <c r="DX111" s="133"/>
      <c r="DY111" s="133"/>
    </row>
    <row r="112" spans="1:129" x14ac:dyDescent="0.25">
      <c r="A112" s="186" t="s">
        <v>293</v>
      </c>
      <c r="B112" s="160">
        <v>4</v>
      </c>
      <c r="C112" s="160">
        <v>4</v>
      </c>
      <c r="D112" s="160">
        <v>4</v>
      </c>
      <c r="E112" s="183">
        <v>39.1087513593585</v>
      </c>
      <c r="F112" s="183">
        <v>23.7002563476562</v>
      </c>
      <c r="G112" s="165" t="s">
        <v>289</v>
      </c>
      <c r="H112" s="144">
        <f t="shared" si="10"/>
        <v>0</v>
      </c>
      <c r="I112" s="144">
        <f t="shared" si="11"/>
        <v>0</v>
      </c>
      <c r="J112" s="144">
        <f t="shared" si="12"/>
        <v>0</v>
      </c>
      <c r="K112" s="144">
        <f>COUNTIFS(Operational!$F:$F,$G112,Operational!$I:$I,"*2G*",Operational!$L:$L,'List Table'!$D$2)</f>
        <v>0</v>
      </c>
      <c r="L112" s="144">
        <f>COUNTIFS(Operational!$F:$F,$G112,Operational!$I:$I,"*2G*",Operational!$L:$L,'List Table'!$D$3)</f>
        <v>0</v>
      </c>
      <c r="M112" s="144">
        <f>COUNTIFS(Operational!$F:$F,$G112,Operational!$I:$I,"*2G*",Operational!$L:$L,'List Table'!$D$4)</f>
        <v>0</v>
      </c>
      <c r="N112" s="144">
        <f>COUNTIFS(Operational!$F:$F,$G112,Operational!$I:$I,"*2G*",Operational!$L:$L,'List Table'!$D$5)</f>
        <v>0</v>
      </c>
      <c r="O112" s="144">
        <f>COUNTIFS(Operational!$F:$F,$G112,Operational!$I:$I,"*2G*",Operational!$L:$L,'List Table'!$D$6)</f>
        <v>0</v>
      </c>
      <c r="P112" s="144">
        <f>COUNTIFS(Operational!$F:$F,$G112,Operational!$I:$I,"*2G*",Operational!$L:$L,'List Table'!$D$7)</f>
        <v>0</v>
      </c>
      <c r="Q112" s="144">
        <f>COUNTIFS(Operational!$F:$F,$G112,Operational!$I:$I,"*2G*",Operational!$L:$L,'List Table'!$D$8)</f>
        <v>0</v>
      </c>
      <c r="R112" s="144">
        <f>COUNTIFS(Operational!$F:$F,$G112,Operational!$I:$I,"*2G*",Operational!$L:$L,'List Table'!$D$9)</f>
        <v>0</v>
      </c>
      <c r="S112" s="144">
        <f>COUNTIFS(Operational!$F:$F,$G112,Operational!$I:$I,"*2G*",Operational!$L:$L,'List Table'!$D$10)</f>
        <v>0</v>
      </c>
      <c r="T112" s="144">
        <f>COUNTIFS(Operational!$F:$F,$G112,Operational!$I:$I,"*2G*",Operational!$L:$L,'List Table'!$D$11)</f>
        <v>0</v>
      </c>
      <c r="U112" s="144">
        <f>COUNTIFS(Operational!$F:$F,$G112,Operational!$I:$I,"*2G*",Operational!$L:$L,'List Table'!$D$12)</f>
        <v>0</v>
      </c>
      <c r="V112" s="144">
        <f>COUNTIFS(Operational!$F:$F,$G112,Operational!$I:$I,"*2G*",Operational!$L:$L,'List Table'!$D$13)</f>
        <v>0</v>
      </c>
      <c r="W112" s="144">
        <f>COUNTIFS(Operational!$F:$F,$G112,Operational!$I:$I,"*2G*",Operational!$L:$L,'List Table'!$D$14)</f>
        <v>0</v>
      </c>
      <c r="X112" s="144">
        <f>COUNTIFS(Operational!$F:$F,$G112,Operational!$I:$I,"*2G*",Operational!$L:$L,'List Table'!$D$15)</f>
        <v>0</v>
      </c>
      <c r="Y112" s="144">
        <f>COUNTIFS(Operational!$F:$F,$G112,Operational!$I:$I,"*2G*",Operational!$L:$L,'List Table'!$D$16)</f>
        <v>0</v>
      </c>
      <c r="Z112" s="144">
        <f>COUNTIFS(Operational!$F:$F,$G112,Operational!$I:$I,"*2G*",Operational!$L:$L,'List Table'!$D$17)</f>
        <v>0</v>
      </c>
      <c r="AA112" s="144">
        <f>COUNTIFS(Operational!$F:$F,$G112,Operational!$I:$I,"*3G*",Operational!$L:$L,'List Table'!$D$2)</f>
        <v>0</v>
      </c>
      <c r="AB112" s="144">
        <f>COUNTIFS(Operational!$F:$F,$G112,Operational!$I:$I,"*3G*",Operational!$L:$L,'List Table'!$D$3)</f>
        <v>0</v>
      </c>
      <c r="AC112" s="144">
        <f>COUNTIFS(Operational!$F:$F,$G112,Operational!$I:$I,"*3G*",Operational!$L:$L,'List Table'!$D$4)</f>
        <v>0</v>
      </c>
      <c r="AD112" s="144">
        <f>COUNTIFS(Operational!$F:$F,$G112,Operational!$I:$I,"*3G*",Operational!$L:$L,'List Table'!$D$5)</f>
        <v>0</v>
      </c>
      <c r="AE112" s="144">
        <f>COUNTIFS(Operational!$F:$F,$G112,Operational!$I:$I,"*3G*",Operational!$L:$L,'List Table'!$D$6)</f>
        <v>0</v>
      </c>
      <c r="AF112" s="144">
        <f>COUNTIFS(Operational!$F:$F,$G112,Operational!$I:$I,"*3G*",Operational!$L:$L,'List Table'!$D$7)</f>
        <v>0</v>
      </c>
      <c r="AG112" s="144">
        <f>COUNTIFS(Operational!$F:$F,$G112,Operational!$I:$I,"*3G*",Operational!$L:$L,'List Table'!$D$8)</f>
        <v>0</v>
      </c>
      <c r="AH112" s="144">
        <f>COUNTIFS(Operational!$F:$F,$G112,Operational!$I:$I,"*3G*",Operational!$L:$L,'List Table'!$D$9)</f>
        <v>0</v>
      </c>
      <c r="AI112" s="144">
        <f>COUNTIFS(Operational!$F:$F,$G112,Operational!$I:$I,"*3G*",Operational!$L:$L,'List Table'!$D$10)</f>
        <v>0</v>
      </c>
      <c r="AJ112" s="144">
        <f>COUNTIFS(Operational!$F:$F,$G112,Operational!$I:$I,"*3G*",Operational!$L:$L,'List Table'!$D$11)</f>
        <v>0</v>
      </c>
      <c r="AK112" s="144">
        <f>COUNTIFS(Operational!$F:$F,$G112,Operational!$I:$I,"*3G*",Operational!$L:$L,'List Table'!$D$12)</f>
        <v>0</v>
      </c>
      <c r="AL112" s="144">
        <f>COUNTIFS(Operational!$F:$F,$G112,Operational!$I:$I,"*3G*",Operational!$L:$L,'List Table'!$D$13)</f>
        <v>0</v>
      </c>
      <c r="AM112" s="144">
        <f>COUNTIFS(Operational!$F:$F,$G112,Operational!$I:$I,"*3G*",Operational!$L:$L,'List Table'!$D$14)</f>
        <v>0</v>
      </c>
      <c r="AN112" s="144">
        <f>COUNTIFS(Operational!$F:$F,$G112,Operational!$I:$I,"*3G*",Operational!$L:$L,'List Table'!$D$15)</f>
        <v>0</v>
      </c>
      <c r="AO112" s="144">
        <f>COUNTIFS(Operational!$F:$F,$G112,Operational!$I:$I,"*3G*",Operational!$L:$L,'List Table'!$D$16)</f>
        <v>0</v>
      </c>
      <c r="AP112" s="144">
        <f>COUNTIFS(Operational!$F:$F,$G112,Operational!$I:$I,"*3G*",Operational!$L:$L,'List Table'!$D$17)</f>
        <v>0</v>
      </c>
      <c r="AQ112" s="144">
        <f>COUNTIFS(Operational!$F:$F,$G112,Operational!$I:$I,"*4G*",Operational!$L:$L,'List Table'!$D$2)</f>
        <v>0</v>
      </c>
      <c r="AR112" s="144">
        <f>COUNTIFS(Operational!$F:$F,$G112,Operational!$I:$I,"*4G*",Operational!$L:$L,'List Table'!$D$3)</f>
        <v>0</v>
      </c>
      <c r="AS112" s="144">
        <f>COUNTIFS(Operational!$F:$F,$G112,Operational!$I:$I,"*4G*",Operational!$L:$L,'List Table'!$D$4)</f>
        <v>0</v>
      </c>
      <c r="AT112" s="144">
        <f>COUNTIFS(Operational!$F:$F,$G112,Operational!$I:$I,"*4G*",Operational!$L:$L,'List Table'!$D$5)</f>
        <v>0</v>
      </c>
      <c r="AU112" s="144">
        <f>COUNTIFS(Operational!$F:$F,$G112,Operational!$I:$I,"*4G*",Operational!$L:$L,'List Table'!$D$6)</f>
        <v>0</v>
      </c>
      <c r="AV112" s="144">
        <f>COUNTIFS(Operational!$F:$F,$G112,Operational!$I:$I,"*4G*",Operational!$L:$L,'List Table'!$D$7)</f>
        <v>0</v>
      </c>
      <c r="AW112" s="144">
        <f>COUNTIFS(Operational!$F:$F,$G112,Operational!$I:$I,"*4G*",Operational!$L:$L,'List Table'!$D$8)</f>
        <v>0</v>
      </c>
      <c r="AX112" s="144">
        <f>COUNTIFS(Operational!$F:$F,$G112,Operational!$I:$I,"*4G*",Operational!$L:$L,'List Table'!$D$9)</f>
        <v>0</v>
      </c>
      <c r="AY112" s="144">
        <f>COUNTIFS(Operational!$F:$F,$G112,Operational!$I:$I,"*4G*",Operational!$L:$L,'List Table'!$D$10)</f>
        <v>0</v>
      </c>
      <c r="AZ112" s="144">
        <f>COUNTIFS(Operational!$F:$F,$G112,Operational!$I:$I,"*4G*",Operational!$L:$L,'List Table'!$D$11)</f>
        <v>0</v>
      </c>
      <c r="BA112" s="144">
        <f>COUNTIFS(Operational!$F:$F,$G112,Operational!$I:$I,"*4G*",Operational!$L:$L,'List Table'!$D$12)</f>
        <v>0</v>
      </c>
      <c r="BB112" s="144">
        <f>COUNTIFS(Operational!$F:$F,$G112,Operational!$I:$I,"*4G*",Operational!$L:$L,'List Table'!$D$13)</f>
        <v>0</v>
      </c>
      <c r="BC112" s="144">
        <f>COUNTIFS(Operational!$F:$F,$G112,Operational!$I:$I,"*4G*",Operational!$L:$L,'List Table'!$D$14)</f>
        <v>0</v>
      </c>
      <c r="BD112" s="144">
        <f>COUNTIFS(Operational!$F:$F,$G112,Operational!$I:$I,"*4G*",Operational!$L:$L,'List Table'!$D$15)</f>
        <v>0</v>
      </c>
      <c r="BE112" s="144">
        <f>COUNTIFS(Operational!$F:$F,$G112,Operational!$I:$I,"*4G*",Operational!$L:$L,'List Table'!$D$16)</f>
        <v>0</v>
      </c>
      <c r="BF112" s="144">
        <f>COUNTIFS(Operational!$F:$F,$G112,Operational!$I:$I,"*4G*",Operational!$L:$L,'List Table'!$D$17)</f>
        <v>0</v>
      </c>
      <c r="BG112" s="139"/>
      <c r="BH112" s="145">
        <f t="shared" si="14"/>
        <v>0</v>
      </c>
      <c r="BI112" s="145">
        <f t="shared" si="15"/>
        <v>0</v>
      </c>
      <c r="BJ112" s="145">
        <f t="shared" si="16"/>
        <v>0</v>
      </c>
      <c r="BK112" s="145">
        <f>COUNTIFS('Retention-Deployment'!$F:$F,$G112,'Retention-Deployment'!$I:$I,"*2G*",'Retention-Deployment'!$L:$L,'List Table'!$B$2)</f>
        <v>0</v>
      </c>
      <c r="BL112" s="145">
        <f>COUNTIFS('Retention-Deployment'!$F:$F,$G112,'Retention-Deployment'!$I:$I,"*2G*",'Retention-Deployment'!$L:$L,'List Table'!$B$3)</f>
        <v>0</v>
      </c>
      <c r="BM112" s="145">
        <f>COUNTIFS('Retention-Deployment'!$F:$F,$G112,'Retention-Deployment'!$I:$I,"*2G*",'Retention-Deployment'!$L:$L,'List Table'!$B$4)</f>
        <v>0</v>
      </c>
      <c r="BN112" s="145">
        <f>COUNTIFS('Retention-Deployment'!$F:$F,$G112,'Retention-Deployment'!$I:$I,"*2G*",'Retention-Deployment'!$L:$L,'List Table'!$B$5)</f>
        <v>0</v>
      </c>
      <c r="BO112" s="145">
        <f>COUNTIFS('Retention-Deployment'!$F:$F,$G112,'Retention-Deployment'!$I:$I,"*2G*",'Retention-Deployment'!$L:$L,'List Table'!$B$6)</f>
        <v>0</v>
      </c>
      <c r="BP112" s="145">
        <f>COUNTIFS('Retention-Deployment'!$F:$F,$G112,'Retention-Deployment'!$I:$I,"*2G*",'Retention-Deployment'!$L:$L,'List Table'!$B$7)</f>
        <v>0</v>
      </c>
      <c r="BQ112" s="145">
        <f>COUNTIFS('Retention-Deployment'!$F:$F,$G112,'Retention-Deployment'!$I:$I,"*2G*",'Retention-Deployment'!$L:$L,'List Table'!$B$8)</f>
        <v>0</v>
      </c>
      <c r="BR112" s="145">
        <f>COUNTIFS('Retention-Deployment'!$F:$F,$G112,'Retention-Deployment'!$I:$I,"*2G*",'Retention-Deployment'!$L:$L,'List Table'!$B$9)</f>
        <v>0</v>
      </c>
      <c r="BS112" s="145">
        <f>COUNTIFS('Retention-Deployment'!$F:$F,$G112,'Retention-Deployment'!$I:$I,"*2G*",'Retention-Deployment'!$L:$L,'List Table'!$B$10)</f>
        <v>0</v>
      </c>
      <c r="BT112" s="145">
        <f>COUNTIFS('Retention-Deployment'!$F:$F,$G112,'Retention-Deployment'!$I:$I,"*2G*",'Retention-Deployment'!$L:$L,'List Table'!$B$11)</f>
        <v>0</v>
      </c>
      <c r="BU112" s="145">
        <f>COUNTIFS('Retention-Deployment'!$F:$F,$G112,'Retention-Deployment'!$I:$I,"*2G*",'Retention-Deployment'!$L:$L,'List Table'!$B$12)</f>
        <v>0</v>
      </c>
      <c r="BV112" s="145">
        <f>COUNTIFS('Retention-Deployment'!$F:$F,$G112,'Retention-Deployment'!$I:$I,"*2G*",'Retention-Deployment'!$L:$L,'List Table'!$B$13)</f>
        <v>0</v>
      </c>
      <c r="BW112" s="145">
        <f>COUNTIFS('Retention-Deployment'!$F:$F,$G112,'Retention-Deployment'!$I:$I,"*2G*",'Retention-Deployment'!$L:$L,'List Table'!$B$14)</f>
        <v>0</v>
      </c>
      <c r="BX112" s="145">
        <f>COUNTIFS('Retention-Deployment'!$F:$F,$G112,'Retention-Deployment'!$I:$I,"*2G*",'Retention-Deployment'!$L:$L,'List Table'!$B$15)</f>
        <v>0</v>
      </c>
      <c r="BY112" s="145">
        <f>COUNTIFS('Retention-Deployment'!$F:$F,$G112,'Retention-Deployment'!$I:$I,"*3G*",'Retention-Deployment'!$L:$L,'List Table'!$B$2)</f>
        <v>0</v>
      </c>
      <c r="BZ112" s="145">
        <f>COUNTIFS('Retention-Deployment'!$F:$F,$G112,'Retention-Deployment'!$I:$I,"*3G*",'Retention-Deployment'!$L:$L,'List Table'!$B$3)</f>
        <v>0</v>
      </c>
      <c r="CA112" s="145">
        <f>COUNTIFS('Retention-Deployment'!$F:$F,$G112,'Retention-Deployment'!$I:$I,"*3G*",'Retention-Deployment'!$L:$L,'List Table'!$B$4)</f>
        <v>0</v>
      </c>
      <c r="CB112" s="145">
        <f>COUNTIFS('Retention-Deployment'!$F:$F,$G112,'Retention-Deployment'!$I:$I,"*3G*",'Retention-Deployment'!$L:$L,'List Table'!$B$5)</f>
        <v>0</v>
      </c>
      <c r="CC112" s="145">
        <f>COUNTIFS('Retention-Deployment'!$F:$F,$G112,'Retention-Deployment'!$I:$I,"*3G*",'Retention-Deployment'!$L:$L,'List Table'!$B$6)</f>
        <v>0</v>
      </c>
      <c r="CD112" s="145">
        <f>COUNTIFS('Retention-Deployment'!$F:$F,$G112,'Retention-Deployment'!$I:$I,"*3G*",'Retention-Deployment'!$L:$L,'List Table'!$B$7)</f>
        <v>0</v>
      </c>
      <c r="CE112" s="145">
        <f>COUNTIFS('Retention-Deployment'!$F:$F,$G112,'Retention-Deployment'!$I:$I,"*3G*",'Retention-Deployment'!$L:$L,'List Table'!$B$8)</f>
        <v>0</v>
      </c>
      <c r="CF112" s="145">
        <f>COUNTIFS('Retention-Deployment'!$F:$F,$G112,'Retention-Deployment'!$I:$I,"*3G*",'Retention-Deployment'!$L:$L,'List Table'!$B$9)</f>
        <v>0</v>
      </c>
      <c r="CG112" s="145">
        <f>COUNTIFS('Retention-Deployment'!$F:$F,$G112,'Retention-Deployment'!$I:$I,"*3G*",'Retention-Deployment'!$L:$L,'List Table'!$B$10)</f>
        <v>0</v>
      </c>
      <c r="CH112" s="145">
        <f>COUNTIFS('Retention-Deployment'!$F:$F,$G112,'Retention-Deployment'!$I:$I,"*3G*",'Retention-Deployment'!$L:$L,'List Table'!$B$11)</f>
        <v>0</v>
      </c>
      <c r="CI112" s="145">
        <f>COUNTIFS('Retention-Deployment'!$F:$F,$G112,'Retention-Deployment'!$I:$I,"*3G*",'Retention-Deployment'!$L:$L,'List Table'!$B$12)</f>
        <v>0</v>
      </c>
      <c r="CJ112" s="145">
        <f>COUNTIFS('Retention-Deployment'!$F:$F,$G112,'Retention-Deployment'!$I:$I,"*3G*",'Retention-Deployment'!$L:$L,'List Table'!$B$13)</f>
        <v>0</v>
      </c>
      <c r="CK112" s="145">
        <f>COUNTIFS('Retention-Deployment'!$F:$F,$G112,'Retention-Deployment'!$I:$I,"*3G*",'Retention-Deployment'!$L:$L,'List Table'!$B$14)</f>
        <v>0</v>
      </c>
      <c r="CL112" s="145">
        <f>COUNTIFS('Retention-Deployment'!$F:$F,$G112,'Retention-Deployment'!$I:$I,"*3G*",'Retention-Deployment'!$L:$L,'List Table'!$B$15)</f>
        <v>0</v>
      </c>
      <c r="CM112" s="145">
        <f>COUNTIFS('Retention-Deployment'!$F:$F,$G112,'Retention-Deployment'!$I:$I,"*4G*",'Retention-Deployment'!$L:$L,'List Table'!$B$2)</f>
        <v>0</v>
      </c>
      <c r="CN112" s="145">
        <f>COUNTIFS('Retention-Deployment'!$F:$F,$G112,'Retention-Deployment'!$I:$I,"*4G*",'Retention-Deployment'!$L:$L,'List Table'!$B$3)</f>
        <v>0</v>
      </c>
      <c r="CO112" s="145">
        <f>COUNTIFS('Retention-Deployment'!$F:$F,$G112,'Retention-Deployment'!$I:$I,"*4G*",'Retention-Deployment'!$L:$L,'List Table'!$B$4)</f>
        <v>0</v>
      </c>
      <c r="CP112" s="145">
        <f>COUNTIFS('Retention-Deployment'!$F:$F,$G112,'Retention-Deployment'!$I:$I,"*4G*",'Retention-Deployment'!$L:$L,'List Table'!$B$5)</f>
        <v>0</v>
      </c>
      <c r="CQ112" s="145">
        <f>COUNTIFS('Retention-Deployment'!$F:$F,$G112,'Retention-Deployment'!$I:$I,"*4G*",'Retention-Deployment'!$L:$L,'List Table'!$B$6)</f>
        <v>0</v>
      </c>
      <c r="CR112" s="145">
        <f>COUNTIFS('Retention-Deployment'!$F:$F,$G112,'Retention-Deployment'!$I:$I,"*4G*",'Retention-Deployment'!$L:$L,'List Table'!$B$7)</f>
        <v>0</v>
      </c>
      <c r="CS112" s="145">
        <f>COUNTIFS('Retention-Deployment'!$F:$F,$G112,'Retention-Deployment'!$I:$I,"*4G*",'Retention-Deployment'!$L:$L,'List Table'!$B$8)</f>
        <v>0</v>
      </c>
      <c r="CT112" s="145">
        <f>COUNTIFS('Retention-Deployment'!$F:$F,$G112,'Retention-Deployment'!$I:$I,"*4G*",'Retention-Deployment'!$L:$L,'List Table'!$B$9)</f>
        <v>0</v>
      </c>
      <c r="CU112" s="145">
        <f>COUNTIFS('Retention-Deployment'!$F:$F,$G112,'Retention-Deployment'!$I:$I,"*4G*",'Retention-Deployment'!$L:$L,'List Table'!$B$10)</f>
        <v>0</v>
      </c>
      <c r="CV112" s="145">
        <f>COUNTIFS('Retention-Deployment'!$F:$F,$G112,'Retention-Deployment'!$I:$I,"*4G*",'Retention-Deployment'!$L:$L,'List Table'!$B$11)</f>
        <v>0</v>
      </c>
      <c r="CW112" s="145">
        <f>COUNTIFS('Retention-Deployment'!$F:$F,$G112,'Retention-Deployment'!$I:$I,"*4G*",'Retention-Deployment'!$L:$L,'List Table'!$B$12)</f>
        <v>0</v>
      </c>
      <c r="CX112" s="145">
        <f>COUNTIFS('Retention-Deployment'!$F:$F,$G112,'Retention-Deployment'!$I:$I,"*4G*",'Retention-Deployment'!$L:$L,'List Table'!$B$13)</f>
        <v>0</v>
      </c>
      <c r="CY112" s="145">
        <f>COUNTIFS('Retention-Deployment'!$F:$F,$G112,'Retention-Deployment'!$I:$I,"*4G*",'Retention-Deployment'!$L:$L,'List Table'!$B$14)</f>
        <v>0</v>
      </c>
      <c r="CZ112" s="145">
        <f>COUNTIFS('Retention-Deployment'!$F:$F,$G112,'Retention-Deployment'!$I:$I,"*4G*",'Retention-Deployment'!$L:$L,'List Table'!$B$15)</f>
        <v>0</v>
      </c>
      <c r="DA112" s="133"/>
      <c r="DB112" s="146">
        <f>COUNTIFS(Licensing!$G:$G,$G112,Licensing!$J:$J,"*2G*")</f>
        <v>0</v>
      </c>
      <c r="DC112" s="146">
        <f>COUNTIFS(Licensing!$G:$G,$G112,Licensing!$J:$J,"*3G*")</f>
        <v>0</v>
      </c>
      <c r="DD112" s="146">
        <f>COUNTIFS(Licensing!$G:$G,$G112,Licensing!$J:$J,"*4G*")</f>
        <v>0</v>
      </c>
      <c r="DE112" s="133"/>
      <c r="DF112" s="381">
        <f>COUNTIFS(Deactivated!$G:$G,$G112,Deactivated!$J:$J,"*2G*")</f>
        <v>0</v>
      </c>
      <c r="DG112" s="381">
        <f>COUNTIFS(Deactivated!$G:$G,$G112,Deactivated!$J:$J,"*3G*")</f>
        <v>0</v>
      </c>
      <c r="DH112" s="381">
        <f>COUNTIFS(Deactivated!$G:$G,$G112,Deactivated!$J:$J,"*4G*")</f>
        <v>0</v>
      </c>
      <c r="DI112" s="133"/>
      <c r="DJ112" s="147" t="str">
        <f t="shared" si="13"/>
        <v>SKOPELOS</v>
      </c>
      <c r="DK112" s="137">
        <f t="shared" si="19"/>
        <v>0</v>
      </c>
      <c r="DL112" s="148">
        <f t="shared" si="17"/>
        <v>0</v>
      </c>
      <c r="DM112" s="148">
        <f t="shared" si="18"/>
        <v>0</v>
      </c>
      <c r="DN112" s="133"/>
      <c r="DO112" s="133"/>
      <c r="DP112" s="133"/>
      <c r="DQ112" s="133"/>
      <c r="DR112" s="133"/>
      <c r="DS112" s="133"/>
      <c r="DT112" s="133"/>
      <c r="DU112" s="133"/>
      <c r="DV112" s="133"/>
      <c r="DW112" s="133"/>
      <c r="DX112" s="133"/>
      <c r="DY112" s="133"/>
    </row>
    <row r="113" spans="1:129" x14ac:dyDescent="0.25">
      <c r="A113" s="186" t="s">
        <v>293</v>
      </c>
      <c r="B113" s="160">
        <v>1</v>
      </c>
      <c r="C113" s="160">
        <v>1</v>
      </c>
      <c r="D113" s="160">
        <v>0</v>
      </c>
      <c r="E113" s="183">
        <v>37.251100649999998</v>
      </c>
      <c r="F113" s="183">
        <v>23.140640250000001</v>
      </c>
      <c r="G113" s="165" t="s">
        <v>322</v>
      </c>
      <c r="H113" s="144">
        <f t="shared" si="10"/>
        <v>0</v>
      </c>
      <c r="I113" s="144">
        <f t="shared" si="11"/>
        <v>0</v>
      </c>
      <c r="J113" s="144">
        <f t="shared" si="12"/>
        <v>0</v>
      </c>
      <c r="K113" s="144">
        <f>COUNTIFS(Operational!$F:$F,$G113,Operational!$I:$I,"*2G*",Operational!$L:$L,'List Table'!$D$2)</f>
        <v>0</v>
      </c>
      <c r="L113" s="144">
        <f>COUNTIFS(Operational!$F:$F,$G113,Operational!$I:$I,"*2G*",Operational!$L:$L,'List Table'!$D$3)</f>
        <v>0</v>
      </c>
      <c r="M113" s="144">
        <f>COUNTIFS(Operational!$F:$F,$G113,Operational!$I:$I,"*2G*",Operational!$L:$L,'List Table'!$D$4)</f>
        <v>0</v>
      </c>
      <c r="N113" s="144">
        <f>COUNTIFS(Operational!$F:$F,$G113,Operational!$I:$I,"*2G*",Operational!$L:$L,'List Table'!$D$5)</f>
        <v>0</v>
      </c>
      <c r="O113" s="144">
        <f>COUNTIFS(Operational!$F:$F,$G113,Operational!$I:$I,"*2G*",Operational!$L:$L,'List Table'!$D$6)</f>
        <v>0</v>
      </c>
      <c r="P113" s="144">
        <f>COUNTIFS(Operational!$F:$F,$G113,Operational!$I:$I,"*2G*",Operational!$L:$L,'List Table'!$D$7)</f>
        <v>0</v>
      </c>
      <c r="Q113" s="144">
        <f>COUNTIFS(Operational!$F:$F,$G113,Operational!$I:$I,"*2G*",Operational!$L:$L,'List Table'!$D$8)</f>
        <v>0</v>
      </c>
      <c r="R113" s="144">
        <f>COUNTIFS(Operational!$F:$F,$G113,Operational!$I:$I,"*2G*",Operational!$L:$L,'List Table'!$D$9)</f>
        <v>0</v>
      </c>
      <c r="S113" s="144">
        <f>COUNTIFS(Operational!$F:$F,$G113,Operational!$I:$I,"*2G*",Operational!$L:$L,'List Table'!$D$10)</f>
        <v>0</v>
      </c>
      <c r="T113" s="144">
        <f>COUNTIFS(Operational!$F:$F,$G113,Operational!$I:$I,"*2G*",Operational!$L:$L,'List Table'!$D$11)</f>
        <v>0</v>
      </c>
      <c r="U113" s="144">
        <f>COUNTIFS(Operational!$F:$F,$G113,Operational!$I:$I,"*2G*",Operational!$L:$L,'List Table'!$D$12)</f>
        <v>0</v>
      </c>
      <c r="V113" s="144">
        <f>COUNTIFS(Operational!$F:$F,$G113,Operational!$I:$I,"*2G*",Operational!$L:$L,'List Table'!$D$13)</f>
        <v>0</v>
      </c>
      <c r="W113" s="144">
        <f>COUNTIFS(Operational!$F:$F,$G113,Operational!$I:$I,"*2G*",Operational!$L:$L,'List Table'!$D$14)</f>
        <v>0</v>
      </c>
      <c r="X113" s="144">
        <f>COUNTIFS(Operational!$F:$F,$G113,Operational!$I:$I,"*2G*",Operational!$L:$L,'List Table'!$D$15)</f>
        <v>0</v>
      </c>
      <c r="Y113" s="144">
        <f>COUNTIFS(Operational!$F:$F,$G113,Operational!$I:$I,"*2G*",Operational!$L:$L,'List Table'!$D$16)</f>
        <v>0</v>
      </c>
      <c r="Z113" s="144">
        <f>COUNTIFS(Operational!$F:$F,$G113,Operational!$I:$I,"*2G*",Operational!$L:$L,'List Table'!$D$17)</f>
        <v>0</v>
      </c>
      <c r="AA113" s="144">
        <f>COUNTIFS(Operational!$F:$F,$G113,Operational!$I:$I,"*3G*",Operational!$L:$L,'List Table'!$D$2)</f>
        <v>0</v>
      </c>
      <c r="AB113" s="144">
        <f>COUNTIFS(Operational!$F:$F,$G113,Operational!$I:$I,"*3G*",Operational!$L:$L,'List Table'!$D$3)</f>
        <v>0</v>
      </c>
      <c r="AC113" s="144">
        <f>COUNTIFS(Operational!$F:$F,$G113,Operational!$I:$I,"*3G*",Operational!$L:$L,'List Table'!$D$4)</f>
        <v>0</v>
      </c>
      <c r="AD113" s="144">
        <f>COUNTIFS(Operational!$F:$F,$G113,Operational!$I:$I,"*3G*",Operational!$L:$L,'List Table'!$D$5)</f>
        <v>0</v>
      </c>
      <c r="AE113" s="144">
        <f>COUNTIFS(Operational!$F:$F,$G113,Operational!$I:$I,"*3G*",Operational!$L:$L,'List Table'!$D$6)</f>
        <v>0</v>
      </c>
      <c r="AF113" s="144">
        <f>COUNTIFS(Operational!$F:$F,$G113,Operational!$I:$I,"*3G*",Operational!$L:$L,'List Table'!$D$7)</f>
        <v>0</v>
      </c>
      <c r="AG113" s="144">
        <f>COUNTIFS(Operational!$F:$F,$G113,Operational!$I:$I,"*3G*",Operational!$L:$L,'List Table'!$D$8)</f>
        <v>0</v>
      </c>
      <c r="AH113" s="144">
        <f>COUNTIFS(Operational!$F:$F,$G113,Operational!$I:$I,"*3G*",Operational!$L:$L,'List Table'!$D$9)</f>
        <v>0</v>
      </c>
      <c r="AI113" s="144">
        <f>COUNTIFS(Operational!$F:$F,$G113,Operational!$I:$I,"*3G*",Operational!$L:$L,'List Table'!$D$10)</f>
        <v>0</v>
      </c>
      <c r="AJ113" s="144">
        <f>COUNTIFS(Operational!$F:$F,$G113,Operational!$I:$I,"*3G*",Operational!$L:$L,'List Table'!$D$11)</f>
        <v>0</v>
      </c>
      <c r="AK113" s="144">
        <f>COUNTIFS(Operational!$F:$F,$G113,Operational!$I:$I,"*3G*",Operational!$L:$L,'List Table'!$D$12)</f>
        <v>0</v>
      </c>
      <c r="AL113" s="144">
        <f>COUNTIFS(Operational!$F:$F,$G113,Operational!$I:$I,"*3G*",Operational!$L:$L,'List Table'!$D$13)</f>
        <v>0</v>
      </c>
      <c r="AM113" s="144">
        <f>COUNTIFS(Operational!$F:$F,$G113,Operational!$I:$I,"*3G*",Operational!$L:$L,'List Table'!$D$14)</f>
        <v>0</v>
      </c>
      <c r="AN113" s="144">
        <f>COUNTIFS(Operational!$F:$F,$G113,Operational!$I:$I,"*3G*",Operational!$L:$L,'List Table'!$D$15)</f>
        <v>0</v>
      </c>
      <c r="AO113" s="144">
        <f>COUNTIFS(Operational!$F:$F,$G113,Operational!$I:$I,"*3G*",Operational!$L:$L,'List Table'!$D$16)</f>
        <v>0</v>
      </c>
      <c r="AP113" s="144">
        <f>COUNTIFS(Operational!$F:$F,$G113,Operational!$I:$I,"*3G*",Operational!$L:$L,'List Table'!$D$17)</f>
        <v>0</v>
      </c>
      <c r="AQ113" s="144">
        <f>COUNTIFS(Operational!$F:$F,$G113,Operational!$I:$I,"*4G*",Operational!$L:$L,'List Table'!$D$2)</f>
        <v>0</v>
      </c>
      <c r="AR113" s="144">
        <f>COUNTIFS(Operational!$F:$F,$G113,Operational!$I:$I,"*4G*",Operational!$L:$L,'List Table'!$D$3)</f>
        <v>0</v>
      </c>
      <c r="AS113" s="144">
        <f>COUNTIFS(Operational!$F:$F,$G113,Operational!$I:$I,"*4G*",Operational!$L:$L,'List Table'!$D$4)</f>
        <v>0</v>
      </c>
      <c r="AT113" s="144">
        <f>COUNTIFS(Operational!$F:$F,$G113,Operational!$I:$I,"*4G*",Operational!$L:$L,'List Table'!$D$5)</f>
        <v>0</v>
      </c>
      <c r="AU113" s="144">
        <f>COUNTIFS(Operational!$F:$F,$G113,Operational!$I:$I,"*4G*",Operational!$L:$L,'List Table'!$D$6)</f>
        <v>0</v>
      </c>
      <c r="AV113" s="144">
        <f>COUNTIFS(Operational!$F:$F,$G113,Operational!$I:$I,"*4G*",Operational!$L:$L,'List Table'!$D$7)</f>
        <v>0</v>
      </c>
      <c r="AW113" s="144">
        <f>COUNTIFS(Operational!$F:$F,$G113,Operational!$I:$I,"*4G*",Operational!$L:$L,'List Table'!$D$8)</f>
        <v>0</v>
      </c>
      <c r="AX113" s="144">
        <f>COUNTIFS(Operational!$F:$F,$G113,Operational!$I:$I,"*4G*",Operational!$L:$L,'List Table'!$D$9)</f>
        <v>0</v>
      </c>
      <c r="AY113" s="144">
        <f>COUNTIFS(Operational!$F:$F,$G113,Operational!$I:$I,"*4G*",Operational!$L:$L,'List Table'!$D$10)</f>
        <v>0</v>
      </c>
      <c r="AZ113" s="144">
        <f>COUNTIFS(Operational!$F:$F,$G113,Operational!$I:$I,"*4G*",Operational!$L:$L,'List Table'!$D$11)</f>
        <v>0</v>
      </c>
      <c r="BA113" s="144">
        <f>COUNTIFS(Operational!$F:$F,$G113,Operational!$I:$I,"*4G*",Operational!$L:$L,'List Table'!$D$12)</f>
        <v>0</v>
      </c>
      <c r="BB113" s="144">
        <f>COUNTIFS(Operational!$F:$F,$G113,Operational!$I:$I,"*4G*",Operational!$L:$L,'List Table'!$D$13)</f>
        <v>0</v>
      </c>
      <c r="BC113" s="144">
        <f>COUNTIFS(Operational!$F:$F,$G113,Operational!$I:$I,"*4G*",Operational!$L:$L,'List Table'!$D$14)</f>
        <v>0</v>
      </c>
      <c r="BD113" s="144">
        <f>COUNTIFS(Operational!$F:$F,$G113,Operational!$I:$I,"*4G*",Operational!$L:$L,'List Table'!$D$15)</f>
        <v>0</v>
      </c>
      <c r="BE113" s="144">
        <f>COUNTIFS(Operational!$F:$F,$G113,Operational!$I:$I,"*4G*",Operational!$L:$L,'List Table'!$D$16)</f>
        <v>0</v>
      </c>
      <c r="BF113" s="144">
        <f>COUNTIFS(Operational!$F:$F,$G113,Operational!$I:$I,"*4G*",Operational!$L:$L,'List Table'!$D$17)</f>
        <v>0</v>
      </c>
      <c r="BG113" s="139"/>
      <c r="BH113" s="145">
        <f t="shared" si="14"/>
        <v>0</v>
      </c>
      <c r="BI113" s="145">
        <f t="shared" si="15"/>
        <v>0</v>
      </c>
      <c r="BJ113" s="145">
        <f t="shared" si="16"/>
        <v>0</v>
      </c>
      <c r="BK113" s="145">
        <f>COUNTIFS('Retention-Deployment'!$F:$F,$G113,'Retention-Deployment'!$I:$I,"*2G*",'Retention-Deployment'!$L:$L,'List Table'!$B$2)</f>
        <v>0</v>
      </c>
      <c r="BL113" s="145">
        <f>COUNTIFS('Retention-Deployment'!$F:$F,$G113,'Retention-Deployment'!$I:$I,"*2G*",'Retention-Deployment'!$L:$L,'List Table'!$B$3)</f>
        <v>0</v>
      </c>
      <c r="BM113" s="145">
        <f>COUNTIFS('Retention-Deployment'!$F:$F,$G113,'Retention-Deployment'!$I:$I,"*2G*",'Retention-Deployment'!$L:$L,'List Table'!$B$4)</f>
        <v>0</v>
      </c>
      <c r="BN113" s="145">
        <f>COUNTIFS('Retention-Deployment'!$F:$F,$G113,'Retention-Deployment'!$I:$I,"*2G*",'Retention-Deployment'!$L:$L,'List Table'!$B$5)</f>
        <v>0</v>
      </c>
      <c r="BO113" s="145">
        <f>COUNTIFS('Retention-Deployment'!$F:$F,$G113,'Retention-Deployment'!$I:$I,"*2G*",'Retention-Deployment'!$L:$L,'List Table'!$B$6)</f>
        <v>0</v>
      </c>
      <c r="BP113" s="145">
        <f>COUNTIFS('Retention-Deployment'!$F:$F,$G113,'Retention-Deployment'!$I:$I,"*2G*",'Retention-Deployment'!$L:$L,'List Table'!$B$7)</f>
        <v>0</v>
      </c>
      <c r="BQ113" s="145">
        <f>COUNTIFS('Retention-Deployment'!$F:$F,$G113,'Retention-Deployment'!$I:$I,"*2G*",'Retention-Deployment'!$L:$L,'List Table'!$B$8)</f>
        <v>0</v>
      </c>
      <c r="BR113" s="145">
        <f>COUNTIFS('Retention-Deployment'!$F:$F,$G113,'Retention-Deployment'!$I:$I,"*2G*",'Retention-Deployment'!$L:$L,'List Table'!$B$9)</f>
        <v>0</v>
      </c>
      <c r="BS113" s="145">
        <f>COUNTIFS('Retention-Deployment'!$F:$F,$G113,'Retention-Deployment'!$I:$I,"*2G*",'Retention-Deployment'!$L:$L,'List Table'!$B$10)</f>
        <v>0</v>
      </c>
      <c r="BT113" s="145">
        <f>COUNTIFS('Retention-Deployment'!$F:$F,$G113,'Retention-Deployment'!$I:$I,"*2G*",'Retention-Deployment'!$L:$L,'List Table'!$B$11)</f>
        <v>0</v>
      </c>
      <c r="BU113" s="145">
        <f>COUNTIFS('Retention-Deployment'!$F:$F,$G113,'Retention-Deployment'!$I:$I,"*2G*",'Retention-Deployment'!$L:$L,'List Table'!$B$12)</f>
        <v>0</v>
      </c>
      <c r="BV113" s="145">
        <f>COUNTIFS('Retention-Deployment'!$F:$F,$G113,'Retention-Deployment'!$I:$I,"*2G*",'Retention-Deployment'!$L:$L,'List Table'!$B$13)</f>
        <v>0</v>
      </c>
      <c r="BW113" s="145">
        <f>COUNTIFS('Retention-Deployment'!$F:$F,$G113,'Retention-Deployment'!$I:$I,"*2G*",'Retention-Deployment'!$L:$L,'List Table'!$B$14)</f>
        <v>0</v>
      </c>
      <c r="BX113" s="145">
        <f>COUNTIFS('Retention-Deployment'!$F:$F,$G113,'Retention-Deployment'!$I:$I,"*2G*",'Retention-Deployment'!$L:$L,'List Table'!$B$15)</f>
        <v>0</v>
      </c>
      <c r="BY113" s="145">
        <f>COUNTIFS('Retention-Deployment'!$F:$F,$G113,'Retention-Deployment'!$I:$I,"*3G*",'Retention-Deployment'!$L:$L,'List Table'!$B$2)</f>
        <v>0</v>
      </c>
      <c r="BZ113" s="145">
        <f>COUNTIFS('Retention-Deployment'!$F:$F,$G113,'Retention-Deployment'!$I:$I,"*3G*",'Retention-Deployment'!$L:$L,'List Table'!$B$3)</f>
        <v>0</v>
      </c>
      <c r="CA113" s="145">
        <f>COUNTIFS('Retention-Deployment'!$F:$F,$G113,'Retention-Deployment'!$I:$I,"*3G*",'Retention-Deployment'!$L:$L,'List Table'!$B$4)</f>
        <v>0</v>
      </c>
      <c r="CB113" s="145">
        <f>COUNTIFS('Retention-Deployment'!$F:$F,$G113,'Retention-Deployment'!$I:$I,"*3G*",'Retention-Deployment'!$L:$L,'List Table'!$B$5)</f>
        <v>0</v>
      </c>
      <c r="CC113" s="145">
        <f>COUNTIFS('Retention-Deployment'!$F:$F,$G113,'Retention-Deployment'!$I:$I,"*3G*",'Retention-Deployment'!$L:$L,'List Table'!$B$6)</f>
        <v>0</v>
      </c>
      <c r="CD113" s="145">
        <f>COUNTIFS('Retention-Deployment'!$F:$F,$G113,'Retention-Deployment'!$I:$I,"*3G*",'Retention-Deployment'!$L:$L,'List Table'!$B$7)</f>
        <v>0</v>
      </c>
      <c r="CE113" s="145">
        <f>COUNTIFS('Retention-Deployment'!$F:$F,$G113,'Retention-Deployment'!$I:$I,"*3G*",'Retention-Deployment'!$L:$L,'List Table'!$B$8)</f>
        <v>0</v>
      </c>
      <c r="CF113" s="145">
        <f>COUNTIFS('Retention-Deployment'!$F:$F,$G113,'Retention-Deployment'!$I:$I,"*3G*",'Retention-Deployment'!$L:$L,'List Table'!$B$9)</f>
        <v>0</v>
      </c>
      <c r="CG113" s="145">
        <f>COUNTIFS('Retention-Deployment'!$F:$F,$G113,'Retention-Deployment'!$I:$I,"*3G*",'Retention-Deployment'!$L:$L,'List Table'!$B$10)</f>
        <v>0</v>
      </c>
      <c r="CH113" s="145">
        <f>COUNTIFS('Retention-Deployment'!$F:$F,$G113,'Retention-Deployment'!$I:$I,"*3G*",'Retention-Deployment'!$L:$L,'List Table'!$B$11)</f>
        <v>0</v>
      </c>
      <c r="CI113" s="145">
        <f>COUNTIFS('Retention-Deployment'!$F:$F,$G113,'Retention-Deployment'!$I:$I,"*3G*",'Retention-Deployment'!$L:$L,'List Table'!$B$12)</f>
        <v>0</v>
      </c>
      <c r="CJ113" s="145">
        <f>COUNTIFS('Retention-Deployment'!$F:$F,$G113,'Retention-Deployment'!$I:$I,"*3G*",'Retention-Deployment'!$L:$L,'List Table'!$B$13)</f>
        <v>0</v>
      </c>
      <c r="CK113" s="145">
        <f>COUNTIFS('Retention-Deployment'!$F:$F,$G113,'Retention-Deployment'!$I:$I,"*3G*",'Retention-Deployment'!$L:$L,'List Table'!$B$14)</f>
        <v>0</v>
      </c>
      <c r="CL113" s="145">
        <f>COUNTIFS('Retention-Deployment'!$F:$F,$G113,'Retention-Deployment'!$I:$I,"*3G*",'Retention-Deployment'!$L:$L,'List Table'!$B$15)</f>
        <v>0</v>
      </c>
      <c r="CM113" s="145">
        <f>COUNTIFS('Retention-Deployment'!$F:$F,$G113,'Retention-Deployment'!$I:$I,"*4G*",'Retention-Deployment'!$L:$L,'List Table'!$B$2)</f>
        <v>0</v>
      </c>
      <c r="CN113" s="145">
        <f>COUNTIFS('Retention-Deployment'!$F:$F,$G113,'Retention-Deployment'!$I:$I,"*4G*",'Retention-Deployment'!$L:$L,'List Table'!$B$3)</f>
        <v>0</v>
      </c>
      <c r="CO113" s="145">
        <f>COUNTIFS('Retention-Deployment'!$F:$F,$G113,'Retention-Deployment'!$I:$I,"*4G*",'Retention-Deployment'!$L:$L,'List Table'!$B$4)</f>
        <v>0</v>
      </c>
      <c r="CP113" s="145">
        <f>COUNTIFS('Retention-Deployment'!$F:$F,$G113,'Retention-Deployment'!$I:$I,"*4G*",'Retention-Deployment'!$L:$L,'List Table'!$B$5)</f>
        <v>0</v>
      </c>
      <c r="CQ113" s="145">
        <f>COUNTIFS('Retention-Deployment'!$F:$F,$G113,'Retention-Deployment'!$I:$I,"*4G*",'Retention-Deployment'!$L:$L,'List Table'!$B$6)</f>
        <v>0</v>
      </c>
      <c r="CR113" s="145">
        <f>COUNTIFS('Retention-Deployment'!$F:$F,$G113,'Retention-Deployment'!$I:$I,"*4G*",'Retention-Deployment'!$L:$L,'List Table'!$B$7)</f>
        <v>0</v>
      </c>
      <c r="CS113" s="145">
        <f>COUNTIFS('Retention-Deployment'!$F:$F,$G113,'Retention-Deployment'!$I:$I,"*4G*",'Retention-Deployment'!$L:$L,'List Table'!$B$8)</f>
        <v>0</v>
      </c>
      <c r="CT113" s="145">
        <f>COUNTIFS('Retention-Deployment'!$F:$F,$G113,'Retention-Deployment'!$I:$I,"*4G*",'Retention-Deployment'!$L:$L,'List Table'!$B$9)</f>
        <v>0</v>
      </c>
      <c r="CU113" s="145">
        <f>COUNTIFS('Retention-Deployment'!$F:$F,$G113,'Retention-Deployment'!$I:$I,"*4G*",'Retention-Deployment'!$L:$L,'List Table'!$B$10)</f>
        <v>0</v>
      </c>
      <c r="CV113" s="145">
        <f>COUNTIFS('Retention-Deployment'!$F:$F,$G113,'Retention-Deployment'!$I:$I,"*4G*",'Retention-Deployment'!$L:$L,'List Table'!$B$11)</f>
        <v>0</v>
      </c>
      <c r="CW113" s="145">
        <f>COUNTIFS('Retention-Deployment'!$F:$F,$G113,'Retention-Deployment'!$I:$I,"*4G*",'Retention-Deployment'!$L:$L,'List Table'!$B$12)</f>
        <v>0</v>
      </c>
      <c r="CX113" s="145">
        <f>COUNTIFS('Retention-Deployment'!$F:$F,$G113,'Retention-Deployment'!$I:$I,"*4G*",'Retention-Deployment'!$L:$L,'List Table'!$B$13)</f>
        <v>0</v>
      </c>
      <c r="CY113" s="145">
        <f>COUNTIFS('Retention-Deployment'!$F:$F,$G113,'Retention-Deployment'!$I:$I,"*4G*",'Retention-Deployment'!$L:$L,'List Table'!$B$14)</f>
        <v>0</v>
      </c>
      <c r="CZ113" s="145">
        <f>COUNTIFS('Retention-Deployment'!$F:$F,$G113,'Retention-Deployment'!$I:$I,"*4G*",'Retention-Deployment'!$L:$L,'List Table'!$B$15)</f>
        <v>0</v>
      </c>
      <c r="DA113" s="133"/>
      <c r="DB113" s="146">
        <f>COUNTIFS(Licensing!$G:$G,$G113,Licensing!$J:$J,"*2G*")</f>
        <v>0</v>
      </c>
      <c r="DC113" s="146">
        <f>COUNTIFS(Licensing!$G:$G,$G113,Licensing!$J:$J,"*3G*")</f>
        <v>0</v>
      </c>
      <c r="DD113" s="146">
        <f>COUNTIFS(Licensing!$G:$G,$G113,Licensing!$J:$J,"*4G*")</f>
        <v>0</v>
      </c>
      <c r="DE113" s="133"/>
      <c r="DF113" s="381">
        <f>COUNTIFS(Deactivated!$G:$G,$G113,Deactivated!$J:$J,"*2G*")</f>
        <v>0</v>
      </c>
      <c r="DG113" s="381">
        <f>COUNTIFS(Deactivated!$G:$G,$G113,Deactivated!$J:$J,"*3G*")</f>
        <v>0</v>
      </c>
      <c r="DH113" s="381">
        <f>COUNTIFS(Deactivated!$G:$G,$G113,Deactivated!$J:$J,"*4G*")</f>
        <v>0</v>
      </c>
      <c r="DI113" s="133"/>
      <c r="DJ113" s="147" t="str">
        <f t="shared" si="13"/>
        <v>SPETSES</v>
      </c>
      <c r="DK113" s="137">
        <f t="shared" si="19"/>
        <v>0</v>
      </c>
      <c r="DL113" s="148">
        <f t="shared" si="17"/>
        <v>0</v>
      </c>
      <c r="DM113" s="148">
        <f t="shared" si="18"/>
        <v>0</v>
      </c>
      <c r="DN113" s="133"/>
      <c r="DO113" s="133"/>
      <c r="DP113" s="133"/>
      <c r="DQ113" s="133"/>
      <c r="DR113" s="133"/>
      <c r="DS113" s="133"/>
      <c r="DT113" s="133"/>
      <c r="DU113" s="133"/>
      <c r="DV113" s="133"/>
      <c r="DW113" s="133"/>
      <c r="DX113" s="133"/>
      <c r="DY113" s="133"/>
    </row>
    <row r="114" spans="1:129" x14ac:dyDescent="0.25">
      <c r="A114" s="186" t="s">
        <v>293</v>
      </c>
      <c r="B114" s="160">
        <v>1</v>
      </c>
      <c r="C114" s="160">
        <v>1</v>
      </c>
      <c r="D114" s="160">
        <v>1</v>
      </c>
      <c r="E114" s="183">
        <v>36.868634885300999</v>
      </c>
      <c r="F114" s="183">
        <v>25.5130004882812</v>
      </c>
      <c r="G114" s="165" t="s">
        <v>280</v>
      </c>
      <c r="H114" s="144">
        <f t="shared" si="10"/>
        <v>0</v>
      </c>
      <c r="I114" s="144">
        <f t="shared" si="11"/>
        <v>0</v>
      </c>
      <c r="J114" s="144">
        <f t="shared" si="12"/>
        <v>0</v>
      </c>
      <c r="K114" s="144">
        <f>COUNTIFS(Operational!$F:$F,$G114,Operational!$I:$I,"*2G*",Operational!$L:$L,'List Table'!$D$2)</f>
        <v>0</v>
      </c>
      <c r="L114" s="144">
        <f>COUNTIFS(Operational!$F:$F,$G114,Operational!$I:$I,"*2G*",Operational!$L:$L,'List Table'!$D$3)</f>
        <v>0</v>
      </c>
      <c r="M114" s="144">
        <f>COUNTIFS(Operational!$F:$F,$G114,Operational!$I:$I,"*2G*",Operational!$L:$L,'List Table'!$D$4)</f>
        <v>0</v>
      </c>
      <c r="N114" s="144">
        <f>COUNTIFS(Operational!$F:$F,$G114,Operational!$I:$I,"*2G*",Operational!$L:$L,'List Table'!$D$5)</f>
        <v>0</v>
      </c>
      <c r="O114" s="144">
        <f>COUNTIFS(Operational!$F:$F,$G114,Operational!$I:$I,"*2G*",Operational!$L:$L,'List Table'!$D$6)</f>
        <v>0</v>
      </c>
      <c r="P114" s="144">
        <f>COUNTIFS(Operational!$F:$F,$G114,Operational!$I:$I,"*2G*",Operational!$L:$L,'List Table'!$D$7)</f>
        <v>0</v>
      </c>
      <c r="Q114" s="144">
        <f>COUNTIFS(Operational!$F:$F,$G114,Operational!$I:$I,"*2G*",Operational!$L:$L,'List Table'!$D$8)</f>
        <v>0</v>
      </c>
      <c r="R114" s="144">
        <f>COUNTIFS(Operational!$F:$F,$G114,Operational!$I:$I,"*2G*",Operational!$L:$L,'List Table'!$D$9)</f>
        <v>0</v>
      </c>
      <c r="S114" s="144">
        <f>COUNTIFS(Operational!$F:$F,$G114,Operational!$I:$I,"*2G*",Operational!$L:$L,'List Table'!$D$10)</f>
        <v>0</v>
      </c>
      <c r="T114" s="144">
        <f>COUNTIFS(Operational!$F:$F,$G114,Operational!$I:$I,"*2G*",Operational!$L:$L,'List Table'!$D$11)</f>
        <v>0</v>
      </c>
      <c r="U114" s="144">
        <f>COUNTIFS(Operational!$F:$F,$G114,Operational!$I:$I,"*2G*",Operational!$L:$L,'List Table'!$D$12)</f>
        <v>0</v>
      </c>
      <c r="V114" s="144">
        <f>COUNTIFS(Operational!$F:$F,$G114,Operational!$I:$I,"*2G*",Operational!$L:$L,'List Table'!$D$13)</f>
        <v>0</v>
      </c>
      <c r="W114" s="144">
        <f>COUNTIFS(Operational!$F:$F,$G114,Operational!$I:$I,"*2G*",Operational!$L:$L,'List Table'!$D$14)</f>
        <v>0</v>
      </c>
      <c r="X114" s="144">
        <f>COUNTIFS(Operational!$F:$F,$G114,Operational!$I:$I,"*2G*",Operational!$L:$L,'List Table'!$D$15)</f>
        <v>0</v>
      </c>
      <c r="Y114" s="144">
        <f>COUNTIFS(Operational!$F:$F,$G114,Operational!$I:$I,"*2G*",Operational!$L:$L,'List Table'!$D$16)</f>
        <v>0</v>
      </c>
      <c r="Z114" s="144">
        <f>COUNTIFS(Operational!$F:$F,$G114,Operational!$I:$I,"*2G*",Operational!$L:$L,'List Table'!$D$17)</f>
        <v>0</v>
      </c>
      <c r="AA114" s="144">
        <f>COUNTIFS(Operational!$F:$F,$G114,Operational!$I:$I,"*3G*",Operational!$L:$L,'List Table'!$D$2)</f>
        <v>0</v>
      </c>
      <c r="AB114" s="144">
        <f>COUNTIFS(Operational!$F:$F,$G114,Operational!$I:$I,"*3G*",Operational!$L:$L,'List Table'!$D$3)</f>
        <v>0</v>
      </c>
      <c r="AC114" s="144">
        <f>COUNTIFS(Operational!$F:$F,$G114,Operational!$I:$I,"*3G*",Operational!$L:$L,'List Table'!$D$4)</f>
        <v>0</v>
      </c>
      <c r="AD114" s="144">
        <f>COUNTIFS(Operational!$F:$F,$G114,Operational!$I:$I,"*3G*",Operational!$L:$L,'List Table'!$D$5)</f>
        <v>0</v>
      </c>
      <c r="AE114" s="144">
        <f>COUNTIFS(Operational!$F:$F,$G114,Operational!$I:$I,"*3G*",Operational!$L:$L,'List Table'!$D$6)</f>
        <v>0</v>
      </c>
      <c r="AF114" s="144">
        <f>COUNTIFS(Operational!$F:$F,$G114,Operational!$I:$I,"*3G*",Operational!$L:$L,'List Table'!$D$7)</f>
        <v>0</v>
      </c>
      <c r="AG114" s="144">
        <f>COUNTIFS(Operational!$F:$F,$G114,Operational!$I:$I,"*3G*",Operational!$L:$L,'List Table'!$D$8)</f>
        <v>0</v>
      </c>
      <c r="AH114" s="144">
        <f>COUNTIFS(Operational!$F:$F,$G114,Operational!$I:$I,"*3G*",Operational!$L:$L,'List Table'!$D$9)</f>
        <v>0</v>
      </c>
      <c r="AI114" s="144">
        <f>COUNTIFS(Operational!$F:$F,$G114,Operational!$I:$I,"*3G*",Operational!$L:$L,'List Table'!$D$10)</f>
        <v>0</v>
      </c>
      <c r="AJ114" s="144">
        <f>COUNTIFS(Operational!$F:$F,$G114,Operational!$I:$I,"*3G*",Operational!$L:$L,'List Table'!$D$11)</f>
        <v>0</v>
      </c>
      <c r="AK114" s="144">
        <f>COUNTIFS(Operational!$F:$F,$G114,Operational!$I:$I,"*3G*",Operational!$L:$L,'List Table'!$D$12)</f>
        <v>0</v>
      </c>
      <c r="AL114" s="144">
        <f>COUNTIFS(Operational!$F:$F,$G114,Operational!$I:$I,"*3G*",Operational!$L:$L,'List Table'!$D$13)</f>
        <v>0</v>
      </c>
      <c r="AM114" s="144">
        <f>COUNTIFS(Operational!$F:$F,$G114,Operational!$I:$I,"*3G*",Operational!$L:$L,'List Table'!$D$14)</f>
        <v>0</v>
      </c>
      <c r="AN114" s="144">
        <f>COUNTIFS(Operational!$F:$F,$G114,Operational!$I:$I,"*3G*",Operational!$L:$L,'List Table'!$D$15)</f>
        <v>0</v>
      </c>
      <c r="AO114" s="144">
        <f>COUNTIFS(Operational!$F:$F,$G114,Operational!$I:$I,"*3G*",Operational!$L:$L,'List Table'!$D$16)</f>
        <v>0</v>
      </c>
      <c r="AP114" s="144">
        <f>COUNTIFS(Operational!$F:$F,$G114,Operational!$I:$I,"*3G*",Operational!$L:$L,'List Table'!$D$17)</f>
        <v>0</v>
      </c>
      <c r="AQ114" s="144">
        <f>COUNTIFS(Operational!$F:$F,$G114,Operational!$I:$I,"*4G*",Operational!$L:$L,'List Table'!$D$2)</f>
        <v>0</v>
      </c>
      <c r="AR114" s="144">
        <f>COUNTIFS(Operational!$F:$F,$G114,Operational!$I:$I,"*4G*",Operational!$L:$L,'List Table'!$D$3)</f>
        <v>0</v>
      </c>
      <c r="AS114" s="144">
        <f>COUNTIFS(Operational!$F:$F,$G114,Operational!$I:$I,"*4G*",Operational!$L:$L,'List Table'!$D$4)</f>
        <v>0</v>
      </c>
      <c r="AT114" s="144">
        <f>COUNTIFS(Operational!$F:$F,$G114,Operational!$I:$I,"*4G*",Operational!$L:$L,'List Table'!$D$5)</f>
        <v>0</v>
      </c>
      <c r="AU114" s="144">
        <f>COUNTIFS(Operational!$F:$F,$G114,Operational!$I:$I,"*4G*",Operational!$L:$L,'List Table'!$D$6)</f>
        <v>0</v>
      </c>
      <c r="AV114" s="144">
        <f>COUNTIFS(Operational!$F:$F,$G114,Operational!$I:$I,"*4G*",Operational!$L:$L,'List Table'!$D$7)</f>
        <v>0</v>
      </c>
      <c r="AW114" s="144">
        <f>COUNTIFS(Operational!$F:$F,$G114,Operational!$I:$I,"*4G*",Operational!$L:$L,'List Table'!$D$8)</f>
        <v>0</v>
      </c>
      <c r="AX114" s="144">
        <f>COUNTIFS(Operational!$F:$F,$G114,Operational!$I:$I,"*4G*",Operational!$L:$L,'List Table'!$D$9)</f>
        <v>0</v>
      </c>
      <c r="AY114" s="144">
        <f>COUNTIFS(Operational!$F:$F,$G114,Operational!$I:$I,"*4G*",Operational!$L:$L,'List Table'!$D$10)</f>
        <v>0</v>
      </c>
      <c r="AZ114" s="144">
        <f>COUNTIFS(Operational!$F:$F,$G114,Operational!$I:$I,"*4G*",Operational!$L:$L,'List Table'!$D$11)</f>
        <v>0</v>
      </c>
      <c r="BA114" s="144">
        <f>COUNTIFS(Operational!$F:$F,$G114,Operational!$I:$I,"*4G*",Operational!$L:$L,'List Table'!$D$12)</f>
        <v>0</v>
      </c>
      <c r="BB114" s="144">
        <f>COUNTIFS(Operational!$F:$F,$G114,Operational!$I:$I,"*4G*",Operational!$L:$L,'List Table'!$D$13)</f>
        <v>0</v>
      </c>
      <c r="BC114" s="144">
        <f>COUNTIFS(Operational!$F:$F,$G114,Operational!$I:$I,"*4G*",Operational!$L:$L,'List Table'!$D$14)</f>
        <v>0</v>
      </c>
      <c r="BD114" s="144">
        <f>COUNTIFS(Operational!$F:$F,$G114,Operational!$I:$I,"*4G*",Operational!$L:$L,'List Table'!$D$15)</f>
        <v>0</v>
      </c>
      <c r="BE114" s="144">
        <f>COUNTIFS(Operational!$F:$F,$G114,Operational!$I:$I,"*4G*",Operational!$L:$L,'List Table'!$D$16)</f>
        <v>0</v>
      </c>
      <c r="BF114" s="144">
        <f>COUNTIFS(Operational!$F:$F,$G114,Operational!$I:$I,"*4G*",Operational!$L:$L,'List Table'!$D$17)</f>
        <v>0</v>
      </c>
      <c r="BG114" s="139"/>
      <c r="BH114" s="145">
        <f t="shared" si="14"/>
        <v>0</v>
      </c>
      <c r="BI114" s="145">
        <f t="shared" si="15"/>
        <v>0</v>
      </c>
      <c r="BJ114" s="145">
        <f t="shared" si="16"/>
        <v>0</v>
      </c>
      <c r="BK114" s="145">
        <f>COUNTIFS('Retention-Deployment'!$F:$F,$G114,'Retention-Deployment'!$I:$I,"*2G*",'Retention-Deployment'!$L:$L,'List Table'!$B$2)</f>
        <v>0</v>
      </c>
      <c r="BL114" s="145">
        <f>COUNTIFS('Retention-Deployment'!$F:$F,$G114,'Retention-Deployment'!$I:$I,"*2G*",'Retention-Deployment'!$L:$L,'List Table'!$B$3)</f>
        <v>0</v>
      </c>
      <c r="BM114" s="145">
        <f>COUNTIFS('Retention-Deployment'!$F:$F,$G114,'Retention-Deployment'!$I:$I,"*2G*",'Retention-Deployment'!$L:$L,'List Table'!$B$4)</f>
        <v>0</v>
      </c>
      <c r="BN114" s="145">
        <f>COUNTIFS('Retention-Deployment'!$F:$F,$G114,'Retention-Deployment'!$I:$I,"*2G*",'Retention-Deployment'!$L:$L,'List Table'!$B$5)</f>
        <v>0</v>
      </c>
      <c r="BO114" s="145">
        <f>COUNTIFS('Retention-Deployment'!$F:$F,$G114,'Retention-Deployment'!$I:$I,"*2G*",'Retention-Deployment'!$L:$L,'List Table'!$B$6)</f>
        <v>0</v>
      </c>
      <c r="BP114" s="145">
        <f>COUNTIFS('Retention-Deployment'!$F:$F,$G114,'Retention-Deployment'!$I:$I,"*2G*",'Retention-Deployment'!$L:$L,'List Table'!$B$7)</f>
        <v>0</v>
      </c>
      <c r="BQ114" s="145">
        <f>COUNTIFS('Retention-Deployment'!$F:$F,$G114,'Retention-Deployment'!$I:$I,"*2G*",'Retention-Deployment'!$L:$L,'List Table'!$B$8)</f>
        <v>0</v>
      </c>
      <c r="BR114" s="145">
        <f>COUNTIFS('Retention-Deployment'!$F:$F,$G114,'Retention-Deployment'!$I:$I,"*2G*",'Retention-Deployment'!$L:$L,'List Table'!$B$9)</f>
        <v>0</v>
      </c>
      <c r="BS114" s="145">
        <f>COUNTIFS('Retention-Deployment'!$F:$F,$G114,'Retention-Deployment'!$I:$I,"*2G*",'Retention-Deployment'!$L:$L,'List Table'!$B$10)</f>
        <v>0</v>
      </c>
      <c r="BT114" s="145">
        <f>COUNTIFS('Retention-Deployment'!$F:$F,$G114,'Retention-Deployment'!$I:$I,"*2G*",'Retention-Deployment'!$L:$L,'List Table'!$B$11)</f>
        <v>0</v>
      </c>
      <c r="BU114" s="145">
        <f>COUNTIFS('Retention-Deployment'!$F:$F,$G114,'Retention-Deployment'!$I:$I,"*2G*",'Retention-Deployment'!$L:$L,'List Table'!$B$12)</f>
        <v>0</v>
      </c>
      <c r="BV114" s="145">
        <f>COUNTIFS('Retention-Deployment'!$F:$F,$G114,'Retention-Deployment'!$I:$I,"*2G*",'Retention-Deployment'!$L:$L,'List Table'!$B$13)</f>
        <v>0</v>
      </c>
      <c r="BW114" s="145">
        <f>COUNTIFS('Retention-Deployment'!$F:$F,$G114,'Retention-Deployment'!$I:$I,"*2G*",'Retention-Deployment'!$L:$L,'List Table'!$B$14)</f>
        <v>0</v>
      </c>
      <c r="BX114" s="145">
        <f>COUNTIFS('Retention-Deployment'!$F:$F,$G114,'Retention-Deployment'!$I:$I,"*2G*",'Retention-Deployment'!$L:$L,'List Table'!$B$15)</f>
        <v>0</v>
      </c>
      <c r="BY114" s="145">
        <f>COUNTIFS('Retention-Deployment'!$F:$F,$G114,'Retention-Deployment'!$I:$I,"*3G*",'Retention-Deployment'!$L:$L,'List Table'!$B$2)</f>
        <v>0</v>
      </c>
      <c r="BZ114" s="145">
        <f>COUNTIFS('Retention-Deployment'!$F:$F,$G114,'Retention-Deployment'!$I:$I,"*3G*",'Retention-Deployment'!$L:$L,'List Table'!$B$3)</f>
        <v>0</v>
      </c>
      <c r="CA114" s="145">
        <f>COUNTIFS('Retention-Deployment'!$F:$F,$G114,'Retention-Deployment'!$I:$I,"*3G*",'Retention-Deployment'!$L:$L,'List Table'!$B$4)</f>
        <v>0</v>
      </c>
      <c r="CB114" s="145">
        <f>COUNTIFS('Retention-Deployment'!$F:$F,$G114,'Retention-Deployment'!$I:$I,"*3G*",'Retention-Deployment'!$L:$L,'List Table'!$B$5)</f>
        <v>0</v>
      </c>
      <c r="CC114" s="145">
        <f>COUNTIFS('Retention-Deployment'!$F:$F,$G114,'Retention-Deployment'!$I:$I,"*3G*",'Retention-Deployment'!$L:$L,'List Table'!$B$6)</f>
        <v>0</v>
      </c>
      <c r="CD114" s="145">
        <f>COUNTIFS('Retention-Deployment'!$F:$F,$G114,'Retention-Deployment'!$I:$I,"*3G*",'Retention-Deployment'!$L:$L,'List Table'!$B$7)</f>
        <v>0</v>
      </c>
      <c r="CE114" s="145">
        <f>COUNTIFS('Retention-Deployment'!$F:$F,$G114,'Retention-Deployment'!$I:$I,"*3G*",'Retention-Deployment'!$L:$L,'List Table'!$B$8)</f>
        <v>0</v>
      </c>
      <c r="CF114" s="145">
        <f>COUNTIFS('Retention-Deployment'!$F:$F,$G114,'Retention-Deployment'!$I:$I,"*3G*",'Retention-Deployment'!$L:$L,'List Table'!$B$9)</f>
        <v>0</v>
      </c>
      <c r="CG114" s="145">
        <f>COUNTIFS('Retention-Deployment'!$F:$F,$G114,'Retention-Deployment'!$I:$I,"*3G*",'Retention-Deployment'!$L:$L,'List Table'!$B$10)</f>
        <v>0</v>
      </c>
      <c r="CH114" s="145">
        <f>COUNTIFS('Retention-Deployment'!$F:$F,$G114,'Retention-Deployment'!$I:$I,"*3G*",'Retention-Deployment'!$L:$L,'List Table'!$B$11)</f>
        <v>0</v>
      </c>
      <c r="CI114" s="145">
        <f>COUNTIFS('Retention-Deployment'!$F:$F,$G114,'Retention-Deployment'!$I:$I,"*3G*",'Retention-Deployment'!$L:$L,'List Table'!$B$12)</f>
        <v>0</v>
      </c>
      <c r="CJ114" s="145">
        <f>COUNTIFS('Retention-Deployment'!$F:$F,$G114,'Retention-Deployment'!$I:$I,"*3G*",'Retention-Deployment'!$L:$L,'List Table'!$B$13)</f>
        <v>0</v>
      </c>
      <c r="CK114" s="145">
        <f>COUNTIFS('Retention-Deployment'!$F:$F,$G114,'Retention-Deployment'!$I:$I,"*3G*",'Retention-Deployment'!$L:$L,'List Table'!$B$14)</f>
        <v>0</v>
      </c>
      <c r="CL114" s="145">
        <f>COUNTIFS('Retention-Deployment'!$F:$F,$G114,'Retention-Deployment'!$I:$I,"*3G*",'Retention-Deployment'!$L:$L,'List Table'!$B$15)</f>
        <v>0</v>
      </c>
      <c r="CM114" s="145">
        <f>COUNTIFS('Retention-Deployment'!$F:$F,$G114,'Retention-Deployment'!$I:$I,"*4G*",'Retention-Deployment'!$L:$L,'List Table'!$B$2)</f>
        <v>0</v>
      </c>
      <c r="CN114" s="145">
        <f>COUNTIFS('Retention-Deployment'!$F:$F,$G114,'Retention-Deployment'!$I:$I,"*4G*",'Retention-Deployment'!$L:$L,'List Table'!$B$3)</f>
        <v>0</v>
      </c>
      <c r="CO114" s="145">
        <f>COUNTIFS('Retention-Deployment'!$F:$F,$G114,'Retention-Deployment'!$I:$I,"*4G*",'Retention-Deployment'!$L:$L,'List Table'!$B$4)</f>
        <v>0</v>
      </c>
      <c r="CP114" s="145">
        <f>COUNTIFS('Retention-Deployment'!$F:$F,$G114,'Retention-Deployment'!$I:$I,"*4G*",'Retention-Deployment'!$L:$L,'List Table'!$B$5)</f>
        <v>0</v>
      </c>
      <c r="CQ114" s="145">
        <f>COUNTIFS('Retention-Deployment'!$F:$F,$G114,'Retention-Deployment'!$I:$I,"*4G*",'Retention-Deployment'!$L:$L,'List Table'!$B$6)</f>
        <v>0</v>
      </c>
      <c r="CR114" s="145">
        <f>COUNTIFS('Retention-Deployment'!$F:$F,$G114,'Retention-Deployment'!$I:$I,"*4G*",'Retention-Deployment'!$L:$L,'List Table'!$B$7)</f>
        <v>0</v>
      </c>
      <c r="CS114" s="145">
        <f>COUNTIFS('Retention-Deployment'!$F:$F,$G114,'Retention-Deployment'!$I:$I,"*4G*",'Retention-Deployment'!$L:$L,'List Table'!$B$8)</f>
        <v>0</v>
      </c>
      <c r="CT114" s="145">
        <f>COUNTIFS('Retention-Deployment'!$F:$F,$G114,'Retention-Deployment'!$I:$I,"*4G*",'Retention-Deployment'!$L:$L,'List Table'!$B$9)</f>
        <v>0</v>
      </c>
      <c r="CU114" s="145">
        <f>COUNTIFS('Retention-Deployment'!$F:$F,$G114,'Retention-Deployment'!$I:$I,"*4G*",'Retention-Deployment'!$L:$L,'List Table'!$B$10)</f>
        <v>0</v>
      </c>
      <c r="CV114" s="145">
        <f>COUNTIFS('Retention-Deployment'!$F:$F,$G114,'Retention-Deployment'!$I:$I,"*4G*",'Retention-Deployment'!$L:$L,'List Table'!$B$11)</f>
        <v>0</v>
      </c>
      <c r="CW114" s="145">
        <f>COUNTIFS('Retention-Deployment'!$F:$F,$G114,'Retention-Deployment'!$I:$I,"*4G*",'Retention-Deployment'!$L:$L,'List Table'!$B$12)</f>
        <v>0</v>
      </c>
      <c r="CX114" s="145">
        <f>COUNTIFS('Retention-Deployment'!$F:$F,$G114,'Retention-Deployment'!$I:$I,"*4G*",'Retention-Deployment'!$L:$L,'List Table'!$B$13)</f>
        <v>0</v>
      </c>
      <c r="CY114" s="145">
        <f>COUNTIFS('Retention-Deployment'!$F:$F,$G114,'Retention-Deployment'!$I:$I,"*4G*",'Retention-Deployment'!$L:$L,'List Table'!$B$14)</f>
        <v>0</v>
      </c>
      <c r="CZ114" s="145">
        <f>COUNTIFS('Retention-Deployment'!$F:$F,$G114,'Retention-Deployment'!$I:$I,"*4G*",'Retention-Deployment'!$L:$L,'List Table'!$B$15)</f>
        <v>0</v>
      </c>
      <c r="DA114" s="133"/>
      <c r="DB114" s="146">
        <f>COUNTIFS(Licensing!$G:$G,$G114,Licensing!$J:$J,"*2G*")</f>
        <v>0</v>
      </c>
      <c r="DC114" s="146">
        <f>COUNTIFS(Licensing!$G:$G,$G114,Licensing!$J:$J,"*3G*")</f>
        <v>0</v>
      </c>
      <c r="DD114" s="146">
        <f>COUNTIFS(Licensing!$G:$G,$G114,Licensing!$J:$J,"*4G*")</f>
        <v>0</v>
      </c>
      <c r="DE114" s="133"/>
      <c r="DF114" s="381">
        <f>COUNTIFS(Deactivated!$G:$G,$G114,Deactivated!$J:$J,"*2G*")</f>
        <v>0</v>
      </c>
      <c r="DG114" s="381">
        <f>COUNTIFS(Deactivated!$G:$G,$G114,Deactivated!$J:$J,"*3G*")</f>
        <v>0</v>
      </c>
      <c r="DH114" s="381">
        <f>COUNTIFS(Deactivated!$G:$G,$G114,Deactivated!$J:$J,"*4G*")</f>
        <v>0</v>
      </c>
      <c r="DI114" s="133"/>
      <c r="DJ114" s="147" t="str">
        <f t="shared" si="13"/>
        <v>SXOINOUSA</v>
      </c>
      <c r="DK114" s="137">
        <f t="shared" si="19"/>
        <v>0</v>
      </c>
      <c r="DL114" s="148">
        <f t="shared" si="17"/>
        <v>0</v>
      </c>
      <c r="DM114" s="148">
        <f t="shared" si="18"/>
        <v>0</v>
      </c>
      <c r="DN114" s="133"/>
      <c r="DO114" s="133"/>
      <c r="DP114" s="133"/>
      <c r="DQ114" s="133"/>
      <c r="DR114" s="133"/>
      <c r="DS114" s="133"/>
      <c r="DT114" s="133"/>
      <c r="DU114" s="133"/>
      <c r="DV114" s="133"/>
      <c r="DW114" s="133"/>
      <c r="DX114" s="133"/>
      <c r="DY114" s="133"/>
    </row>
    <row r="115" spans="1:129" x14ac:dyDescent="0.25">
      <c r="A115" s="186" t="s">
        <v>293</v>
      </c>
      <c r="B115" s="160">
        <v>15</v>
      </c>
      <c r="C115" s="160">
        <v>14</v>
      </c>
      <c r="D115" s="160">
        <v>11</v>
      </c>
      <c r="E115" s="183">
        <v>37.424707171686698</v>
      </c>
      <c r="F115" s="183">
        <v>24.9142456054687</v>
      </c>
      <c r="G115" s="165" t="s">
        <v>158</v>
      </c>
      <c r="H115" s="144">
        <f t="shared" si="10"/>
        <v>0</v>
      </c>
      <c r="I115" s="144">
        <f t="shared" si="11"/>
        <v>0</v>
      </c>
      <c r="J115" s="144">
        <f t="shared" si="12"/>
        <v>0</v>
      </c>
      <c r="K115" s="144">
        <f>COUNTIFS(Operational!$F:$F,$G115,Operational!$I:$I,"*2G*",Operational!$L:$L,'List Table'!$D$2)</f>
        <v>0</v>
      </c>
      <c r="L115" s="144">
        <f>COUNTIFS(Operational!$F:$F,$G115,Operational!$I:$I,"*2G*",Operational!$L:$L,'List Table'!$D$3)</f>
        <v>0</v>
      </c>
      <c r="M115" s="144">
        <f>COUNTIFS(Operational!$F:$F,$G115,Operational!$I:$I,"*2G*",Operational!$L:$L,'List Table'!$D$4)</f>
        <v>0</v>
      </c>
      <c r="N115" s="144">
        <f>COUNTIFS(Operational!$F:$F,$G115,Operational!$I:$I,"*2G*",Operational!$L:$L,'List Table'!$D$5)</f>
        <v>0</v>
      </c>
      <c r="O115" s="144">
        <f>COUNTIFS(Operational!$F:$F,$G115,Operational!$I:$I,"*2G*",Operational!$L:$L,'List Table'!$D$6)</f>
        <v>0</v>
      </c>
      <c r="P115" s="144">
        <f>COUNTIFS(Operational!$F:$F,$G115,Operational!$I:$I,"*2G*",Operational!$L:$L,'List Table'!$D$7)</f>
        <v>0</v>
      </c>
      <c r="Q115" s="144">
        <f>COUNTIFS(Operational!$F:$F,$G115,Operational!$I:$I,"*2G*",Operational!$L:$L,'List Table'!$D$8)</f>
        <v>0</v>
      </c>
      <c r="R115" s="144">
        <f>COUNTIFS(Operational!$F:$F,$G115,Operational!$I:$I,"*2G*",Operational!$L:$L,'List Table'!$D$9)</f>
        <v>0</v>
      </c>
      <c r="S115" s="144">
        <f>COUNTIFS(Operational!$F:$F,$G115,Operational!$I:$I,"*2G*",Operational!$L:$L,'List Table'!$D$10)</f>
        <v>0</v>
      </c>
      <c r="T115" s="144">
        <f>COUNTIFS(Operational!$F:$F,$G115,Operational!$I:$I,"*2G*",Operational!$L:$L,'List Table'!$D$11)</f>
        <v>0</v>
      </c>
      <c r="U115" s="144">
        <f>COUNTIFS(Operational!$F:$F,$G115,Operational!$I:$I,"*2G*",Operational!$L:$L,'List Table'!$D$12)</f>
        <v>0</v>
      </c>
      <c r="V115" s="144">
        <f>COUNTIFS(Operational!$F:$F,$G115,Operational!$I:$I,"*2G*",Operational!$L:$L,'List Table'!$D$13)</f>
        <v>0</v>
      </c>
      <c r="W115" s="144">
        <f>COUNTIFS(Operational!$F:$F,$G115,Operational!$I:$I,"*2G*",Operational!$L:$L,'List Table'!$D$14)</f>
        <v>0</v>
      </c>
      <c r="X115" s="144">
        <f>COUNTIFS(Operational!$F:$F,$G115,Operational!$I:$I,"*2G*",Operational!$L:$L,'List Table'!$D$15)</f>
        <v>0</v>
      </c>
      <c r="Y115" s="144">
        <f>COUNTIFS(Operational!$F:$F,$G115,Operational!$I:$I,"*2G*",Operational!$L:$L,'List Table'!$D$16)</f>
        <v>0</v>
      </c>
      <c r="Z115" s="144">
        <f>COUNTIFS(Operational!$F:$F,$G115,Operational!$I:$I,"*2G*",Operational!$L:$L,'List Table'!$D$17)</f>
        <v>0</v>
      </c>
      <c r="AA115" s="144">
        <f>COUNTIFS(Operational!$F:$F,$G115,Operational!$I:$I,"*3G*",Operational!$L:$L,'List Table'!$D$2)</f>
        <v>0</v>
      </c>
      <c r="AB115" s="144">
        <f>COUNTIFS(Operational!$F:$F,$G115,Operational!$I:$I,"*3G*",Operational!$L:$L,'List Table'!$D$3)</f>
        <v>0</v>
      </c>
      <c r="AC115" s="144">
        <f>COUNTIFS(Operational!$F:$F,$G115,Operational!$I:$I,"*3G*",Operational!$L:$L,'List Table'!$D$4)</f>
        <v>0</v>
      </c>
      <c r="AD115" s="144">
        <f>COUNTIFS(Operational!$F:$F,$G115,Operational!$I:$I,"*3G*",Operational!$L:$L,'List Table'!$D$5)</f>
        <v>0</v>
      </c>
      <c r="AE115" s="144">
        <f>COUNTIFS(Operational!$F:$F,$G115,Operational!$I:$I,"*3G*",Operational!$L:$L,'List Table'!$D$6)</f>
        <v>0</v>
      </c>
      <c r="AF115" s="144">
        <f>COUNTIFS(Operational!$F:$F,$G115,Operational!$I:$I,"*3G*",Operational!$L:$L,'List Table'!$D$7)</f>
        <v>0</v>
      </c>
      <c r="AG115" s="144">
        <f>COUNTIFS(Operational!$F:$F,$G115,Operational!$I:$I,"*3G*",Operational!$L:$L,'List Table'!$D$8)</f>
        <v>0</v>
      </c>
      <c r="AH115" s="144">
        <f>COUNTIFS(Operational!$F:$F,$G115,Operational!$I:$I,"*3G*",Operational!$L:$L,'List Table'!$D$9)</f>
        <v>0</v>
      </c>
      <c r="AI115" s="144">
        <f>COUNTIFS(Operational!$F:$F,$G115,Operational!$I:$I,"*3G*",Operational!$L:$L,'List Table'!$D$10)</f>
        <v>0</v>
      </c>
      <c r="AJ115" s="144">
        <f>COUNTIFS(Operational!$F:$F,$G115,Operational!$I:$I,"*3G*",Operational!$L:$L,'List Table'!$D$11)</f>
        <v>0</v>
      </c>
      <c r="AK115" s="144">
        <f>COUNTIFS(Operational!$F:$F,$G115,Operational!$I:$I,"*3G*",Operational!$L:$L,'List Table'!$D$12)</f>
        <v>0</v>
      </c>
      <c r="AL115" s="144">
        <f>COUNTIFS(Operational!$F:$F,$G115,Operational!$I:$I,"*3G*",Operational!$L:$L,'List Table'!$D$13)</f>
        <v>0</v>
      </c>
      <c r="AM115" s="144">
        <f>COUNTIFS(Operational!$F:$F,$G115,Operational!$I:$I,"*3G*",Operational!$L:$L,'List Table'!$D$14)</f>
        <v>0</v>
      </c>
      <c r="AN115" s="144">
        <f>COUNTIFS(Operational!$F:$F,$G115,Operational!$I:$I,"*3G*",Operational!$L:$L,'List Table'!$D$15)</f>
        <v>0</v>
      </c>
      <c r="AO115" s="144">
        <f>COUNTIFS(Operational!$F:$F,$G115,Operational!$I:$I,"*3G*",Operational!$L:$L,'List Table'!$D$16)</f>
        <v>0</v>
      </c>
      <c r="AP115" s="144">
        <f>COUNTIFS(Operational!$F:$F,$G115,Operational!$I:$I,"*3G*",Operational!$L:$L,'List Table'!$D$17)</f>
        <v>0</v>
      </c>
      <c r="AQ115" s="144">
        <f>COUNTIFS(Operational!$F:$F,$G115,Operational!$I:$I,"*4G*",Operational!$L:$L,'List Table'!$D$2)</f>
        <v>0</v>
      </c>
      <c r="AR115" s="144">
        <f>COUNTIFS(Operational!$F:$F,$G115,Operational!$I:$I,"*4G*",Operational!$L:$L,'List Table'!$D$3)</f>
        <v>0</v>
      </c>
      <c r="AS115" s="144">
        <f>COUNTIFS(Operational!$F:$F,$G115,Operational!$I:$I,"*4G*",Operational!$L:$L,'List Table'!$D$4)</f>
        <v>0</v>
      </c>
      <c r="AT115" s="144">
        <f>COUNTIFS(Operational!$F:$F,$G115,Operational!$I:$I,"*4G*",Operational!$L:$L,'List Table'!$D$5)</f>
        <v>0</v>
      </c>
      <c r="AU115" s="144">
        <f>COUNTIFS(Operational!$F:$F,$G115,Operational!$I:$I,"*4G*",Operational!$L:$L,'List Table'!$D$6)</f>
        <v>0</v>
      </c>
      <c r="AV115" s="144">
        <f>COUNTIFS(Operational!$F:$F,$G115,Operational!$I:$I,"*4G*",Operational!$L:$L,'List Table'!$D$7)</f>
        <v>0</v>
      </c>
      <c r="AW115" s="144">
        <f>COUNTIFS(Operational!$F:$F,$G115,Operational!$I:$I,"*4G*",Operational!$L:$L,'List Table'!$D$8)</f>
        <v>0</v>
      </c>
      <c r="AX115" s="144">
        <f>COUNTIFS(Operational!$F:$F,$G115,Operational!$I:$I,"*4G*",Operational!$L:$L,'List Table'!$D$9)</f>
        <v>0</v>
      </c>
      <c r="AY115" s="144">
        <f>COUNTIFS(Operational!$F:$F,$G115,Operational!$I:$I,"*4G*",Operational!$L:$L,'List Table'!$D$10)</f>
        <v>0</v>
      </c>
      <c r="AZ115" s="144">
        <f>COUNTIFS(Operational!$F:$F,$G115,Operational!$I:$I,"*4G*",Operational!$L:$L,'List Table'!$D$11)</f>
        <v>0</v>
      </c>
      <c r="BA115" s="144">
        <f>COUNTIFS(Operational!$F:$F,$G115,Operational!$I:$I,"*4G*",Operational!$L:$L,'List Table'!$D$12)</f>
        <v>0</v>
      </c>
      <c r="BB115" s="144">
        <f>COUNTIFS(Operational!$F:$F,$G115,Operational!$I:$I,"*4G*",Operational!$L:$L,'List Table'!$D$13)</f>
        <v>0</v>
      </c>
      <c r="BC115" s="144">
        <f>COUNTIFS(Operational!$F:$F,$G115,Operational!$I:$I,"*4G*",Operational!$L:$L,'List Table'!$D$14)</f>
        <v>0</v>
      </c>
      <c r="BD115" s="144">
        <f>COUNTIFS(Operational!$F:$F,$G115,Operational!$I:$I,"*4G*",Operational!$L:$L,'List Table'!$D$15)</f>
        <v>0</v>
      </c>
      <c r="BE115" s="144">
        <f>COUNTIFS(Operational!$F:$F,$G115,Operational!$I:$I,"*4G*",Operational!$L:$L,'List Table'!$D$16)</f>
        <v>0</v>
      </c>
      <c r="BF115" s="144">
        <f>COUNTIFS(Operational!$F:$F,$G115,Operational!$I:$I,"*4G*",Operational!$L:$L,'List Table'!$D$17)</f>
        <v>0</v>
      </c>
      <c r="BG115" s="139"/>
      <c r="BH115" s="145">
        <f t="shared" si="14"/>
        <v>0</v>
      </c>
      <c r="BI115" s="145">
        <f t="shared" si="15"/>
        <v>0</v>
      </c>
      <c r="BJ115" s="145">
        <f t="shared" si="16"/>
        <v>0</v>
      </c>
      <c r="BK115" s="145">
        <f>COUNTIFS('Retention-Deployment'!$F:$F,$G115,'Retention-Deployment'!$I:$I,"*2G*",'Retention-Deployment'!$L:$L,'List Table'!$B$2)</f>
        <v>0</v>
      </c>
      <c r="BL115" s="145">
        <f>COUNTIFS('Retention-Deployment'!$F:$F,$G115,'Retention-Deployment'!$I:$I,"*2G*",'Retention-Deployment'!$L:$L,'List Table'!$B$3)</f>
        <v>0</v>
      </c>
      <c r="BM115" s="145">
        <f>COUNTIFS('Retention-Deployment'!$F:$F,$G115,'Retention-Deployment'!$I:$I,"*2G*",'Retention-Deployment'!$L:$L,'List Table'!$B$4)</f>
        <v>0</v>
      </c>
      <c r="BN115" s="145">
        <f>COUNTIFS('Retention-Deployment'!$F:$F,$G115,'Retention-Deployment'!$I:$I,"*2G*",'Retention-Deployment'!$L:$L,'List Table'!$B$5)</f>
        <v>0</v>
      </c>
      <c r="BO115" s="145">
        <f>COUNTIFS('Retention-Deployment'!$F:$F,$G115,'Retention-Deployment'!$I:$I,"*2G*",'Retention-Deployment'!$L:$L,'List Table'!$B$6)</f>
        <v>0</v>
      </c>
      <c r="BP115" s="145">
        <f>COUNTIFS('Retention-Deployment'!$F:$F,$G115,'Retention-Deployment'!$I:$I,"*2G*",'Retention-Deployment'!$L:$L,'List Table'!$B$7)</f>
        <v>0</v>
      </c>
      <c r="BQ115" s="145">
        <f>COUNTIFS('Retention-Deployment'!$F:$F,$G115,'Retention-Deployment'!$I:$I,"*2G*",'Retention-Deployment'!$L:$L,'List Table'!$B$8)</f>
        <v>0</v>
      </c>
      <c r="BR115" s="145">
        <f>COUNTIFS('Retention-Deployment'!$F:$F,$G115,'Retention-Deployment'!$I:$I,"*2G*",'Retention-Deployment'!$L:$L,'List Table'!$B$9)</f>
        <v>0</v>
      </c>
      <c r="BS115" s="145">
        <f>COUNTIFS('Retention-Deployment'!$F:$F,$G115,'Retention-Deployment'!$I:$I,"*2G*",'Retention-Deployment'!$L:$L,'List Table'!$B$10)</f>
        <v>0</v>
      </c>
      <c r="BT115" s="145">
        <f>COUNTIFS('Retention-Deployment'!$F:$F,$G115,'Retention-Deployment'!$I:$I,"*2G*",'Retention-Deployment'!$L:$L,'List Table'!$B$11)</f>
        <v>0</v>
      </c>
      <c r="BU115" s="145">
        <f>COUNTIFS('Retention-Deployment'!$F:$F,$G115,'Retention-Deployment'!$I:$I,"*2G*",'Retention-Deployment'!$L:$L,'List Table'!$B$12)</f>
        <v>0</v>
      </c>
      <c r="BV115" s="145">
        <f>COUNTIFS('Retention-Deployment'!$F:$F,$G115,'Retention-Deployment'!$I:$I,"*2G*",'Retention-Deployment'!$L:$L,'List Table'!$B$13)</f>
        <v>0</v>
      </c>
      <c r="BW115" s="145">
        <f>COUNTIFS('Retention-Deployment'!$F:$F,$G115,'Retention-Deployment'!$I:$I,"*2G*",'Retention-Deployment'!$L:$L,'List Table'!$B$14)</f>
        <v>0</v>
      </c>
      <c r="BX115" s="145">
        <f>COUNTIFS('Retention-Deployment'!$F:$F,$G115,'Retention-Deployment'!$I:$I,"*2G*",'Retention-Deployment'!$L:$L,'List Table'!$B$15)</f>
        <v>0</v>
      </c>
      <c r="BY115" s="145">
        <f>COUNTIFS('Retention-Deployment'!$F:$F,$G115,'Retention-Deployment'!$I:$I,"*3G*",'Retention-Deployment'!$L:$L,'List Table'!$B$2)</f>
        <v>0</v>
      </c>
      <c r="BZ115" s="145">
        <f>COUNTIFS('Retention-Deployment'!$F:$F,$G115,'Retention-Deployment'!$I:$I,"*3G*",'Retention-Deployment'!$L:$L,'List Table'!$B$3)</f>
        <v>0</v>
      </c>
      <c r="CA115" s="145">
        <f>COUNTIFS('Retention-Deployment'!$F:$F,$G115,'Retention-Deployment'!$I:$I,"*3G*",'Retention-Deployment'!$L:$L,'List Table'!$B$4)</f>
        <v>0</v>
      </c>
      <c r="CB115" s="145">
        <f>COUNTIFS('Retention-Deployment'!$F:$F,$G115,'Retention-Deployment'!$I:$I,"*3G*",'Retention-Deployment'!$L:$L,'List Table'!$B$5)</f>
        <v>0</v>
      </c>
      <c r="CC115" s="145">
        <f>COUNTIFS('Retention-Deployment'!$F:$F,$G115,'Retention-Deployment'!$I:$I,"*3G*",'Retention-Deployment'!$L:$L,'List Table'!$B$6)</f>
        <v>0</v>
      </c>
      <c r="CD115" s="145">
        <f>COUNTIFS('Retention-Deployment'!$F:$F,$G115,'Retention-Deployment'!$I:$I,"*3G*",'Retention-Deployment'!$L:$L,'List Table'!$B$7)</f>
        <v>0</v>
      </c>
      <c r="CE115" s="145">
        <f>COUNTIFS('Retention-Deployment'!$F:$F,$G115,'Retention-Deployment'!$I:$I,"*3G*",'Retention-Deployment'!$L:$L,'List Table'!$B$8)</f>
        <v>0</v>
      </c>
      <c r="CF115" s="145">
        <f>COUNTIFS('Retention-Deployment'!$F:$F,$G115,'Retention-Deployment'!$I:$I,"*3G*",'Retention-Deployment'!$L:$L,'List Table'!$B$9)</f>
        <v>0</v>
      </c>
      <c r="CG115" s="145">
        <f>COUNTIFS('Retention-Deployment'!$F:$F,$G115,'Retention-Deployment'!$I:$I,"*3G*",'Retention-Deployment'!$L:$L,'List Table'!$B$10)</f>
        <v>0</v>
      </c>
      <c r="CH115" s="145">
        <f>COUNTIFS('Retention-Deployment'!$F:$F,$G115,'Retention-Deployment'!$I:$I,"*3G*",'Retention-Deployment'!$L:$L,'List Table'!$B$11)</f>
        <v>0</v>
      </c>
      <c r="CI115" s="145">
        <f>COUNTIFS('Retention-Deployment'!$F:$F,$G115,'Retention-Deployment'!$I:$I,"*3G*",'Retention-Deployment'!$L:$L,'List Table'!$B$12)</f>
        <v>0</v>
      </c>
      <c r="CJ115" s="145">
        <f>COUNTIFS('Retention-Deployment'!$F:$F,$G115,'Retention-Deployment'!$I:$I,"*3G*",'Retention-Deployment'!$L:$L,'List Table'!$B$13)</f>
        <v>0</v>
      </c>
      <c r="CK115" s="145">
        <f>COUNTIFS('Retention-Deployment'!$F:$F,$G115,'Retention-Deployment'!$I:$I,"*3G*",'Retention-Deployment'!$L:$L,'List Table'!$B$14)</f>
        <v>0</v>
      </c>
      <c r="CL115" s="145">
        <f>COUNTIFS('Retention-Deployment'!$F:$F,$G115,'Retention-Deployment'!$I:$I,"*3G*",'Retention-Deployment'!$L:$L,'List Table'!$B$15)</f>
        <v>0</v>
      </c>
      <c r="CM115" s="145">
        <f>COUNTIFS('Retention-Deployment'!$F:$F,$G115,'Retention-Deployment'!$I:$I,"*4G*",'Retention-Deployment'!$L:$L,'List Table'!$B$2)</f>
        <v>0</v>
      </c>
      <c r="CN115" s="145">
        <f>COUNTIFS('Retention-Deployment'!$F:$F,$G115,'Retention-Deployment'!$I:$I,"*4G*",'Retention-Deployment'!$L:$L,'List Table'!$B$3)</f>
        <v>0</v>
      </c>
      <c r="CO115" s="145">
        <f>COUNTIFS('Retention-Deployment'!$F:$F,$G115,'Retention-Deployment'!$I:$I,"*4G*",'Retention-Deployment'!$L:$L,'List Table'!$B$4)</f>
        <v>0</v>
      </c>
      <c r="CP115" s="145">
        <f>COUNTIFS('Retention-Deployment'!$F:$F,$G115,'Retention-Deployment'!$I:$I,"*4G*",'Retention-Deployment'!$L:$L,'List Table'!$B$5)</f>
        <v>0</v>
      </c>
      <c r="CQ115" s="145">
        <f>COUNTIFS('Retention-Deployment'!$F:$F,$G115,'Retention-Deployment'!$I:$I,"*4G*",'Retention-Deployment'!$L:$L,'List Table'!$B$6)</f>
        <v>0</v>
      </c>
      <c r="CR115" s="145">
        <f>COUNTIFS('Retention-Deployment'!$F:$F,$G115,'Retention-Deployment'!$I:$I,"*4G*",'Retention-Deployment'!$L:$L,'List Table'!$B$7)</f>
        <v>0</v>
      </c>
      <c r="CS115" s="145">
        <f>COUNTIFS('Retention-Deployment'!$F:$F,$G115,'Retention-Deployment'!$I:$I,"*4G*",'Retention-Deployment'!$L:$L,'List Table'!$B$8)</f>
        <v>0</v>
      </c>
      <c r="CT115" s="145">
        <f>COUNTIFS('Retention-Deployment'!$F:$F,$G115,'Retention-Deployment'!$I:$I,"*4G*",'Retention-Deployment'!$L:$L,'List Table'!$B$9)</f>
        <v>0</v>
      </c>
      <c r="CU115" s="145">
        <f>COUNTIFS('Retention-Deployment'!$F:$F,$G115,'Retention-Deployment'!$I:$I,"*4G*",'Retention-Deployment'!$L:$L,'List Table'!$B$10)</f>
        <v>0</v>
      </c>
      <c r="CV115" s="145">
        <f>COUNTIFS('Retention-Deployment'!$F:$F,$G115,'Retention-Deployment'!$I:$I,"*4G*",'Retention-Deployment'!$L:$L,'List Table'!$B$11)</f>
        <v>0</v>
      </c>
      <c r="CW115" s="145">
        <f>COUNTIFS('Retention-Deployment'!$F:$F,$G115,'Retention-Deployment'!$I:$I,"*4G*",'Retention-Deployment'!$L:$L,'List Table'!$B$12)</f>
        <v>0</v>
      </c>
      <c r="CX115" s="145">
        <f>COUNTIFS('Retention-Deployment'!$F:$F,$G115,'Retention-Deployment'!$I:$I,"*4G*",'Retention-Deployment'!$L:$L,'List Table'!$B$13)</f>
        <v>0</v>
      </c>
      <c r="CY115" s="145">
        <f>COUNTIFS('Retention-Deployment'!$F:$F,$G115,'Retention-Deployment'!$I:$I,"*4G*",'Retention-Deployment'!$L:$L,'List Table'!$B$14)</f>
        <v>0</v>
      </c>
      <c r="CZ115" s="145">
        <f>COUNTIFS('Retention-Deployment'!$F:$F,$G115,'Retention-Deployment'!$I:$I,"*4G*",'Retention-Deployment'!$L:$L,'List Table'!$B$15)</f>
        <v>0</v>
      </c>
      <c r="DA115" s="133"/>
      <c r="DB115" s="146">
        <f>COUNTIFS(Licensing!$G:$G,$G115,Licensing!$J:$J,"*2G*")</f>
        <v>0</v>
      </c>
      <c r="DC115" s="146">
        <f>COUNTIFS(Licensing!$G:$G,$G115,Licensing!$J:$J,"*3G*")</f>
        <v>0</v>
      </c>
      <c r="DD115" s="146">
        <f>COUNTIFS(Licensing!$G:$G,$G115,Licensing!$J:$J,"*4G*")</f>
        <v>0</v>
      </c>
      <c r="DE115" s="133"/>
      <c r="DF115" s="381">
        <f>COUNTIFS(Deactivated!$G:$G,$G115,Deactivated!$J:$J,"*2G*")</f>
        <v>0</v>
      </c>
      <c r="DG115" s="381">
        <f>COUNTIFS(Deactivated!$G:$G,$G115,Deactivated!$J:$J,"*3G*")</f>
        <v>0</v>
      </c>
      <c r="DH115" s="381">
        <f>COUNTIFS(Deactivated!$G:$G,$G115,Deactivated!$J:$J,"*4G*")</f>
        <v>0</v>
      </c>
      <c r="DI115" s="133"/>
      <c r="DJ115" s="147" t="str">
        <f t="shared" si="13"/>
        <v>SYROS</v>
      </c>
      <c r="DK115" s="137">
        <f t="shared" si="19"/>
        <v>0</v>
      </c>
      <c r="DL115" s="148">
        <f t="shared" si="17"/>
        <v>0</v>
      </c>
      <c r="DM115" s="148">
        <f t="shared" si="18"/>
        <v>0</v>
      </c>
      <c r="DN115" s="133"/>
      <c r="DO115" s="133"/>
      <c r="DP115" s="133"/>
      <c r="DQ115" s="133"/>
      <c r="DR115" s="133"/>
      <c r="DS115" s="133"/>
      <c r="DT115" s="133"/>
      <c r="DU115" s="133"/>
      <c r="DV115" s="133"/>
      <c r="DW115" s="133"/>
      <c r="DX115" s="133"/>
      <c r="DY115" s="133"/>
    </row>
    <row r="116" spans="1:129" x14ac:dyDescent="0.25">
      <c r="A116" s="186" t="s">
        <v>293</v>
      </c>
      <c r="B116" s="160">
        <v>5</v>
      </c>
      <c r="C116" s="160">
        <v>0</v>
      </c>
      <c r="D116" s="160">
        <v>0</v>
      </c>
      <c r="E116" s="183">
        <v>40.684499099999996</v>
      </c>
      <c r="F116" s="183">
        <v>24.6483706</v>
      </c>
      <c r="G116" s="165" t="s">
        <v>323</v>
      </c>
      <c r="H116" s="144">
        <f t="shared" si="10"/>
        <v>0</v>
      </c>
      <c r="I116" s="144">
        <f t="shared" si="11"/>
        <v>0</v>
      </c>
      <c r="J116" s="144">
        <f t="shared" si="12"/>
        <v>0</v>
      </c>
      <c r="K116" s="144">
        <f>COUNTIFS(Operational!$F:$F,$G116,Operational!$I:$I,"*2G*",Operational!$L:$L,'List Table'!$D$2)</f>
        <v>0</v>
      </c>
      <c r="L116" s="144">
        <f>COUNTIFS(Operational!$F:$F,$G116,Operational!$I:$I,"*2G*",Operational!$L:$L,'List Table'!$D$3)</f>
        <v>0</v>
      </c>
      <c r="M116" s="144">
        <f>COUNTIFS(Operational!$F:$F,$G116,Operational!$I:$I,"*2G*",Operational!$L:$L,'List Table'!$D$4)</f>
        <v>0</v>
      </c>
      <c r="N116" s="144">
        <f>COUNTIFS(Operational!$F:$F,$G116,Operational!$I:$I,"*2G*",Operational!$L:$L,'List Table'!$D$5)</f>
        <v>0</v>
      </c>
      <c r="O116" s="144">
        <f>COUNTIFS(Operational!$F:$F,$G116,Operational!$I:$I,"*2G*",Operational!$L:$L,'List Table'!$D$6)</f>
        <v>0</v>
      </c>
      <c r="P116" s="144">
        <f>COUNTIFS(Operational!$F:$F,$G116,Operational!$I:$I,"*2G*",Operational!$L:$L,'List Table'!$D$7)</f>
        <v>0</v>
      </c>
      <c r="Q116" s="144">
        <f>COUNTIFS(Operational!$F:$F,$G116,Operational!$I:$I,"*2G*",Operational!$L:$L,'List Table'!$D$8)</f>
        <v>0</v>
      </c>
      <c r="R116" s="144">
        <f>COUNTIFS(Operational!$F:$F,$G116,Operational!$I:$I,"*2G*",Operational!$L:$L,'List Table'!$D$9)</f>
        <v>0</v>
      </c>
      <c r="S116" s="144">
        <f>COUNTIFS(Operational!$F:$F,$G116,Operational!$I:$I,"*2G*",Operational!$L:$L,'List Table'!$D$10)</f>
        <v>0</v>
      </c>
      <c r="T116" s="144">
        <f>COUNTIFS(Operational!$F:$F,$G116,Operational!$I:$I,"*2G*",Operational!$L:$L,'List Table'!$D$11)</f>
        <v>0</v>
      </c>
      <c r="U116" s="144">
        <f>COUNTIFS(Operational!$F:$F,$G116,Operational!$I:$I,"*2G*",Operational!$L:$L,'List Table'!$D$12)</f>
        <v>0</v>
      </c>
      <c r="V116" s="144">
        <f>COUNTIFS(Operational!$F:$F,$G116,Operational!$I:$I,"*2G*",Operational!$L:$L,'List Table'!$D$13)</f>
        <v>0</v>
      </c>
      <c r="W116" s="144">
        <f>COUNTIFS(Operational!$F:$F,$G116,Operational!$I:$I,"*2G*",Operational!$L:$L,'List Table'!$D$14)</f>
        <v>0</v>
      </c>
      <c r="X116" s="144">
        <f>COUNTIFS(Operational!$F:$F,$G116,Operational!$I:$I,"*2G*",Operational!$L:$L,'List Table'!$D$15)</f>
        <v>0</v>
      </c>
      <c r="Y116" s="144">
        <f>COUNTIFS(Operational!$F:$F,$G116,Operational!$I:$I,"*2G*",Operational!$L:$L,'List Table'!$D$16)</f>
        <v>0</v>
      </c>
      <c r="Z116" s="144">
        <f>COUNTIFS(Operational!$F:$F,$G116,Operational!$I:$I,"*2G*",Operational!$L:$L,'List Table'!$D$17)</f>
        <v>0</v>
      </c>
      <c r="AA116" s="144">
        <f>COUNTIFS(Operational!$F:$F,$G116,Operational!$I:$I,"*3G*",Operational!$L:$L,'List Table'!$D$2)</f>
        <v>0</v>
      </c>
      <c r="AB116" s="144">
        <f>COUNTIFS(Operational!$F:$F,$G116,Operational!$I:$I,"*3G*",Operational!$L:$L,'List Table'!$D$3)</f>
        <v>0</v>
      </c>
      <c r="AC116" s="144">
        <f>COUNTIFS(Operational!$F:$F,$G116,Operational!$I:$I,"*3G*",Operational!$L:$L,'List Table'!$D$4)</f>
        <v>0</v>
      </c>
      <c r="AD116" s="144">
        <f>COUNTIFS(Operational!$F:$F,$G116,Operational!$I:$I,"*3G*",Operational!$L:$L,'List Table'!$D$5)</f>
        <v>0</v>
      </c>
      <c r="AE116" s="144">
        <f>COUNTIFS(Operational!$F:$F,$G116,Operational!$I:$I,"*3G*",Operational!$L:$L,'List Table'!$D$6)</f>
        <v>0</v>
      </c>
      <c r="AF116" s="144">
        <f>COUNTIFS(Operational!$F:$F,$G116,Operational!$I:$I,"*3G*",Operational!$L:$L,'List Table'!$D$7)</f>
        <v>0</v>
      </c>
      <c r="AG116" s="144">
        <f>COUNTIFS(Operational!$F:$F,$G116,Operational!$I:$I,"*3G*",Operational!$L:$L,'List Table'!$D$8)</f>
        <v>0</v>
      </c>
      <c r="AH116" s="144">
        <f>COUNTIFS(Operational!$F:$F,$G116,Operational!$I:$I,"*3G*",Operational!$L:$L,'List Table'!$D$9)</f>
        <v>0</v>
      </c>
      <c r="AI116" s="144">
        <f>COUNTIFS(Operational!$F:$F,$G116,Operational!$I:$I,"*3G*",Operational!$L:$L,'List Table'!$D$10)</f>
        <v>0</v>
      </c>
      <c r="AJ116" s="144">
        <f>COUNTIFS(Operational!$F:$F,$G116,Operational!$I:$I,"*3G*",Operational!$L:$L,'List Table'!$D$11)</f>
        <v>0</v>
      </c>
      <c r="AK116" s="144">
        <f>COUNTIFS(Operational!$F:$F,$G116,Operational!$I:$I,"*3G*",Operational!$L:$L,'List Table'!$D$12)</f>
        <v>0</v>
      </c>
      <c r="AL116" s="144">
        <f>COUNTIFS(Operational!$F:$F,$G116,Operational!$I:$I,"*3G*",Operational!$L:$L,'List Table'!$D$13)</f>
        <v>0</v>
      </c>
      <c r="AM116" s="144">
        <f>COUNTIFS(Operational!$F:$F,$G116,Operational!$I:$I,"*3G*",Operational!$L:$L,'List Table'!$D$14)</f>
        <v>0</v>
      </c>
      <c r="AN116" s="144">
        <f>COUNTIFS(Operational!$F:$F,$G116,Operational!$I:$I,"*3G*",Operational!$L:$L,'List Table'!$D$15)</f>
        <v>0</v>
      </c>
      <c r="AO116" s="144">
        <f>COUNTIFS(Operational!$F:$F,$G116,Operational!$I:$I,"*3G*",Operational!$L:$L,'List Table'!$D$16)</f>
        <v>0</v>
      </c>
      <c r="AP116" s="144">
        <f>COUNTIFS(Operational!$F:$F,$G116,Operational!$I:$I,"*3G*",Operational!$L:$L,'List Table'!$D$17)</f>
        <v>0</v>
      </c>
      <c r="AQ116" s="144">
        <f>COUNTIFS(Operational!$F:$F,$G116,Operational!$I:$I,"*4G*",Operational!$L:$L,'List Table'!$D$2)</f>
        <v>0</v>
      </c>
      <c r="AR116" s="144">
        <f>COUNTIFS(Operational!$F:$F,$G116,Operational!$I:$I,"*4G*",Operational!$L:$L,'List Table'!$D$3)</f>
        <v>0</v>
      </c>
      <c r="AS116" s="144">
        <f>COUNTIFS(Operational!$F:$F,$G116,Operational!$I:$I,"*4G*",Operational!$L:$L,'List Table'!$D$4)</f>
        <v>0</v>
      </c>
      <c r="AT116" s="144">
        <f>COUNTIFS(Operational!$F:$F,$G116,Operational!$I:$I,"*4G*",Operational!$L:$L,'List Table'!$D$5)</f>
        <v>0</v>
      </c>
      <c r="AU116" s="144">
        <f>COUNTIFS(Operational!$F:$F,$G116,Operational!$I:$I,"*4G*",Operational!$L:$L,'List Table'!$D$6)</f>
        <v>0</v>
      </c>
      <c r="AV116" s="144">
        <f>COUNTIFS(Operational!$F:$F,$G116,Operational!$I:$I,"*4G*",Operational!$L:$L,'List Table'!$D$7)</f>
        <v>0</v>
      </c>
      <c r="AW116" s="144">
        <f>COUNTIFS(Operational!$F:$F,$G116,Operational!$I:$I,"*4G*",Operational!$L:$L,'List Table'!$D$8)</f>
        <v>0</v>
      </c>
      <c r="AX116" s="144">
        <f>COUNTIFS(Operational!$F:$F,$G116,Operational!$I:$I,"*4G*",Operational!$L:$L,'List Table'!$D$9)</f>
        <v>0</v>
      </c>
      <c r="AY116" s="144">
        <f>COUNTIFS(Operational!$F:$F,$G116,Operational!$I:$I,"*4G*",Operational!$L:$L,'List Table'!$D$10)</f>
        <v>0</v>
      </c>
      <c r="AZ116" s="144">
        <f>COUNTIFS(Operational!$F:$F,$G116,Operational!$I:$I,"*4G*",Operational!$L:$L,'List Table'!$D$11)</f>
        <v>0</v>
      </c>
      <c r="BA116" s="144">
        <f>COUNTIFS(Operational!$F:$F,$G116,Operational!$I:$I,"*4G*",Operational!$L:$L,'List Table'!$D$12)</f>
        <v>0</v>
      </c>
      <c r="BB116" s="144">
        <f>COUNTIFS(Operational!$F:$F,$G116,Operational!$I:$I,"*4G*",Operational!$L:$L,'List Table'!$D$13)</f>
        <v>0</v>
      </c>
      <c r="BC116" s="144">
        <f>COUNTIFS(Operational!$F:$F,$G116,Operational!$I:$I,"*4G*",Operational!$L:$L,'List Table'!$D$14)</f>
        <v>0</v>
      </c>
      <c r="BD116" s="144">
        <f>COUNTIFS(Operational!$F:$F,$G116,Operational!$I:$I,"*4G*",Operational!$L:$L,'List Table'!$D$15)</f>
        <v>0</v>
      </c>
      <c r="BE116" s="144">
        <f>COUNTIFS(Operational!$F:$F,$G116,Operational!$I:$I,"*4G*",Operational!$L:$L,'List Table'!$D$16)</f>
        <v>0</v>
      </c>
      <c r="BF116" s="144">
        <f>COUNTIFS(Operational!$F:$F,$G116,Operational!$I:$I,"*4G*",Operational!$L:$L,'List Table'!$D$17)</f>
        <v>0</v>
      </c>
      <c r="BG116" s="139"/>
      <c r="BH116" s="145">
        <f t="shared" si="14"/>
        <v>0</v>
      </c>
      <c r="BI116" s="145">
        <f t="shared" si="15"/>
        <v>0</v>
      </c>
      <c r="BJ116" s="145">
        <f t="shared" si="16"/>
        <v>0</v>
      </c>
      <c r="BK116" s="145">
        <f>COUNTIFS('Retention-Deployment'!$F:$F,$G116,'Retention-Deployment'!$I:$I,"*2G*",'Retention-Deployment'!$L:$L,'List Table'!$B$2)</f>
        <v>0</v>
      </c>
      <c r="BL116" s="145">
        <f>COUNTIFS('Retention-Deployment'!$F:$F,$G116,'Retention-Deployment'!$I:$I,"*2G*",'Retention-Deployment'!$L:$L,'List Table'!$B$3)</f>
        <v>0</v>
      </c>
      <c r="BM116" s="145">
        <f>COUNTIFS('Retention-Deployment'!$F:$F,$G116,'Retention-Deployment'!$I:$I,"*2G*",'Retention-Deployment'!$L:$L,'List Table'!$B$4)</f>
        <v>0</v>
      </c>
      <c r="BN116" s="145">
        <f>COUNTIFS('Retention-Deployment'!$F:$F,$G116,'Retention-Deployment'!$I:$I,"*2G*",'Retention-Deployment'!$L:$L,'List Table'!$B$5)</f>
        <v>0</v>
      </c>
      <c r="BO116" s="145">
        <f>COUNTIFS('Retention-Deployment'!$F:$F,$G116,'Retention-Deployment'!$I:$I,"*2G*",'Retention-Deployment'!$L:$L,'List Table'!$B$6)</f>
        <v>0</v>
      </c>
      <c r="BP116" s="145">
        <f>COUNTIFS('Retention-Deployment'!$F:$F,$G116,'Retention-Deployment'!$I:$I,"*2G*",'Retention-Deployment'!$L:$L,'List Table'!$B$7)</f>
        <v>0</v>
      </c>
      <c r="BQ116" s="145">
        <f>COUNTIFS('Retention-Deployment'!$F:$F,$G116,'Retention-Deployment'!$I:$I,"*2G*",'Retention-Deployment'!$L:$L,'List Table'!$B$8)</f>
        <v>0</v>
      </c>
      <c r="BR116" s="145">
        <f>COUNTIFS('Retention-Deployment'!$F:$F,$G116,'Retention-Deployment'!$I:$I,"*2G*",'Retention-Deployment'!$L:$L,'List Table'!$B$9)</f>
        <v>0</v>
      </c>
      <c r="BS116" s="145">
        <f>COUNTIFS('Retention-Deployment'!$F:$F,$G116,'Retention-Deployment'!$I:$I,"*2G*",'Retention-Deployment'!$L:$L,'List Table'!$B$10)</f>
        <v>0</v>
      </c>
      <c r="BT116" s="145">
        <f>COUNTIFS('Retention-Deployment'!$F:$F,$G116,'Retention-Deployment'!$I:$I,"*2G*",'Retention-Deployment'!$L:$L,'List Table'!$B$11)</f>
        <v>0</v>
      </c>
      <c r="BU116" s="145">
        <f>COUNTIFS('Retention-Deployment'!$F:$F,$G116,'Retention-Deployment'!$I:$I,"*2G*",'Retention-Deployment'!$L:$L,'List Table'!$B$12)</f>
        <v>0</v>
      </c>
      <c r="BV116" s="145">
        <f>COUNTIFS('Retention-Deployment'!$F:$F,$G116,'Retention-Deployment'!$I:$I,"*2G*",'Retention-Deployment'!$L:$L,'List Table'!$B$13)</f>
        <v>0</v>
      </c>
      <c r="BW116" s="145">
        <f>COUNTIFS('Retention-Deployment'!$F:$F,$G116,'Retention-Deployment'!$I:$I,"*2G*",'Retention-Deployment'!$L:$L,'List Table'!$B$14)</f>
        <v>0</v>
      </c>
      <c r="BX116" s="145">
        <f>COUNTIFS('Retention-Deployment'!$F:$F,$G116,'Retention-Deployment'!$I:$I,"*2G*",'Retention-Deployment'!$L:$L,'List Table'!$B$15)</f>
        <v>0</v>
      </c>
      <c r="BY116" s="145">
        <f>COUNTIFS('Retention-Deployment'!$F:$F,$G116,'Retention-Deployment'!$I:$I,"*3G*",'Retention-Deployment'!$L:$L,'List Table'!$B$2)</f>
        <v>0</v>
      </c>
      <c r="BZ116" s="145">
        <f>COUNTIFS('Retention-Deployment'!$F:$F,$G116,'Retention-Deployment'!$I:$I,"*3G*",'Retention-Deployment'!$L:$L,'List Table'!$B$3)</f>
        <v>0</v>
      </c>
      <c r="CA116" s="145">
        <f>COUNTIFS('Retention-Deployment'!$F:$F,$G116,'Retention-Deployment'!$I:$I,"*3G*",'Retention-Deployment'!$L:$L,'List Table'!$B$4)</f>
        <v>0</v>
      </c>
      <c r="CB116" s="145">
        <f>COUNTIFS('Retention-Deployment'!$F:$F,$G116,'Retention-Deployment'!$I:$I,"*3G*",'Retention-Deployment'!$L:$L,'List Table'!$B$5)</f>
        <v>0</v>
      </c>
      <c r="CC116" s="145">
        <f>COUNTIFS('Retention-Deployment'!$F:$F,$G116,'Retention-Deployment'!$I:$I,"*3G*",'Retention-Deployment'!$L:$L,'List Table'!$B$6)</f>
        <v>0</v>
      </c>
      <c r="CD116" s="145">
        <f>COUNTIFS('Retention-Deployment'!$F:$F,$G116,'Retention-Deployment'!$I:$I,"*3G*",'Retention-Deployment'!$L:$L,'List Table'!$B$7)</f>
        <v>0</v>
      </c>
      <c r="CE116" s="145">
        <f>COUNTIFS('Retention-Deployment'!$F:$F,$G116,'Retention-Deployment'!$I:$I,"*3G*",'Retention-Deployment'!$L:$L,'List Table'!$B$8)</f>
        <v>0</v>
      </c>
      <c r="CF116" s="145">
        <f>COUNTIFS('Retention-Deployment'!$F:$F,$G116,'Retention-Deployment'!$I:$I,"*3G*",'Retention-Deployment'!$L:$L,'List Table'!$B$9)</f>
        <v>0</v>
      </c>
      <c r="CG116" s="145">
        <f>COUNTIFS('Retention-Deployment'!$F:$F,$G116,'Retention-Deployment'!$I:$I,"*3G*",'Retention-Deployment'!$L:$L,'List Table'!$B$10)</f>
        <v>0</v>
      </c>
      <c r="CH116" s="145">
        <f>COUNTIFS('Retention-Deployment'!$F:$F,$G116,'Retention-Deployment'!$I:$I,"*3G*",'Retention-Deployment'!$L:$L,'List Table'!$B$11)</f>
        <v>0</v>
      </c>
      <c r="CI116" s="145">
        <f>COUNTIFS('Retention-Deployment'!$F:$F,$G116,'Retention-Deployment'!$I:$I,"*3G*",'Retention-Deployment'!$L:$L,'List Table'!$B$12)</f>
        <v>0</v>
      </c>
      <c r="CJ116" s="145">
        <f>COUNTIFS('Retention-Deployment'!$F:$F,$G116,'Retention-Deployment'!$I:$I,"*3G*",'Retention-Deployment'!$L:$L,'List Table'!$B$13)</f>
        <v>0</v>
      </c>
      <c r="CK116" s="145">
        <f>COUNTIFS('Retention-Deployment'!$F:$F,$G116,'Retention-Deployment'!$I:$I,"*3G*",'Retention-Deployment'!$L:$L,'List Table'!$B$14)</f>
        <v>0</v>
      </c>
      <c r="CL116" s="145">
        <f>COUNTIFS('Retention-Deployment'!$F:$F,$G116,'Retention-Deployment'!$I:$I,"*3G*",'Retention-Deployment'!$L:$L,'List Table'!$B$15)</f>
        <v>0</v>
      </c>
      <c r="CM116" s="145">
        <f>COUNTIFS('Retention-Deployment'!$F:$F,$G116,'Retention-Deployment'!$I:$I,"*4G*",'Retention-Deployment'!$L:$L,'List Table'!$B$2)</f>
        <v>0</v>
      </c>
      <c r="CN116" s="145">
        <f>COUNTIFS('Retention-Deployment'!$F:$F,$G116,'Retention-Deployment'!$I:$I,"*4G*",'Retention-Deployment'!$L:$L,'List Table'!$B$3)</f>
        <v>0</v>
      </c>
      <c r="CO116" s="145">
        <f>COUNTIFS('Retention-Deployment'!$F:$F,$G116,'Retention-Deployment'!$I:$I,"*4G*",'Retention-Deployment'!$L:$L,'List Table'!$B$4)</f>
        <v>0</v>
      </c>
      <c r="CP116" s="145">
        <f>COUNTIFS('Retention-Deployment'!$F:$F,$G116,'Retention-Deployment'!$I:$I,"*4G*",'Retention-Deployment'!$L:$L,'List Table'!$B$5)</f>
        <v>0</v>
      </c>
      <c r="CQ116" s="145">
        <f>COUNTIFS('Retention-Deployment'!$F:$F,$G116,'Retention-Deployment'!$I:$I,"*4G*",'Retention-Deployment'!$L:$L,'List Table'!$B$6)</f>
        <v>0</v>
      </c>
      <c r="CR116" s="145">
        <f>COUNTIFS('Retention-Deployment'!$F:$F,$G116,'Retention-Deployment'!$I:$I,"*4G*",'Retention-Deployment'!$L:$L,'List Table'!$B$7)</f>
        <v>0</v>
      </c>
      <c r="CS116" s="145">
        <f>COUNTIFS('Retention-Deployment'!$F:$F,$G116,'Retention-Deployment'!$I:$I,"*4G*",'Retention-Deployment'!$L:$L,'List Table'!$B$8)</f>
        <v>0</v>
      </c>
      <c r="CT116" s="145">
        <f>COUNTIFS('Retention-Deployment'!$F:$F,$G116,'Retention-Deployment'!$I:$I,"*4G*",'Retention-Deployment'!$L:$L,'List Table'!$B$9)</f>
        <v>0</v>
      </c>
      <c r="CU116" s="145">
        <f>COUNTIFS('Retention-Deployment'!$F:$F,$G116,'Retention-Deployment'!$I:$I,"*4G*",'Retention-Deployment'!$L:$L,'List Table'!$B$10)</f>
        <v>0</v>
      </c>
      <c r="CV116" s="145">
        <f>COUNTIFS('Retention-Deployment'!$F:$F,$G116,'Retention-Deployment'!$I:$I,"*4G*",'Retention-Deployment'!$L:$L,'List Table'!$B$11)</f>
        <v>0</v>
      </c>
      <c r="CW116" s="145">
        <f>COUNTIFS('Retention-Deployment'!$F:$F,$G116,'Retention-Deployment'!$I:$I,"*4G*",'Retention-Deployment'!$L:$L,'List Table'!$B$12)</f>
        <v>0</v>
      </c>
      <c r="CX116" s="145">
        <f>COUNTIFS('Retention-Deployment'!$F:$F,$G116,'Retention-Deployment'!$I:$I,"*4G*",'Retention-Deployment'!$L:$L,'List Table'!$B$13)</f>
        <v>0</v>
      </c>
      <c r="CY116" s="145">
        <f>COUNTIFS('Retention-Deployment'!$F:$F,$G116,'Retention-Deployment'!$I:$I,"*4G*",'Retention-Deployment'!$L:$L,'List Table'!$B$14)</f>
        <v>0</v>
      </c>
      <c r="CZ116" s="145">
        <f>COUNTIFS('Retention-Deployment'!$F:$F,$G116,'Retention-Deployment'!$I:$I,"*4G*",'Retention-Deployment'!$L:$L,'List Table'!$B$15)</f>
        <v>0</v>
      </c>
      <c r="DA116" s="133"/>
      <c r="DB116" s="146">
        <f>COUNTIFS(Licensing!$G:$G,$G116,Licensing!$J:$J,"*2G*")</f>
        <v>0</v>
      </c>
      <c r="DC116" s="146">
        <f>COUNTIFS(Licensing!$G:$G,$G116,Licensing!$J:$J,"*3G*")</f>
        <v>0</v>
      </c>
      <c r="DD116" s="146">
        <f>COUNTIFS(Licensing!$G:$G,$G116,Licensing!$J:$J,"*4G*")</f>
        <v>0</v>
      </c>
      <c r="DE116" s="133"/>
      <c r="DF116" s="381">
        <f>COUNTIFS(Deactivated!$G:$G,$G116,Deactivated!$J:$J,"*2G*")</f>
        <v>0</v>
      </c>
      <c r="DG116" s="381">
        <f>COUNTIFS(Deactivated!$G:$G,$G116,Deactivated!$J:$J,"*3G*")</f>
        <v>0</v>
      </c>
      <c r="DH116" s="381">
        <f>COUNTIFS(Deactivated!$G:$G,$G116,Deactivated!$J:$J,"*4G*")</f>
        <v>0</v>
      </c>
      <c r="DI116" s="133"/>
      <c r="DJ116" s="147" t="str">
        <f t="shared" si="13"/>
        <v>THASSOS</v>
      </c>
      <c r="DK116" s="137">
        <f t="shared" si="19"/>
        <v>0</v>
      </c>
      <c r="DL116" s="148">
        <f t="shared" si="17"/>
        <v>0</v>
      </c>
      <c r="DM116" s="148">
        <f t="shared" si="18"/>
        <v>0</v>
      </c>
      <c r="DN116" s="133"/>
      <c r="DO116" s="133"/>
      <c r="DP116" s="133"/>
      <c r="DQ116" s="133"/>
      <c r="DR116" s="133"/>
      <c r="DS116" s="133"/>
      <c r="DT116" s="133"/>
      <c r="DU116" s="133"/>
      <c r="DV116" s="133"/>
      <c r="DW116" s="133"/>
      <c r="DX116" s="133"/>
      <c r="DY116" s="133"/>
    </row>
    <row r="117" spans="1:129" x14ac:dyDescent="0.25">
      <c r="A117" s="186" t="s">
        <v>293</v>
      </c>
      <c r="B117" s="182">
        <v>1</v>
      </c>
      <c r="C117" s="182">
        <v>1</v>
      </c>
      <c r="D117" s="182">
        <v>1</v>
      </c>
      <c r="E117" s="272">
        <v>36.419072310924903</v>
      </c>
      <c r="F117" s="272">
        <v>27.3779296875</v>
      </c>
      <c r="G117" s="165" t="s">
        <v>160</v>
      </c>
      <c r="H117" s="144">
        <f t="shared" si="10"/>
        <v>0</v>
      </c>
      <c r="I117" s="144">
        <f t="shared" si="11"/>
        <v>0</v>
      </c>
      <c r="J117" s="144">
        <f t="shared" si="12"/>
        <v>0</v>
      </c>
      <c r="K117" s="144">
        <f>COUNTIFS(Operational!$F:$F,$G117,Operational!$I:$I,"*2G*",Operational!$L:$L,'List Table'!$D$2)</f>
        <v>0</v>
      </c>
      <c r="L117" s="144">
        <f>COUNTIFS(Operational!$F:$F,$G117,Operational!$I:$I,"*2G*",Operational!$L:$L,'List Table'!$D$3)</f>
        <v>0</v>
      </c>
      <c r="M117" s="144">
        <f>COUNTIFS(Operational!$F:$F,$G117,Operational!$I:$I,"*2G*",Operational!$L:$L,'List Table'!$D$4)</f>
        <v>0</v>
      </c>
      <c r="N117" s="144">
        <f>COUNTIFS(Operational!$F:$F,$G117,Operational!$I:$I,"*2G*",Operational!$L:$L,'List Table'!$D$5)</f>
        <v>0</v>
      </c>
      <c r="O117" s="144">
        <f>COUNTIFS(Operational!$F:$F,$G117,Operational!$I:$I,"*2G*",Operational!$L:$L,'List Table'!$D$6)</f>
        <v>0</v>
      </c>
      <c r="P117" s="144">
        <f>COUNTIFS(Operational!$F:$F,$G117,Operational!$I:$I,"*2G*",Operational!$L:$L,'List Table'!$D$7)</f>
        <v>0</v>
      </c>
      <c r="Q117" s="144">
        <f>COUNTIFS(Operational!$F:$F,$G117,Operational!$I:$I,"*2G*",Operational!$L:$L,'List Table'!$D$8)</f>
        <v>0</v>
      </c>
      <c r="R117" s="144">
        <f>COUNTIFS(Operational!$F:$F,$G117,Operational!$I:$I,"*2G*",Operational!$L:$L,'List Table'!$D$9)</f>
        <v>0</v>
      </c>
      <c r="S117" s="144">
        <f>COUNTIFS(Operational!$F:$F,$G117,Operational!$I:$I,"*2G*",Operational!$L:$L,'List Table'!$D$10)</f>
        <v>0</v>
      </c>
      <c r="T117" s="144">
        <f>COUNTIFS(Operational!$F:$F,$G117,Operational!$I:$I,"*2G*",Operational!$L:$L,'List Table'!$D$11)</f>
        <v>0</v>
      </c>
      <c r="U117" s="144">
        <f>COUNTIFS(Operational!$F:$F,$G117,Operational!$I:$I,"*2G*",Operational!$L:$L,'List Table'!$D$12)</f>
        <v>0</v>
      </c>
      <c r="V117" s="144">
        <f>COUNTIFS(Operational!$F:$F,$G117,Operational!$I:$I,"*2G*",Operational!$L:$L,'List Table'!$D$13)</f>
        <v>0</v>
      </c>
      <c r="W117" s="144">
        <f>COUNTIFS(Operational!$F:$F,$G117,Operational!$I:$I,"*2G*",Operational!$L:$L,'List Table'!$D$14)</f>
        <v>0</v>
      </c>
      <c r="X117" s="144">
        <f>COUNTIFS(Operational!$F:$F,$G117,Operational!$I:$I,"*2G*",Operational!$L:$L,'List Table'!$D$15)</f>
        <v>0</v>
      </c>
      <c r="Y117" s="144">
        <f>COUNTIFS(Operational!$F:$F,$G117,Operational!$I:$I,"*2G*",Operational!$L:$L,'List Table'!$D$16)</f>
        <v>0</v>
      </c>
      <c r="Z117" s="144">
        <f>COUNTIFS(Operational!$F:$F,$G117,Operational!$I:$I,"*2G*",Operational!$L:$L,'List Table'!$D$17)</f>
        <v>0</v>
      </c>
      <c r="AA117" s="144">
        <f>COUNTIFS(Operational!$F:$F,$G117,Operational!$I:$I,"*3G*",Operational!$L:$L,'List Table'!$D$2)</f>
        <v>0</v>
      </c>
      <c r="AB117" s="144">
        <f>COUNTIFS(Operational!$F:$F,$G117,Operational!$I:$I,"*3G*",Operational!$L:$L,'List Table'!$D$3)</f>
        <v>0</v>
      </c>
      <c r="AC117" s="144">
        <f>COUNTIFS(Operational!$F:$F,$G117,Operational!$I:$I,"*3G*",Operational!$L:$L,'List Table'!$D$4)</f>
        <v>0</v>
      </c>
      <c r="AD117" s="144">
        <f>COUNTIFS(Operational!$F:$F,$G117,Operational!$I:$I,"*3G*",Operational!$L:$L,'List Table'!$D$5)</f>
        <v>0</v>
      </c>
      <c r="AE117" s="144">
        <f>COUNTIFS(Operational!$F:$F,$G117,Operational!$I:$I,"*3G*",Operational!$L:$L,'List Table'!$D$6)</f>
        <v>0</v>
      </c>
      <c r="AF117" s="144">
        <f>COUNTIFS(Operational!$F:$F,$G117,Operational!$I:$I,"*3G*",Operational!$L:$L,'List Table'!$D$7)</f>
        <v>0</v>
      </c>
      <c r="AG117" s="144">
        <f>COUNTIFS(Operational!$F:$F,$G117,Operational!$I:$I,"*3G*",Operational!$L:$L,'List Table'!$D$8)</f>
        <v>0</v>
      </c>
      <c r="AH117" s="144">
        <f>COUNTIFS(Operational!$F:$F,$G117,Operational!$I:$I,"*3G*",Operational!$L:$L,'List Table'!$D$9)</f>
        <v>0</v>
      </c>
      <c r="AI117" s="144">
        <f>COUNTIFS(Operational!$F:$F,$G117,Operational!$I:$I,"*3G*",Operational!$L:$L,'List Table'!$D$10)</f>
        <v>0</v>
      </c>
      <c r="AJ117" s="144">
        <f>COUNTIFS(Operational!$F:$F,$G117,Operational!$I:$I,"*3G*",Operational!$L:$L,'List Table'!$D$11)</f>
        <v>0</v>
      </c>
      <c r="AK117" s="144">
        <f>COUNTIFS(Operational!$F:$F,$G117,Operational!$I:$I,"*3G*",Operational!$L:$L,'List Table'!$D$12)</f>
        <v>0</v>
      </c>
      <c r="AL117" s="144">
        <f>COUNTIFS(Operational!$F:$F,$G117,Operational!$I:$I,"*3G*",Operational!$L:$L,'List Table'!$D$13)</f>
        <v>0</v>
      </c>
      <c r="AM117" s="144">
        <f>COUNTIFS(Operational!$F:$F,$G117,Operational!$I:$I,"*3G*",Operational!$L:$L,'List Table'!$D$14)</f>
        <v>0</v>
      </c>
      <c r="AN117" s="144">
        <f>COUNTIFS(Operational!$F:$F,$G117,Operational!$I:$I,"*3G*",Operational!$L:$L,'List Table'!$D$15)</f>
        <v>0</v>
      </c>
      <c r="AO117" s="144">
        <f>COUNTIFS(Operational!$F:$F,$G117,Operational!$I:$I,"*3G*",Operational!$L:$L,'List Table'!$D$16)</f>
        <v>0</v>
      </c>
      <c r="AP117" s="144">
        <f>COUNTIFS(Operational!$F:$F,$G117,Operational!$I:$I,"*3G*",Operational!$L:$L,'List Table'!$D$17)</f>
        <v>0</v>
      </c>
      <c r="AQ117" s="144">
        <f>COUNTIFS(Operational!$F:$F,$G117,Operational!$I:$I,"*4G*",Operational!$L:$L,'List Table'!$D$2)</f>
        <v>0</v>
      </c>
      <c r="AR117" s="144">
        <f>COUNTIFS(Operational!$F:$F,$G117,Operational!$I:$I,"*4G*",Operational!$L:$L,'List Table'!$D$3)</f>
        <v>0</v>
      </c>
      <c r="AS117" s="144">
        <f>COUNTIFS(Operational!$F:$F,$G117,Operational!$I:$I,"*4G*",Operational!$L:$L,'List Table'!$D$4)</f>
        <v>0</v>
      </c>
      <c r="AT117" s="144">
        <f>COUNTIFS(Operational!$F:$F,$G117,Operational!$I:$I,"*4G*",Operational!$L:$L,'List Table'!$D$5)</f>
        <v>0</v>
      </c>
      <c r="AU117" s="144">
        <f>COUNTIFS(Operational!$F:$F,$G117,Operational!$I:$I,"*4G*",Operational!$L:$L,'List Table'!$D$6)</f>
        <v>0</v>
      </c>
      <c r="AV117" s="144">
        <f>COUNTIFS(Operational!$F:$F,$G117,Operational!$I:$I,"*4G*",Operational!$L:$L,'List Table'!$D$7)</f>
        <v>0</v>
      </c>
      <c r="AW117" s="144">
        <f>COUNTIFS(Operational!$F:$F,$G117,Operational!$I:$I,"*4G*",Operational!$L:$L,'List Table'!$D$8)</f>
        <v>0</v>
      </c>
      <c r="AX117" s="144">
        <f>COUNTIFS(Operational!$F:$F,$G117,Operational!$I:$I,"*4G*",Operational!$L:$L,'List Table'!$D$9)</f>
        <v>0</v>
      </c>
      <c r="AY117" s="144">
        <f>COUNTIFS(Operational!$F:$F,$G117,Operational!$I:$I,"*4G*",Operational!$L:$L,'List Table'!$D$10)</f>
        <v>0</v>
      </c>
      <c r="AZ117" s="144">
        <f>COUNTIFS(Operational!$F:$F,$G117,Operational!$I:$I,"*4G*",Operational!$L:$L,'List Table'!$D$11)</f>
        <v>0</v>
      </c>
      <c r="BA117" s="144">
        <f>COUNTIFS(Operational!$F:$F,$G117,Operational!$I:$I,"*4G*",Operational!$L:$L,'List Table'!$D$12)</f>
        <v>0</v>
      </c>
      <c r="BB117" s="144">
        <f>COUNTIFS(Operational!$F:$F,$G117,Operational!$I:$I,"*4G*",Operational!$L:$L,'List Table'!$D$13)</f>
        <v>0</v>
      </c>
      <c r="BC117" s="144">
        <f>COUNTIFS(Operational!$F:$F,$G117,Operational!$I:$I,"*4G*",Operational!$L:$L,'List Table'!$D$14)</f>
        <v>0</v>
      </c>
      <c r="BD117" s="144">
        <f>COUNTIFS(Operational!$F:$F,$G117,Operational!$I:$I,"*4G*",Operational!$L:$L,'List Table'!$D$15)</f>
        <v>0</v>
      </c>
      <c r="BE117" s="144">
        <f>COUNTIFS(Operational!$F:$F,$G117,Operational!$I:$I,"*4G*",Operational!$L:$L,'List Table'!$D$16)</f>
        <v>0</v>
      </c>
      <c r="BF117" s="144">
        <f>COUNTIFS(Operational!$F:$F,$G117,Operational!$I:$I,"*4G*",Operational!$L:$L,'List Table'!$D$17)</f>
        <v>0</v>
      </c>
      <c r="BG117" s="139"/>
      <c r="BH117" s="145">
        <f t="shared" si="14"/>
        <v>0</v>
      </c>
      <c r="BI117" s="145">
        <f t="shared" si="15"/>
        <v>0</v>
      </c>
      <c r="BJ117" s="145">
        <f t="shared" si="16"/>
        <v>0</v>
      </c>
      <c r="BK117" s="145">
        <f>COUNTIFS('Retention-Deployment'!$F:$F,$G117,'Retention-Deployment'!$I:$I,"*2G*",'Retention-Deployment'!$L:$L,'List Table'!$B$2)</f>
        <v>0</v>
      </c>
      <c r="BL117" s="145">
        <f>COUNTIFS('Retention-Deployment'!$F:$F,$G117,'Retention-Deployment'!$I:$I,"*2G*",'Retention-Deployment'!$L:$L,'List Table'!$B$3)</f>
        <v>0</v>
      </c>
      <c r="BM117" s="145">
        <f>COUNTIFS('Retention-Deployment'!$F:$F,$G117,'Retention-Deployment'!$I:$I,"*2G*",'Retention-Deployment'!$L:$L,'List Table'!$B$4)</f>
        <v>0</v>
      </c>
      <c r="BN117" s="145">
        <f>COUNTIFS('Retention-Deployment'!$F:$F,$G117,'Retention-Deployment'!$I:$I,"*2G*",'Retention-Deployment'!$L:$L,'List Table'!$B$5)</f>
        <v>0</v>
      </c>
      <c r="BO117" s="145">
        <f>COUNTIFS('Retention-Deployment'!$F:$F,$G117,'Retention-Deployment'!$I:$I,"*2G*",'Retention-Deployment'!$L:$L,'List Table'!$B$6)</f>
        <v>0</v>
      </c>
      <c r="BP117" s="145">
        <f>COUNTIFS('Retention-Deployment'!$F:$F,$G117,'Retention-Deployment'!$I:$I,"*2G*",'Retention-Deployment'!$L:$L,'List Table'!$B$7)</f>
        <v>0</v>
      </c>
      <c r="BQ117" s="145">
        <f>COUNTIFS('Retention-Deployment'!$F:$F,$G117,'Retention-Deployment'!$I:$I,"*2G*",'Retention-Deployment'!$L:$L,'List Table'!$B$8)</f>
        <v>0</v>
      </c>
      <c r="BR117" s="145">
        <f>COUNTIFS('Retention-Deployment'!$F:$F,$G117,'Retention-Deployment'!$I:$I,"*2G*",'Retention-Deployment'!$L:$L,'List Table'!$B$9)</f>
        <v>0</v>
      </c>
      <c r="BS117" s="145">
        <f>COUNTIFS('Retention-Deployment'!$F:$F,$G117,'Retention-Deployment'!$I:$I,"*2G*",'Retention-Deployment'!$L:$L,'List Table'!$B$10)</f>
        <v>0</v>
      </c>
      <c r="BT117" s="145">
        <f>COUNTIFS('Retention-Deployment'!$F:$F,$G117,'Retention-Deployment'!$I:$I,"*2G*",'Retention-Deployment'!$L:$L,'List Table'!$B$11)</f>
        <v>0</v>
      </c>
      <c r="BU117" s="145">
        <f>COUNTIFS('Retention-Deployment'!$F:$F,$G117,'Retention-Deployment'!$I:$I,"*2G*",'Retention-Deployment'!$L:$L,'List Table'!$B$12)</f>
        <v>0</v>
      </c>
      <c r="BV117" s="145">
        <f>COUNTIFS('Retention-Deployment'!$F:$F,$G117,'Retention-Deployment'!$I:$I,"*2G*",'Retention-Deployment'!$L:$L,'List Table'!$B$13)</f>
        <v>0</v>
      </c>
      <c r="BW117" s="145">
        <f>COUNTIFS('Retention-Deployment'!$F:$F,$G117,'Retention-Deployment'!$I:$I,"*2G*",'Retention-Deployment'!$L:$L,'List Table'!$B$14)</f>
        <v>0</v>
      </c>
      <c r="BX117" s="145">
        <f>COUNTIFS('Retention-Deployment'!$F:$F,$G117,'Retention-Deployment'!$I:$I,"*2G*",'Retention-Deployment'!$L:$L,'List Table'!$B$15)</f>
        <v>0</v>
      </c>
      <c r="BY117" s="145">
        <f>COUNTIFS('Retention-Deployment'!$F:$F,$G117,'Retention-Deployment'!$I:$I,"*3G*",'Retention-Deployment'!$L:$L,'List Table'!$B$2)</f>
        <v>0</v>
      </c>
      <c r="BZ117" s="145">
        <f>COUNTIFS('Retention-Deployment'!$F:$F,$G117,'Retention-Deployment'!$I:$I,"*3G*",'Retention-Deployment'!$L:$L,'List Table'!$B$3)</f>
        <v>0</v>
      </c>
      <c r="CA117" s="145">
        <f>COUNTIFS('Retention-Deployment'!$F:$F,$G117,'Retention-Deployment'!$I:$I,"*3G*",'Retention-Deployment'!$L:$L,'List Table'!$B$4)</f>
        <v>0</v>
      </c>
      <c r="CB117" s="145">
        <f>COUNTIFS('Retention-Deployment'!$F:$F,$G117,'Retention-Deployment'!$I:$I,"*3G*",'Retention-Deployment'!$L:$L,'List Table'!$B$5)</f>
        <v>0</v>
      </c>
      <c r="CC117" s="145">
        <f>COUNTIFS('Retention-Deployment'!$F:$F,$G117,'Retention-Deployment'!$I:$I,"*3G*",'Retention-Deployment'!$L:$L,'List Table'!$B$6)</f>
        <v>0</v>
      </c>
      <c r="CD117" s="145">
        <f>COUNTIFS('Retention-Deployment'!$F:$F,$G117,'Retention-Deployment'!$I:$I,"*3G*",'Retention-Deployment'!$L:$L,'List Table'!$B$7)</f>
        <v>0</v>
      </c>
      <c r="CE117" s="145">
        <f>COUNTIFS('Retention-Deployment'!$F:$F,$G117,'Retention-Deployment'!$I:$I,"*3G*",'Retention-Deployment'!$L:$L,'List Table'!$B$8)</f>
        <v>0</v>
      </c>
      <c r="CF117" s="145">
        <f>COUNTIFS('Retention-Deployment'!$F:$F,$G117,'Retention-Deployment'!$I:$I,"*3G*",'Retention-Deployment'!$L:$L,'List Table'!$B$9)</f>
        <v>0</v>
      </c>
      <c r="CG117" s="145">
        <f>COUNTIFS('Retention-Deployment'!$F:$F,$G117,'Retention-Deployment'!$I:$I,"*3G*",'Retention-Deployment'!$L:$L,'List Table'!$B$10)</f>
        <v>0</v>
      </c>
      <c r="CH117" s="145">
        <f>COUNTIFS('Retention-Deployment'!$F:$F,$G117,'Retention-Deployment'!$I:$I,"*3G*",'Retention-Deployment'!$L:$L,'List Table'!$B$11)</f>
        <v>0</v>
      </c>
      <c r="CI117" s="145">
        <f>COUNTIFS('Retention-Deployment'!$F:$F,$G117,'Retention-Deployment'!$I:$I,"*3G*",'Retention-Deployment'!$L:$L,'List Table'!$B$12)</f>
        <v>0</v>
      </c>
      <c r="CJ117" s="145">
        <f>COUNTIFS('Retention-Deployment'!$F:$F,$G117,'Retention-Deployment'!$I:$I,"*3G*",'Retention-Deployment'!$L:$L,'List Table'!$B$13)</f>
        <v>0</v>
      </c>
      <c r="CK117" s="145">
        <f>COUNTIFS('Retention-Deployment'!$F:$F,$G117,'Retention-Deployment'!$I:$I,"*3G*",'Retention-Deployment'!$L:$L,'List Table'!$B$14)</f>
        <v>0</v>
      </c>
      <c r="CL117" s="145">
        <f>COUNTIFS('Retention-Deployment'!$F:$F,$G117,'Retention-Deployment'!$I:$I,"*3G*",'Retention-Deployment'!$L:$L,'List Table'!$B$15)</f>
        <v>0</v>
      </c>
      <c r="CM117" s="145">
        <f>COUNTIFS('Retention-Deployment'!$F:$F,$G117,'Retention-Deployment'!$I:$I,"*4G*",'Retention-Deployment'!$L:$L,'List Table'!$B$2)</f>
        <v>0</v>
      </c>
      <c r="CN117" s="145">
        <f>COUNTIFS('Retention-Deployment'!$F:$F,$G117,'Retention-Deployment'!$I:$I,"*4G*",'Retention-Deployment'!$L:$L,'List Table'!$B$3)</f>
        <v>0</v>
      </c>
      <c r="CO117" s="145">
        <f>COUNTIFS('Retention-Deployment'!$F:$F,$G117,'Retention-Deployment'!$I:$I,"*4G*",'Retention-Deployment'!$L:$L,'List Table'!$B$4)</f>
        <v>0</v>
      </c>
      <c r="CP117" s="145">
        <f>COUNTIFS('Retention-Deployment'!$F:$F,$G117,'Retention-Deployment'!$I:$I,"*4G*",'Retention-Deployment'!$L:$L,'List Table'!$B$5)</f>
        <v>0</v>
      </c>
      <c r="CQ117" s="145">
        <f>COUNTIFS('Retention-Deployment'!$F:$F,$G117,'Retention-Deployment'!$I:$I,"*4G*",'Retention-Deployment'!$L:$L,'List Table'!$B$6)</f>
        <v>0</v>
      </c>
      <c r="CR117" s="145">
        <f>COUNTIFS('Retention-Deployment'!$F:$F,$G117,'Retention-Deployment'!$I:$I,"*4G*",'Retention-Deployment'!$L:$L,'List Table'!$B$7)</f>
        <v>0</v>
      </c>
      <c r="CS117" s="145">
        <f>COUNTIFS('Retention-Deployment'!$F:$F,$G117,'Retention-Deployment'!$I:$I,"*4G*",'Retention-Deployment'!$L:$L,'List Table'!$B$8)</f>
        <v>0</v>
      </c>
      <c r="CT117" s="145">
        <f>COUNTIFS('Retention-Deployment'!$F:$F,$G117,'Retention-Deployment'!$I:$I,"*4G*",'Retention-Deployment'!$L:$L,'List Table'!$B$9)</f>
        <v>0</v>
      </c>
      <c r="CU117" s="145">
        <f>COUNTIFS('Retention-Deployment'!$F:$F,$G117,'Retention-Deployment'!$I:$I,"*4G*",'Retention-Deployment'!$L:$L,'List Table'!$B$10)</f>
        <v>0</v>
      </c>
      <c r="CV117" s="145">
        <f>COUNTIFS('Retention-Deployment'!$F:$F,$G117,'Retention-Deployment'!$I:$I,"*4G*",'Retention-Deployment'!$L:$L,'List Table'!$B$11)</f>
        <v>0</v>
      </c>
      <c r="CW117" s="145">
        <f>COUNTIFS('Retention-Deployment'!$F:$F,$G117,'Retention-Deployment'!$I:$I,"*4G*",'Retention-Deployment'!$L:$L,'List Table'!$B$12)</f>
        <v>0</v>
      </c>
      <c r="CX117" s="145">
        <f>COUNTIFS('Retention-Deployment'!$F:$F,$G117,'Retention-Deployment'!$I:$I,"*4G*",'Retention-Deployment'!$L:$L,'List Table'!$B$13)</f>
        <v>0</v>
      </c>
      <c r="CY117" s="145">
        <f>COUNTIFS('Retention-Deployment'!$F:$F,$G117,'Retention-Deployment'!$I:$I,"*4G*",'Retention-Deployment'!$L:$L,'List Table'!$B$14)</f>
        <v>0</v>
      </c>
      <c r="CZ117" s="145">
        <f>COUNTIFS('Retention-Deployment'!$F:$F,$G117,'Retention-Deployment'!$I:$I,"*4G*",'Retention-Deployment'!$L:$L,'List Table'!$B$15)</f>
        <v>0</v>
      </c>
      <c r="DA117" s="133"/>
      <c r="DB117" s="146">
        <f>COUNTIFS(Licensing!$G:$G,$G117,Licensing!$J:$J,"*2G*")</f>
        <v>0</v>
      </c>
      <c r="DC117" s="146">
        <f>COUNTIFS(Licensing!$G:$G,$G117,Licensing!$J:$J,"*3G*")</f>
        <v>0</v>
      </c>
      <c r="DD117" s="146">
        <f>COUNTIFS(Licensing!$G:$G,$G117,Licensing!$J:$J,"*4G*")</f>
        <v>0</v>
      </c>
      <c r="DE117" s="133"/>
      <c r="DF117" s="381">
        <f>COUNTIFS(Deactivated!$G:$G,$G117,Deactivated!$J:$J,"*2G*")</f>
        <v>0</v>
      </c>
      <c r="DG117" s="381">
        <f>COUNTIFS(Deactivated!$G:$G,$G117,Deactivated!$J:$J,"*3G*")</f>
        <v>0</v>
      </c>
      <c r="DH117" s="381">
        <f>COUNTIFS(Deactivated!$G:$G,$G117,Deactivated!$J:$J,"*4G*")</f>
        <v>0</v>
      </c>
      <c r="DI117" s="133"/>
      <c r="DJ117" s="147" t="str">
        <f t="shared" si="13"/>
        <v>TILOS</v>
      </c>
      <c r="DK117" s="137">
        <f t="shared" si="19"/>
        <v>0</v>
      </c>
      <c r="DL117" s="148">
        <f t="shared" si="17"/>
        <v>0</v>
      </c>
      <c r="DM117" s="148">
        <f t="shared" si="18"/>
        <v>0</v>
      </c>
      <c r="DN117" s="133"/>
      <c r="DO117" s="133"/>
      <c r="DP117" s="133"/>
      <c r="DQ117" s="133"/>
      <c r="DR117" s="133"/>
      <c r="DS117" s="133"/>
      <c r="DT117" s="133"/>
      <c r="DU117" s="133"/>
      <c r="DV117" s="133"/>
      <c r="DW117" s="133"/>
      <c r="DX117" s="133"/>
      <c r="DY117" s="133"/>
    </row>
    <row r="118" spans="1:129" x14ac:dyDescent="0.25">
      <c r="A118" s="186" t="s">
        <v>293</v>
      </c>
      <c r="B118" s="182">
        <v>8</v>
      </c>
      <c r="C118" s="182">
        <v>8</v>
      </c>
      <c r="D118" s="182">
        <v>8</v>
      </c>
      <c r="E118" s="183">
        <v>37.594647787873399</v>
      </c>
      <c r="F118" s="183">
        <v>25.1751708984375</v>
      </c>
      <c r="G118" s="165" t="s">
        <v>161</v>
      </c>
      <c r="H118" s="144">
        <f t="shared" ref="H118:H120" si="20">SUM($K118:$Z118)</f>
        <v>0</v>
      </c>
      <c r="I118" s="144">
        <f t="shared" ref="I118:I120" si="21">SUM($AA118:$AP118)</f>
        <v>0</v>
      </c>
      <c r="J118" s="144">
        <f t="shared" ref="J118:J120" si="22">SUM($AQ118:$BF118)</f>
        <v>0</v>
      </c>
      <c r="K118" s="144">
        <f>COUNTIFS(Operational!$F:$F,$G118,Operational!$I:$I,"*2G*",Operational!$L:$L,'List Table'!$D$2)</f>
        <v>0</v>
      </c>
      <c r="L118" s="144">
        <f>COUNTIFS(Operational!$F:$F,$G118,Operational!$I:$I,"*2G*",Operational!$L:$L,'List Table'!$D$3)</f>
        <v>0</v>
      </c>
      <c r="M118" s="144">
        <f>COUNTIFS(Operational!$F:$F,$G118,Operational!$I:$I,"*2G*",Operational!$L:$L,'List Table'!$D$4)</f>
        <v>0</v>
      </c>
      <c r="N118" s="144">
        <f>COUNTIFS(Operational!$F:$F,$G118,Operational!$I:$I,"*2G*",Operational!$L:$L,'List Table'!$D$5)</f>
        <v>0</v>
      </c>
      <c r="O118" s="144">
        <f>COUNTIFS(Operational!$F:$F,$G118,Operational!$I:$I,"*2G*",Operational!$L:$L,'List Table'!$D$6)</f>
        <v>0</v>
      </c>
      <c r="P118" s="144">
        <f>COUNTIFS(Operational!$F:$F,$G118,Operational!$I:$I,"*2G*",Operational!$L:$L,'List Table'!$D$7)</f>
        <v>0</v>
      </c>
      <c r="Q118" s="144">
        <f>COUNTIFS(Operational!$F:$F,$G118,Operational!$I:$I,"*2G*",Operational!$L:$L,'List Table'!$D$8)</f>
        <v>0</v>
      </c>
      <c r="R118" s="144">
        <f>COUNTIFS(Operational!$F:$F,$G118,Operational!$I:$I,"*2G*",Operational!$L:$L,'List Table'!$D$9)</f>
        <v>0</v>
      </c>
      <c r="S118" s="144">
        <f>COUNTIFS(Operational!$F:$F,$G118,Operational!$I:$I,"*2G*",Operational!$L:$L,'List Table'!$D$10)</f>
        <v>0</v>
      </c>
      <c r="T118" s="144">
        <f>COUNTIFS(Operational!$F:$F,$G118,Operational!$I:$I,"*2G*",Operational!$L:$L,'List Table'!$D$11)</f>
        <v>0</v>
      </c>
      <c r="U118" s="144">
        <f>COUNTIFS(Operational!$F:$F,$G118,Operational!$I:$I,"*2G*",Operational!$L:$L,'List Table'!$D$12)</f>
        <v>0</v>
      </c>
      <c r="V118" s="144">
        <f>COUNTIFS(Operational!$F:$F,$G118,Operational!$I:$I,"*2G*",Operational!$L:$L,'List Table'!$D$13)</f>
        <v>0</v>
      </c>
      <c r="W118" s="144">
        <f>COUNTIFS(Operational!$F:$F,$G118,Operational!$I:$I,"*2G*",Operational!$L:$L,'List Table'!$D$14)</f>
        <v>0</v>
      </c>
      <c r="X118" s="144">
        <f>COUNTIFS(Operational!$F:$F,$G118,Operational!$I:$I,"*2G*",Operational!$L:$L,'List Table'!$D$15)</f>
        <v>0</v>
      </c>
      <c r="Y118" s="144">
        <f>COUNTIFS(Operational!$F:$F,$G118,Operational!$I:$I,"*2G*",Operational!$L:$L,'List Table'!$D$16)</f>
        <v>0</v>
      </c>
      <c r="Z118" s="144">
        <f>COUNTIFS(Operational!$F:$F,$G118,Operational!$I:$I,"*2G*",Operational!$L:$L,'List Table'!$D$17)</f>
        <v>0</v>
      </c>
      <c r="AA118" s="144">
        <f>COUNTIFS(Operational!$F:$F,$G118,Operational!$I:$I,"*3G*",Operational!$L:$L,'List Table'!$D$2)</f>
        <v>0</v>
      </c>
      <c r="AB118" s="144">
        <f>COUNTIFS(Operational!$F:$F,$G118,Operational!$I:$I,"*3G*",Operational!$L:$L,'List Table'!$D$3)</f>
        <v>0</v>
      </c>
      <c r="AC118" s="144">
        <f>COUNTIFS(Operational!$F:$F,$G118,Operational!$I:$I,"*3G*",Operational!$L:$L,'List Table'!$D$4)</f>
        <v>0</v>
      </c>
      <c r="AD118" s="144">
        <f>COUNTIFS(Operational!$F:$F,$G118,Operational!$I:$I,"*3G*",Operational!$L:$L,'List Table'!$D$5)</f>
        <v>0</v>
      </c>
      <c r="AE118" s="144">
        <f>COUNTIFS(Operational!$F:$F,$G118,Operational!$I:$I,"*3G*",Operational!$L:$L,'List Table'!$D$6)</f>
        <v>0</v>
      </c>
      <c r="AF118" s="144">
        <f>COUNTIFS(Operational!$F:$F,$G118,Operational!$I:$I,"*3G*",Operational!$L:$L,'List Table'!$D$7)</f>
        <v>0</v>
      </c>
      <c r="AG118" s="144">
        <f>COUNTIFS(Operational!$F:$F,$G118,Operational!$I:$I,"*3G*",Operational!$L:$L,'List Table'!$D$8)</f>
        <v>0</v>
      </c>
      <c r="AH118" s="144">
        <f>COUNTIFS(Operational!$F:$F,$G118,Operational!$I:$I,"*3G*",Operational!$L:$L,'List Table'!$D$9)</f>
        <v>0</v>
      </c>
      <c r="AI118" s="144">
        <f>COUNTIFS(Operational!$F:$F,$G118,Operational!$I:$I,"*3G*",Operational!$L:$L,'List Table'!$D$10)</f>
        <v>0</v>
      </c>
      <c r="AJ118" s="144">
        <f>COUNTIFS(Operational!$F:$F,$G118,Operational!$I:$I,"*3G*",Operational!$L:$L,'List Table'!$D$11)</f>
        <v>0</v>
      </c>
      <c r="AK118" s="144">
        <f>COUNTIFS(Operational!$F:$F,$G118,Operational!$I:$I,"*3G*",Operational!$L:$L,'List Table'!$D$12)</f>
        <v>0</v>
      </c>
      <c r="AL118" s="144">
        <f>COUNTIFS(Operational!$F:$F,$G118,Operational!$I:$I,"*3G*",Operational!$L:$L,'List Table'!$D$13)</f>
        <v>0</v>
      </c>
      <c r="AM118" s="144">
        <f>COUNTIFS(Operational!$F:$F,$G118,Operational!$I:$I,"*3G*",Operational!$L:$L,'List Table'!$D$14)</f>
        <v>0</v>
      </c>
      <c r="AN118" s="144">
        <f>COUNTIFS(Operational!$F:$F,$G118,Operational!$I:$I,"*3G*",Operational!$L:$L,'List Table'!$D$15)</f>
        <v>0</v>
      </c>
      <c r="AO118" s="144">
        <f>COUNTIFS(Operational!$F:$F,$G118,Operational!$I:$I,"*3G*",Operational!$L:$L,'List Table'!$D$16)</f>
        <v>0</v>
      </c>
      <c r="AP118" s="144">
        <f>COUNTIFS(Operational!$F:$F,$G118,Operational!$I:$I,"*3G*",Operational!$L:$L,'List Table'!$D$17)</f>
        <v>0</v>
      </c>
      <c r="AQ118" s="144">
        <f>COUNTIFS(Operational!$F:$F,$G118,Operational!$I:$I,"*4G*",Operational!$L:$L,'List Table'!$D$2)</f>
        <v>0</v>
      </c>
      <c r="AR118" s="144">
        <f>COUNTIFS(Operational!$F:$F,$G118,Operational!$I:$I,"*4G*",Operational!$L:$L,'List Table'!$D$3)</f>
        <v>0</v>
      </c>
      <c r="AS118" s="144">
        <f>COUNTIFS(Operational!$F:$F,$G118,Operational!$I:$I,"*4G*",Operational!$L:$L,'List Table'!$D$4)</f>
        <v>0</v>
      </c>
      <c r="AT118" s="144">
        <f>COUNTIFS(Operational!$F:$F,$G118,Operational!$I:$I,"*4G*",Operational!$L:$L,'List Table'!$D$5)</f>
        <v>0</v>
      </c>
      <c r="AU118" s="144">
        <f>COUNTIFS(Operational!$F:$F,$G118,Operational!$I:$I,"*4G*",Operational!$L:$L,'List Table'!$D$6)</f>
        <v>0</v>
      </c>
      <c r="AV118" s="144">
        <f>COUNTIFS(Operational!$F:$F,$G118,Operational!$I:$I,"*4G*",Operational!$L:$L,'List Table'!$D$7)</f>
        <v>0</v>
      </c>
      <c r="AW118" s="144">
        <f>COUNTIFS(Operational!$F:$F,$G118,Operational!$I:$I,"*4G*",Operational!$L:$L,'List Table'!$D$8)</f>
        <v>0</v>
      </c>
      <c r="AX118" s="144">
        <f>COUNTIFS(Operational!$F:$F,$G118,Operational!$I:$I,"*4G*",Operational!$L:$L,'List Table'!$D$9)</f>
        <v>0</v>
      </c>
      <c r="AY118" s="144">
        <f>COUNTIFS(Operational!$F:$F,$G118,Operational!$I:$I,"*4G*",Operational!$L:$L,'List Table'!$D$10)</f>
        <v>0</v>
      </c>
      <c r="AZ118" s="144">
        <f>COUNTIFS(Operational!$F:$F,$G118,Operational!$I:$I,"*4G*",Operational!$L:$L,'List Table'!$D$11)</f>
        <v>0</v>
      </c>
      <c r="BA118" s="144">
        <f>COUNTIFS(Operational!$F:$F,$G118,Operational!$I:$I,"*4G*",Operational!$L:$L,'List Table'!$D$12)</f>
        <v>0</v>
      </c>
      <c r="BB118" s="144">
        <f>COUNTIFS(Operational!$F:$F,$G118,Operational!$I:$I,"*4G*",Operational!$L:$L,'List Table'!$D$13)</f>
        <v>0</v>
      </c>
      <c r="BC118" s="144">
        <f>COUNTIFS(Operational!$F:$F,$G118,Operational!$I:$I,"*4G*",Operational!$L:$L,'List Table'!$D$14)</f>
        <v>0</v>
      </c>
      <c r="BD118" s="144">
        <f>COUNTIFS(Operational!$F:$F,$G118,Operational!$I:$I,"*4G*",Operational!$L:$L,'List Table'!$D$15)</f>
        <v>0</v>
      </c>
      <c r="BE118" s="144">
        <f>COUNTIFS(Operational!$F:$F,$G118,Operational!$I:$I,"*4G*",Operational!$L:$L,'List Table'!$D$16)</f>
        <v>0</v>
      </c>
      <c r="BF118" s="144">
        <f>COUNTIFS(Operational!$F:$F,$G118,Operational!$I:$I,"*4G*",Operational!$L:$L,'List Table'!$D$17)</f>
        <v>0</v>
      </c>
      <c r="BG118" s="139"/>
      <c r="BH118" s="145">
        <f t="shared" si="14"/>
        <v>0</v>
      </c>
      <c r="BI118" s="145">
        <f t="shared" si="15"/>
        <v>0</v>
      </c>
      <c r="BJ118" s="145">
        <f t="shared" si="16"/>
        <v>0</v>
      </c>
      <c r="BK118" s="145">
        <f>COUNTIFS('Retention-Deployment'!$F:$F,$G118,'Retention-Deployment'!$I:$I,"*2G*",'Retention-Deployment'!$L:$L,'List Table'!$B$2)</f>
        <v>0</v>
      </c>
      <c r="BL118" s="145">
        <f>COUNTIFS('Retention-Deployment'!$F:$F,$G118,'Retention-Deployment'!$I:$I,"*2G*",'Retention-Deployment'!$L:$L,'List Table'!$B$3)</f>
        <v>0</v>
      </c>
      <c r="BM118" s="145">
        <f>COUNTIFS('Retention-Deployment'!$F:$F,$G118,'Retention-Deployment'!$I:$I,"*2G*",'Retention-Deployment'!$L:$L,'List Table'!$B$4)</f>
        <v>0</v>
      </c>
      <c r="BN118" s="145">
        <f>COUNTIFS('Retention-Deployment'!$F:$F,$G118,'Retention-Deployment'!$I:$I,"*2G*",'Retention-Deployment'!$L:$L,'List Table'!$B$5)</f>
        <v>0</v>
      </c>
      <c r="BO118" s="145">
        <f>COUNTIFS('Retention-Deployment'!$F:$F,$G118,'Retention-Deployment'!$I:$I,"*2G*",'Retention-Deployment'!$L:$L,'List Table'!$B$6)</f>
        <v>0</v>
      </c>
      <c r="BP118" s="145">
        <f>COUNTIFS('Retention-Deployment'!$F:$F,$G118,'Retention-Deployment'!$I:$I,"*2G*",'Retention-Deployment'!$L:$L,'List Table'!$B$7)</f>
        <v>0</v>
      </c>
      <c r="BQ118" s="145">
        <f>COUNTIFS('Retention-Deployment'!$F:$F,$G118,'Retention-Deployment'!$I:$I,"*2G*",'Retention-Deployment'!$L:$L,'List Table'!$B$8)</f>
        <v>0</v>
      </c>
      <c r="BR118" s="145">
        <f>COUNTIFS('Retention-Deployment'!$F:$F,$G118,'Retention-Deployment'!$I:$I,"*2G*",'Retention-Deployment'!$L:$L,'List Table'!$B$9)</f>
        <v>0</v>
      </c>
      <c r="BS118" s="145">
        <f>COUNTIFS('Retention-Deployment'!$F:$F,$G118,'Retention-Deployment'!$I:$I,"*2G*",'Retention-Deployment'!$L:$L,'List Table'!$B$10)</f>
        <v>0</v>
      </c>
      <c r="BT118" s="145">
        <f>COUNTIFS('Retention-Deployment'!$F:$F,$G118,'Retention-Deployment'!$I:$I,"*2G*",'Retention-Deployment'!$L:$L,'List Table'!$B$11)</f>
        <v>0</v>
      </c>
      <c r="BU118" s="145">
        <f>COUNTIFS('Retention-Deployment'!$F:$F,$G118,'Retention-Deployment'!$I:$I,"*2G*",'Retention-Deployment'!$L:$L,'List Table'!$B$12)</f>
        <v>0</v>
      </c>
      <c r="BV118" s="145">
        <f>COUNTIFS('Retention-Deployment'!$F:$F,$G118,'Retention-Deployment'!$I:$I,"*2G*",'Retention-Deployment'!$L:$L,'List Table'!$B$13)</f>
        <v>0</v>
      </c>
      <c r="BW118" s="145">
        <f>COUNTIFS('Retention-Deployment'!$F:$F,$G118,'Retention-Deployment'!$I:$I,"*2G*",'Retention-Deployment'!$L:$L,'List Table'!$B$14)</f>
        <v>0</v>
      </c>
      <c r="BX118" s="145">
        <f>COUNTIFS('Retention-Deployment'!$F:$F,$G118,'Retention-Deployment'!$I:$I,"*2G*",'Retention-Deployment'!$L:$L,'List Table'!$B$15)</f>
        <v>0</v>
      </c>
      <c r="BY118" s="145">
        <f>COUNTIFS('Retention-Deployment'!$F:$F,$G118,'Retention-Deployment'!$I:$I,"*3G*",'Retention-Deployment'!$L:$L,'List Table'!$B$2)</f>
        <v>0</v>
      </c>
      <c r="BZ118" s="145">
        <f>COUNTIFS('Retention-Deployment'!$F:$F,$G118,'Retention-Deployment'!$I:$I,"*3G*",'Retention-Deployment'!$L:$L,'List Table'!$B$3)</f>
        <v>0</v>
      </c>
      <c r="CA118" s="145">
        <f>COUNTIFS('Retention-Deployment'!$F:$F,$G118,'Retention-Deployment'!$I:$I,"*3G*",'Retention-Deployment'!$L:$L,'List Table'!$B$4)</f>
        <v>0</v>
      </c>
      <c r="CB118" s="145">
        <f>COUNTIFS('Retention-Deployment'!$F:$F,$G118,'Retention-Deployment'!$I:$I,"*3G*",'Retention-Deployment'!$L:$L,'List Table'!$B$5)</f>
        <v>0</v>
      </c>
      <c r="CC118" s="145">
        <f>COUNTIFS('Retention-Deployment'!$F:$F,$G118,'Retention-Deployment'!$I:$I,"*3G*",'Retention-Deployment'!$L:$L,'List Table'!$B$6)</f>
        <v>0</v>
      </c>
      <c r="CD118" s="145">
        <f>COUNTIFS('Retention-Deployment'!$F:$F,$G118,'Retention-Deployment'!$I:$I,"*3G*",'Retention-Deployment'!$L:$L,'List Table'!$B$7)</f>
        <v>0</v>
      </c>
      <c r="CE118" s="145">
        <f>COUNTIFS('Retention-Deployment'!$F:$F,$G118,'Retention-Deployment'!$I:$I,"*3G*",'Retention-Deployment'!$L:$L,'List Table'!$B$8)</f>
        <v>0</v>
      </c>
      <c r="CF118" s="145">
        <f>COUNTIFS('Retention-Deployment'!$F:$F,$G118,'Retention-Deployment'!$I:$I,"*3G*",'Retention-Deployment'!$L:$L,'List Table'!$B$9)</f>
        <v>0</v>
      </c>
      <c r="CG118" s="145">
        <f>COUNTIFS('Retention-Deployment'!$F:$F,$G118,'Retention-Deployment'!$I:$I,"*3G*",'Retention-Deployment'!$L:$L,'List Table'!$B$10)</f>
        <v>0</v>
      </c>
      <c r="CH118" s="145">
        <f>COUNTIFS('Retention-Deployment'!$F:$F,$G118,'Retention-Deployment'!$I:$I,"*3G*",'Retention-Deployment'!$L:$L,'List Table'!$B$11)</f>
        <v>0</v>
      </c>
      <c r="CI118" s="145">
        <f>COUNTIFS('Retention-Deployment'!$F:$F,$G118,'Retention-Deployment'!$I:$I,"*3G*",'Retention-Deployment'!$L:$L,'List Table'!$B$12)</f>
        <v>0</v>
      </c>
      <c r="CJ118" s="145">
        <f>COUNTIFS('Retention-Deployment'!$F:$F,$G118,'Retention-Deployment'!$I:$I,"*3G*",'Retention-Deployment'!$L:$L,'List Table'!$B$13)</f>
        <v>0</v>
      </c>
      <c r="CK118" s="145">
        <f>COUNTIFS('Retention-Deployment'!$F:$F,$G118,'Retention-Deployment'!$I:$I,"*3G*",'Retention-Deployment'!$L:$L,'List Table'!$B$14)</f>
        <v>0</v>
      </c>
      <c r="CL118" s="145">
        <f>COUNTIFS('Retention-Deployment'!$F:$F,$G118,'Retention-Deployment'!$I:$I,"*3G*",'Retention-Deployment'!$L:$L,'List Table'!$B$15)</f>
        <v>0</v>
      </c>
      <c r="CM118" s="145">
        <f>COUNTIFS('Retention-Deployment'!$F:$F,$G118,'Retention-Deployment'!$I:$I,"*4G*",'Retention-Deployment'!$L:$L,'List Table'!$B$2)</f>
        <v>0</v>
      </c>
      <c r="CN118" s="145">
        <f>COUNTIFS('Retention-Deployment'!$F:$F,$G118,'Retention-Deployment'!$I:$I,"*4G*",'Retention-Deployment'!$L:$L,'List Table'!$B$3)</f>
        <v>0</v>
      </c>
      <c r="CO118" s="145">
        <f>COUNTIFS('Retention-Deployment'!$F:$F,$G118,'Retention-Deployment'!$I:$I,"*4G*",'Retention-Deployment'!$L:$L,'List Table'!$B$4)</f>
        <v>0</v>
      </c>
      <c r="CP118" s="145">
        <f>COUNTIFS('Retention-Deployment'!$F:$F,$G118,'Retention-Deployment'!$I:$I,"*4G*",'Retention-Deployment'!$L:$L,'List Table'!$B$5)</f>
        <v>0</v>
      </c>
      <c r="CQ118" s="145">
        <f>COUNTIFS('Retention-Deployment'!$F:$F,$G118,'Retention-Deployment'!$I:$I,"*4G*",'Retention-Deployment'!$L:$L,'List Table'!$B$6)</f>
        <v>0</v>
      </c>
      <c r="CR118" s="145">
        <f>COUNTIFS('Retention-Deployment'!$F:$F,$G118,'Retention-Deployment'!$I:$I,"*4G*",'Retention-Deployment'!$L:$L,'List Table'!$B$7)</f>
        <v>0</v>
      </c>
      <c r="CS118" s="145">
        <f>COUNTIFS('Retention-Deployment'!$F:$F,$G118,'Retention-Deployment'!$I:$I,"*4G*",'Retention-Deployment'!$L:$L,'List Table'!$B$8)</f>
        <v>0</v>
      </c>
      <c r="CT118" s="145">
        <f>COUNTIFS('Retention-Deployment'!$F:$F,$G118,'Retention-Deployment'!$I:$I,"*4G*",'Retention-Deployment'!$L:$L,'List Table'!$B$9)</f>
        <v>0</v>
      </c>
      <c r="CU118" s="145">
        <f>COUNTIFS('Retention-Deployment'!$F:$F,$G118,'Retention-Deployment'!$I:$I,"*4G*",'Retention-Deployment'!$L:$L,'List Table'!$B$10)</f>
        <v>0</v>
      </c>
      <c r="CV118" s="145">
        <f>COUNTIFS('Retention-Deployment'!$F:$F,$G118,'Retention-Deployment'!$I:$I,"*4G*",'Retention-Deployment'!$L:$L,'List Table'!$B$11)</f>
        <v>0</v>
      </c>
      <c r="CW118" s="145">
        <f>COUNTIFS('Retention-Deployment'!$F:$F,$G118,'Retention-Deployment'!$I:$I,"*4G*",'Retention-Deployment'!$L:$L,'List Table'!$B$12)</f>
        <v>0</v>
      </c>
      <c r="CX118" s="145">
        <f>COUNTIFS('Retention-Deployment'!$F:$F,$G118,'Retention-Deployment'!$I:$I,"*4G*",'Retention-Deployment'!$L:$L,'List Table'!$B$13)</f>
        <v>0</v>
      </c>
      <c r="CY118" s="145">
        <f>COUNTIFS('Retention-Deployment'!$F:$F,$G118,'Retention-Deployment'!$I:$I,"*4G*",'Retention-Deployment'!$L:$L,'List Table'!$B$14)</f>
        <v>0</v>
      </c>
      <c r="CZ118" s="145">
        <f>COUNTIFS('Retention-Deployment'!$F:$F,$G118,'Retention-Deployment'!$I:$I,"*4G*",'Retention-Deployment'!$L:$L,'List Table'!$B$15)</f>
        <v>0</v>
      </c>
      <c r="DA118" s="133"/>
      <c r="DB118" s="146">
        <f>COUNTIFS(Licensing!$G:$G,$G118,Licensing!$J:$J,"*2G*")</f>
        <v>0</v>
      </c>
      <c r="DC118" s="146">
        <f>COUNTIFS(Licensing!$G:$G,$G118,Licensing!$J:$J,"*3G*")</f>
        <v>0</v>
      </c>
      <c r="DD118" s="146">
        <f>COUNTIFS(Licensing!$G:$G,$G118,Licensing!$J:$J,"*4G*")</f>
        <v>0</v>
      </c>
      <c r="DE118" s="133"/>
      <c r="DF118" s="381">
        <f>COUNTIFS(Deactivated!$G:$G,$G118,Deactivated!$J:$J,"*2G*")</f>
        <v>0</v>
      </c>
      <c r="DG118" s="381">
        <f>COUNTIFS(Deactivated!$G:$G,$G118,Deactivated!$J:$J,"*3G*")</f>
        <v>0</v>
      </c>
      <c r="DH118" s="381">
        <f>COUNTIFS(Deactivated!$G:$G,$G118,Deactivated!$J:$J,"*4G*")</f>
        <v>0</v>
      </c>
      <c r="DI118" s="133"/>
      <c r="DJ118" s="147" t="str">
        <f t="shared" ref="DJ118:DJ120" si="23">$G118</f>
        <v>TINOS</v>
      </c>
      <c r="DK118" s="137">
        <f t="shared" si="19"/>
        <v>0</v>
      </c>
      <c r="DL118" s="148">
        <f t="shared" si="17"/>
        <v>0</v>
      </c>
      <c r="DM118" s="148">
        <f t="shared" si="18"/>
        <v>0</v>
      </c>
      <c r="DN118" s="133"/>
      <c r="DO118" s="133"/>
      <c r="DP118" s="133"/>
      <c r="DQ118" s="133"/>
      <c r="DR118" s="133"/>
      <c r="DS118" s="133"/>
      <c r="DT118" s="133"/>
      <c r="DU118" s="133"/>
      <c r="DV118" s="133"/>
      <c r="DW118" s="133"/>
      <c r="DX118" s="133"/>
      <c r="DY118" s="133"/>
    </row>
    <row r="119" spans="1:129" x14ac:dyDescent="0.25">
      <c r="A119" s="186" t="s">
        <v>293</v>
      </c>
      <c r="B119" s="182">
        <v>1</v>
      </c>
      <c r="C119" s="182">
        <v>1</v>
      </c>
      <c r="D119" s="182">
        <v>0</v>
      </c>
      <c r="E119" s="183">
        <v>37.331948572999998</v>
      </c>
      <c r="F119" s="183">
        <v>23.477439879999999</v>
      </c>
      <c r="G119" s="165" t="s">
        <v>324</v>
      </c>
      <c r="H119" s="144">
        <f t="shared" si="20"/>
        <v>0</v>
      </c>
      <c r="I119" s="144">
        <f t="shared" si="21"/>
        <v>0</v>
      </c>
      <c r="J119" s="144">
        <f t="shared" si="22"/>
        <v>0</v>
      </c>
      <c r="K119" s="144">
        <f>COUNTIFS(Operational!$F:$F,$G119,Operational!$I:$I,"*2G*",Operational!$L:$L,'List Table'!$D$2)</f>
        <v>0</v>
      </c>
      <c r="L119" s="144">
        <f>COUNTIFS(Operational!$F:$F,$G119,Operational!$I:$I,"*2G*",Operational!$L:$L,'List Table'!$D$3)</f>
        <v>0</v>
      </c>
      <c r="M119" s="144">
        <f>COUNTIFS(Operational!$F:$F,$G119,Operational!$I:$I,"*2G*",Operational!$L:$L,'List Table'!$D$4)</f>
        <v>0</v>
      </c>
      <c r="N119" s="144">
        <f>COUNTIFS(Operational!$F:$F,$G119,Operational!$I:$I,"*2G*",Operational!$L:$L,'List Table'!$D$5)</f>
        <v>0</v>
      </c>
      <c r="O119" s="144">
        <f>COUNTIFS(Operational!$F:$F,$G119,Operational!$I:$I,"*2G*",Operational!$L:$L,'List Table'!$D$6)</f>
        <v>0</v>
      </c>
      <c r="P119" s="144">
        <f>COUNTIFS(Operational!$F:$F,$G119,Operational!$I:$I,"*2G*",Operational!$L:$L,'List Table'!$D$7)</f>
        <v>0</v>
      </c>
      <c r="Q119" s="144">
        <f>COUNTIFS(Operational!$F:$F,$G119,Operational!$I:$I,"*2G*",Operational!$L:$L,'List Table'!$D$8)</f>
        <v>0</v>
      </c>
      <c r="R119" s="144">
        <f>COUNTIFS(Operational!$F:$F,$G119,Operational!$I:$I,"*2G*",Operational!$L:$L,'List Table'!$D$9)</f>
        <v>0</v>
      </c>
      <c r="S119" s="144">
        <f>COUNTIFS(Operational!$F:$F,$G119,Operational!$I:$I,"*2G*",Operational!$L:$L,'List Table'!$D$10)</f>
        <v>0</v>
      </c>
      <c r="T119" s="144">
        <f>COUNTIFS(Operational!$F:$F,$G119,Operational!$I:$I,"*2G*",Operational!$L:$L,'List Table'!$D$11)</f>
        <v>0</v>
      </c>
      <c r="U119" s="144">
        <f>COUNTIFS(Operational!$F:$F,$G119,Operational!$I:$I,"*2G*",Operational!$L:$L,'List Table'!$D$12)</f>
        <v>0</v>
      </c>
      <c r="V119" s="144">
        <f>COUNTIFS(Operational!$F:$F,$G119,Operational!$I:$I,"*2G*",Operational!$L:$L,'List Table'!$D$13)</f>
        <v>0</v>
      </c>
      <c r="W119" s="144">
        <f>COUNTIFS(Operational!$F:$F,$G119,Operational!$I:$I,"*2G*",Operational!$L:$L,'List Table'!$D$14)</f>
        <v>0</v>
      </c>
      <c r="X119" s="144">
        <f>COUNTIFS(Operational!$F:$F,$G119,Operational!$I:$I,"*2G*",Operational!$L:$L,'List Table'!$D$15)</f>
        <v>0</v>
      </c>
      <c r="Y119" s="144">
        <f>COUNTIFS(Operational!$F:$F,$G119,Operational!$I:$I,"*2G*",Operational!$L:$L,'List Table'!$D$16)</f>
        <v>0</v>
      </c>
      <c r="Z119" s="144">
        <f>COUNTIFS(Operational!$F:$F,$G119,Operational!$I:$I,"*2G*",Operational!$L:$L,'List Table'!$D$17)</f>
        <v>0</v>
      </c>
      <c r="AA119" s="144">
        <f>COUNTIFS(Operational!$F:$F,$G119,Operational!$I:$I,"*3G*",Operational!$L:$L,'List Table'!$D$2)</f>
        <v>0</v>
      </c>
      <c r="AB119" s="144">
        <f>COUNTIFS(Operational!$F:$F,$G119,Operational!$I:$I,"*3G*",Operational!$L:$L,'List Table'!$D$3)</f>
        <v>0</v>
      </c>
      <c r="AC119" s="144">
        <f>COUNTIFS(Operational!$F:$F,$G119,Operational!$I:$I,"*3G*",Operational!$L:$L,'List Table'!$D$4)</f>
        <v>0</v>
      </c>
      <c r="AD119" s="144">
        <f>COUNTIFS(Operational!$F:$F,$G119,Operational!$I:$I,"*3G*",Operational!$L:$L,'List Table'!$D$5)</f>
        <v>0</v>
      </c>
      <c r="AE119" s="144">
        <f>COUNTIFS(Operational!$F:$F,$G119,Operational!$I:$I,"*3G*",Operational!$L:$L,'List Table'!$D$6)</f>
        <v>0</v>
      </c>
      <c r="AF119" s="144">
        <f>COUNTIFS(Operational!$F:$F,$G119,Operational!$I:$I,"*3G*",Operational!$L:$L,'List Table'!$D$7)</f>
        <v>0</v>
      </c>
      <c r="AG119" s="144">
        <f>COUNTIFS(Operational!$F:$F,$G119,Operational!$I:$I,"*3G*",Operational!$L:$L,'List Table'!$D$8)</f>
        <v>0</v>
      </c>
      <c r="AH119" s="144">
        <f>COUNTIFS(Operational!$F:$F,$G119,Operational!$I:$I,"*3G*",Operational!$L:$L,'List Table'!$D$9)</f>
        <v>0</v>
      </c>
      <c r="AI119" s="144">
        <f>COUNTIFS(Operational!$F:$F,$G119,Operational!$I:$I,"*3G*",Operational!$L:$L,'List Table'!$D$10)</f>
        <v>0</v>
      </c>
      <c r="AJ119" s="144">
        <f>COUNTIFS(Operational!$F:$F,$G119,Operational!$I:$I,"*3G*",Operational!$L:$L,'List Table'!$D$11)</f>
        <v>0</v>
      </c>
      <c r="AK119" s="144">
        <f>COUNTIFS(Operational!$F:$F,$G119,Operational!$I:$I,"*3G*",Operational!$L:$L,'List Table'!$D$12)</f>
        <v>0</v>
      </c>
      <c r="AL119" s="144">
        <f>COUNTIFS(Operational!$F:$F,$G119,Operational!$I:$I,"*3G*",Operational!$L:$L,'List Table'!$D$13)</f>
        <v>0</v>
      </c>
      <c r="AM119" s="144">
        <f>COUNTIFS(Operational!$F:$F,$G119,Operational!$I:$I,"*3G*",Operational!$L:$L,'List Table'!$D$14)</f>
        <v>0</v>
      </c>
      <c r="AN119" s="144">
        <f>COUNTIFS(Operational!$F:$F,$G119,Operational!$I:$I,"*3G*",Operational!$L:$L,'List Table'!$D$15)</f>
        <v>0</v>
      </c>
      <c r="AO119" s="144">
        <f>COUNTIFS(Operational!$F:$F,$G119,Operational!$I:$I,"*3G*",Operational!$L:$L,'List Table'!$D$16)</f>
        <v>0</v>
      </c>
      <c r="AP119" s="144">
        <f>COUNTIFS(Operational!$F:$F,$G119,Operational!$I:$I,"*3G*",Operational!$L:$L,'List Table'!$D$17)</f>
        <v>0</v>
      </c>
      <c r="AQ119" s="144">
        <f>COUNTIFS(Operational!$F:$F,$G119,Operational!$I:$I,"*4G*",Operational!$L:$L,'List Table'!$D$2)</f>
        <v>0</v>
      </c>
      <c r="AR119" s="144">
        <f>COUNTIFS(Operational!$F:$F,$G119,Operational!$I:$I,"*4G*",Operational!$L:$L,'List Table'!$D$3)</f>
        <v>0</v>
      </c>
      <c r="AS119" s="144">
        <f>COUNTIFS(Operational!$F:$F,$G119,Operational!$I:$I,"*4G*",Operational!$L:$L,'List Table'!$D$4)</f>
        <v>0</v>
      </c>
      <c r="AT119" s="144">
        <f>COUNTIFS(Operational!$F:$F,$G119,Operational!$I:$I,"*4G*",Operational!$L:$L,'List Table'!$D$5)</f>
        <v>0</v>
      </c>
      <c r="AU119" s="144">
        <f>COUNTIFS(Operational!$F:$F,$G119,Operational!$I:$I,"*4G*",Operational!$L:$L,'List Table'!$D$6)</f>
        <v>0</v>
      </c>
      <c r="AV119" s="144">
        <f>COUNTIFS(Operational!$F:$F,$G119,Operational!$I:$I,"*4G*",Operational!$L:$L,'List Table'!$D$7)</f>
        <v>0</v>
      </c>
      <c r="AW119" s="144">
        <f>COUNTIFS(Operational!$F:$F,$G119,Operational!$I:$I,"*4G*",Operational!$L:$L,'List Table'!$D$8)</f>
        <v>0</v>
      </c>
      <c r="AX119" s="144">
        <f>COUNTIFS(Operational!$F:$F,$G119,Operational!$I:$I,"*4G*",Operational!$L:$L,'List Table'!$D$9)</f>
        <v>0</v>
      </c>
      <c r="AY119" s="144">
        <f>COUNTIFS(Operational!$F:$F,$G119,Operational!$I:$I,"*4G*",Operational!$L:$L,'List Table'!$D$10)</f>
        <v>0</v>
      </c>
      <c r="AZ119" s="144">
        <f>COUNTIFS(Operational!$F:$F,$G119,Operational!$I:$I,"*4G*",Operational!$L:$L,'List Table'!$D$11)</f>
        <v>0</v>
      </c>
      <c r="BA119" s="144">
        <f>COUNTIFS(Operational!$F:$F,$G119,Operational!$I:$I,"*4G*",Operational!$L:$L,'List Table'!$D$12)</f>
        <v>0</v>
      </c>
      <c r="BB119" s="144">
        <f>COUNTIFS(Operational!$F:$F,$G119,Operational!$I:$I,"*4G*",Operational!$L:$L,'List Table'!$D$13)</f>
        <v>0</v>
      </c>
      <c r="BC119" s="144">
        <f>COUNTIFS(Operational!$F:$F,$G119,Operational!$I:$I,"*4G*",Operational!$L:$L,'List Table'!$D$14)</f>
        <v>0</v>
      </c>
      <c r="BD119" s="144">
        <f>COUNTIFS(Operational!$F:$F,$G119,Operational!$I:$I,"*4G*",Operational!$L:$L,'List Table'!$D$15)</f>
        <v>0</v>
      </c>
      <c r="BE119" s="144">
        <f>COUNTIFS(Operational!$F:$F,$G119,Operational!$I:$I,"*4G*",Operational!$L:$L,'List Table'!$D$16)</f>
        <v>0</v>
      </c>
      <c r="BF119" s="144">
        <f>COUNTIFS(Operational!$F:$F,$G119,Operational!$I:$I,"*4G*",Operational!$L:$L,'List Table'!$D$17)</f>
        <v>0</v>
      </c>
      <c r="BG119" s="139"/>
      <c r="BH119" s="145">
        <f t="shared" si="14"/>
        <v>0</v>
      </c>
      <c r="BI119" s="145">
        <f t="shared" si="15"/>
        <v>0</v>
      </c>
      <c r="BJ119" s="145">
        <f t="shared" si="16"/>
        <v>0</v>
      </c>
      <c r="BK119" s="145">
        <f>COUNTIFS('Retention-Deployment'!$F:$F,$G119,'Retention-Deployment'!$I:$I,"*2G*",'Retention-Deployment'!$L:$L,'List Table'!$B$2)</f>
        <v>0</v>
      </c>
      <c r="BL119" s="145">
        <f>COUNTIFS('Retention-Deployment'!$F:$F,$G119,'Retention-Deployment'!$I:$I,"*2G*",'Retention-Deployment'!$L:$L,'List Table'!$B$3)</f>
        <v>0</v>
      </c>
      <c r="BM119" s="145">
        <f>COUNTIFS('Retention-Deployment'!$F:$F,$G119,'Retention-Deployment'!$I:$I,"*2G*",'Retention-Deployment'!$L:$L,'List Table'!$B$4)</f>
        <v>0</v>
      </c>
      <c r="BN119" s="145">
        <f>COUNTIFS('Retention-Deployment'!$F:$F,$G119,'Retention-Deployment'!$I:$I,"*2G*",'Retention-Deployment'!$L:$L,'List Table'!$B$5)</f>
        <v>0</v>
      </c>
      <c r="BO119" s="145">
        <f>COUNTIFS('Retention-Deployment'!$F:$F,$G119,'Retention-Deployment'!$I:$I,"*2G*",'Retention-Deployment'!$L:$L,'List Table'!$B$6)</f>
        <v>0</v>
      </c>
      <c r="BP119" s="145">
        <f>COUNTIFS('Retention-Deployment'!$F:$F,$G119,'Retention-Deployment'!$I:$I,"*2G*",'Retention-Deployment'!$L:$L,'List Table'!$B$7)</f>
        <v>0</v>
      </c>
      <c r="BQ119" s="145">
        <f>COUNTIFS('Retention-Deployment'!$F:$F,$G119,'Retention-Deployment'!$I:$I,"*2G*",'Retention-Deployment'!$L:$L,'List Table'!$B$8)</f>
        <v>0</v>
      </c>
      <c r="BR119" s="145">
        <f>COUNTIFS('Retention-Deployment'!$F:$F,$G119,'Retention-Deployment'!$I:$I,"*2G*",'Retention-Deployment'!$L:$L,'List Table'!$B$9)</f>
        <v>0</v>
      </c>
      <c r="BS119" s="145">
        <f>COUNTIFS('Retention-Deployment'!$F:$F,$G119,'Retention-Deployment'!$I:$I,"*2G*",'Retention-Deployment'!$L:$L,'List Table'!$B$10)</f>
        <v>0</v>
      </c>
      <c r="BT119" s="145">
        <f>COUNTIFS('Retention-Deployment'!$F:$F,$G119,'Retention-Deployment'!$I:$I,"*2G*",'Retention-Deployment'!$L:$L,'List Table'!$B$11)</f>
        <v>0</v>
      </c>
      <c r="BU119" s="145">
        <f>COUNTIFS('Retention-Deployment'!$F:$F,$G119,'Retention-Deployment'!$I:$I,"*2G*",'Retention-Deployment'!$L:$L,'List Table'!$B$12)</f>
        <v>0</v>
      </c>
      <c r="BV119" s="145">
        <f>COUNTIFS('Retention-Deployment'!$F:$F,$G119,'Retention-Deployment'!$I:$I,"*2G*",'Retention-Deployment'!$L:$L,'List Table'!$B$13)</f>
        <v>0</v>
      </c>
      <c r="BW119" s="145">
        <f>COUNTIFS('Retention-Deployment'!$F:$F,$G119,'Retention-Deployment'!$I:$I,"*2G*",'Retention-Deployment'!$L:$L,'List Table'!$B$14)</f>
        <v>0</v>
      </c>
      <c r="BX119" s="145">
        <f>COUNTIFS('Retention-Deployment'!$F:$F,$G119,'Retention-Deployment'!$I:$I,"*2G*",'Retention-Deployment'!$L:$L,'List Table'!$B$15)</f>
        <v>0</v>
      </c>
      <c r="BY119" s="145">
        <f>COUNTIFS('Retention-Deployment'!$F:$F,$G119,'Retention-Deployment'!$I:$I,"*3G*",'Retention-Deployment'!$L:$L,'List Table'!$B$2)</f>
        <v>0</v>
      </c>
      <c r="BZ119" s="145">
        <f>COUNTIFS('Retention-Deployment'!$F:$F,$G119,'Retention-Deployment'!$I:$I,"*3G*",'Retention-Deployment'!$L:$L,'List Table'!$B$3)</f>
        <v>0</v>
      </c>
      <c r="CA119" s="145">
        <f>COUNTIFS('Retention-Deployment'!$F:$F,$G119,'Retention-Deployment'!$I:$I,"*3G*",'Retention-Deployment'!$L:$L,'List Table'!$B$4)</f>
        <v>0</v>
      </c>
      <c r="CB119" s="145">
        <f>COUNTIFS('Retention-Deployment'!$F:$F,$G119,'Retention-Deployment'!$I:$I,"*3G*",'Retention-Deployment'!$L:$L,'List Table'!$B$5)</f>
        <v>0</v>
      </c>
      <c r="CC119" s="145">
        <f>COUNTIFS('Retention-Deployment'!$F:$F,$G119,'Retention-Deployment'!$I:$I,"*3G*",'Retention-Deployment'!$L:$L,'List Table'!$B$6)</f>
        <v>0</v>
      </c>
      <c r="CD119" s="145">
        <f>COUNTIFS('Retention-Deployment'!$F:$F,$G119,'Retention-Deployment'!$I:$I,"*3G*",'Retention-Deployment'!$L:$L,'List Table'!$B$7)</f>
        <v>0</v>
      </c>
      <c r="CE119" s="145">
        <f>COUNTIFS('Retention-Deployment'!$F:$F,$G119,'Retention-Deployment'!$I:$I,"*3G*",'Retention-Deployment'!$L:$L,'List Table'!$B$8)</f>
        <v>0</v>
      </c>
      <c r="CF119" s="145">
        <f>COUNTIFS('Retention-Deployment'!$F:$F,$G119,'Retention-Deployment'!$I:$I,"*3G*",'Retention-Deployment'!$L:$L,'List Table'!$B$9)</f>
        <v>0</v>
      </c>
      <c r="CG119" s="145">
        <f>COUNTIFS('Retention-Deployment'!$F:$F,$G119,'Retention-Deployment'!$I:$I,"*3G*",'Retention-Deployment'!$L:$L,'List Table'!$B$10)</f>
        <v>0</v>
      </c>
      <c r="CH119" s="145">
        <f>COUNTIFS('Retention-Deployment'!$F:$F,$G119,'Retention-Deployment'!$I:$I,"*3G*",'Retention-Deployment'!$L:$L,'List Table'!$B$11)</f>
        <v>0</v>
      </c>
      <c r="CI119" s="145">
        <f>COUNTIFS('Retention-Deployment'!$F:$F,$G119,'Retention-Deployment'!$I:$I,"*3G*",'Retention-Deployment'!$L:$L,'List Table'!$B$12)</f>
        <v>0</v>
      </c>
      <c r="CJ119" s="145">
        <f>COUNTIFS('Retention-Deployment'!$F:$F,$G119,'Retention-Deployment'!$I:$I,"*3G*",'Retention-Deployment'!$L:$L,'List Table'!$B$13)</f>
        <v>0</v>
      </c>
      <c r="CK119" s="145">
        <f>COUNTIFS('Retention-Deployment'!$F:$F,$G119,'Retention-Deployment'!$I:$I,"*3G*",'Retention-Deployment'!$L:$L,'List Table'!$B$14)</f>
        <v>0</v>
      </c>
      <c r="CL119" s="145">
        <f>COUNTIFS('Retention-Deployment'!$F:$F,$G119,'Retention-Deployment'!$I:$I,"*3G*",'Retention-Deployment'!$L:$L,'List Table'!$B$15)</f>
        <v>0</v>
      </c>
      <c r="CM119" s="145">
        <f>COUNTIFS('Retention-Deployment'!$F:$F,$G119,'Retention-Deployment'!$I:$I,"*4G*",'Retention-Deployment'!$L:$L,'List Table'!$B$2)</f>
        <v>0</v>
      </c>
      <c r="CN119" s="145">
        <f>COUNTIFS('Retention-Deployment'!$F:$F,$G119,'Retention-Deployment'!$I:$I,"*4G*",'Retention-Deployment'!$L:$L,'List Table'!$B$3)</f>
        <v>0</v>
      </c>
      <c r="CO119" s="145">
        <f>COUNTIFS('Retention-Deployment'!$F:$F,$G119,'Retention-Deployment'!$I:$I,"*4G*",'Retention-Deployment'!$L:$L,'List Table'!$B$4)</f>
        <v>0</v>
      </c>
      <c r="CP119" s="145">
        <f>COUNTIFS('Retention-Deployment'!$F:$F,$G119,'Retention-Deployment'!$I:$I,"*4G*",'Retention-Deployment'!$L:$L,'List Table'!$B$5)</f>
        <v>0</v>
      </c>
      <c r="CQ119" s="145">
        <f>COUNTIFS('Retention-Deployment'!$F:$F,$G119,'Retention-Deployment'!$I:$I,"*4G*",'Retention-Deployment'!$L:$L,'List Table'!$B$6)</f>
        <v>0</v>
      </c>
      <c r="CR119" s="145">
        <f>COUNTIFS('Retention-Deployment'!$F:$F,$G119,'Retention-Deployment'!$I:$I,"*4G*",'Retention-Deployment'!$L:$L,'List Table'!$B$7)</f>
        <v>0</v>
      </c>
      <c r="CS119" s="145">
        <f>COUNTIFS('Retention-Deployment'!$F:$F,$G119,'Retention-Deployment'!$I:$I,"*4G*",'Retention-Deployment'!$L:$L,'List Table'!$B$8)</f>
        <v>0</v>
      </c>
      <c r="CT119" s="145">
        <f>COUNTIFS('Retention-Deployment'!$F:$F,$G119,'Retention-Deployment'!$I:$I,"*4G*",'Retention-Deployment'!$L:$L,'List Table'!$B$9)</f>
        <v>0</v>
      </c>
      <c r="CU119" s="145">
        <f>COUNTIFS('Retention-Deployment'!$F:$F,$G119,'Retention-Deployment'!$I:$I,"*4G*",'Retention-Deployment'!$L:$L,'List Table'!$B$10)</f>
        <v>0</v>
      </c>
      <c r="CV119" s="145">
        <f>COUNTIFS('Retention-Deployment'!$F:$F,$G119,'Retention-Deployment'!$I:$I,"*4G*",'Retention-Deployment'!$L:$L,'List Table'!$B$11)</f>
        <v>0</v>
      </c>
      <c r="CW119" s="145">
        <f>COUNTIFS('Retention-Deployment'!$F:$F,$G119,'Retention-Deployment'!$I:$I,"*4G*",'Retention-Deployment'!$L:$L,'List Table'!$B$12)</f>
        <v>0</v>
      </c>
      <c r="CX119" s="145">
        <f>COUNTIFS('Retention-Deployment'!$F:$F,$G119,'Retention-Deployment'!$I:$I,"*4G*",'Retention-Deployment'!$L:$L,'List Table'!$B$13)</f>
        <v>0</v>
      </c>
      <c r="CY119" s="145">
        <f>COUNTIFS('Retention-Deployment'!$F:$F,$G119,'Retention-Deployment'!$I:$I,"*4G*",'Retention-Deployment'!$L:$L,'List Table'!$B$14)</f>
        <v>0</v>
      </c>
      <c r="CZ119" s="145">
        <f>COUNTIFS('Retention-Deployment'!$F:$F,$G119,'Retention-Deployment'!$I:$I,"*4G*",'Retention-Deployment'!$L:$L,'List Table'!$B$15)</f>
        <v>0</v>
      </c>
      <c r="DA119" s="133"/>
      <c r="DB119" s="146">
        <f>COUNTIFS(Licensing!$G:$G,$G119,Licensing!$J:$J,"*2G*")</f>
        <v>0</v>
      </c>
      <c r="DC119" s="146">
        <f>COUNTIFS(Licensing!$G:$G,$G119,Licensing!$J:$J,"*3G*")</f>
        <v>0</v>
      </c>
      <c r="DD119" s="146">
        <f>COUNTIFS(Licensing!$G:$G,$G119,Licensing!$J:$J,"*4G*")</f>
        <v>0</v>
      </c>
      <c r="DE119" s="133"/>
      <c r="DF119" s="381">
        <f>COUNTIFS(Deactivated!$G:$G,$G119,Deactivated!$J:$J,"*2G*")</f>
        <v>0</v>
      </c>
      <c r="DG119" s="381">
        <f>COUNTIFS(Deactivated!$G:$G,$G119,Deactivated!$J:$J,"*3G*")</f>
        <v>0</v>
      </c>
      <c r="DH119" s="381">
        <f>COUNTIFS(Deactivated!$G:$G,$G119,Deactivated!$J:$J,"*4G*")</f>
        <v>0</v>
      </c>
      <c r="DI119" s="133"/>
      <c r="DJ119" s="147" t="str">
        <f t="shared" si="23"/>
        <v>YDRA</v>
      </c>
      <c r="DK119" s="137">
        <f t="shared" si="19"/>
        <v>0</v>
      </c>
      <c r="DL119" s="148">
        <f t="shared" si="17"/>
        <v>0</v>
      </c>
      <c r="DM119" s="148">
        <f t="shared" si="18"/>
        <v>0</v>
      </c>
      <c r="DN119" s="133"/>
      <c r="DO119" s="133"/>
      <c r="DP119" s="133"/>
      <c r="DQ119" s="133"/>
      <c r="DR119" s="133"/>
      <c r="DS119" s="133"/>
      <c r="DT119" s="133"/>
      <c r="DU119" s="133"/>
      <c r="DV119" s="133"/>
      <c r="DW119" s="133"/>
      <c r="DX119" s="133"/>
      <c r="DY119" s="133"/>
    </row>
    <row r="120" spans="1:129" x14ac:dyDescent="0.25">
      <c r="A120" s="186" t="s">
        <v>293</v>
      </c>
      <c r="B120" s="182">
        <v>14</v>
      </c>
      <c r="C120" s="182">
        <v>14</v>
      </c>
      <c r="D120" s="182">
        <v>13</v>
      </c>
      <c r="E120" s="183">
        <v>37.78319742</v>
      </c>
      <c r="F120" s="183">
        <v>20.771369929999999</v>
      </c>
      <c r="G120" s="165" t="s">
        <v>165</v>
      </c>
      <c r="H120" s="144">
        <f t="shared" si="20"/>
        <v>0</v>
      </c>
      <c r="I120" s="144">
        <f t="shared" si="21"/>
        <v>0</v>
      </c>
      <c r="J120" s="144">
        <f t="shared" si="22"/>
        <v>0</v>
      </c>
      <c r="K120" s="144">
        <f>COUNTIFS(Operational!$F:$F,$G120,Operational!$I:$I,"*2G*",Operational!$L:$L,'List Table'!$D$2)</f>
        <v>0</v>
      </c>
      <c r="L120" s="144">
        <f>COUNTIFS(Operational!$F:$F,$G120,Operational!$I:$I,"*2G*",Operational!$L:$L,'List Table'!$D$3)</f>
        <v>0</v>
      </c>
      <c r="M120" s="144">
        <f>COUNTIFS(Operational!$F:$F,$G120,Operational!$I:$I,"*2G*",Operational!$L:$L,'List Table'!$D$4)</f>
        <v>0</v>
      </c>
      <c r="N120" s="144">
        <f>COUNTIFS(Operational!$F:$F,$G120,Operational!$I:$I,"*2G*",Operational!$L:$L,'List Table'!$D$5)</f>
        <v>0</v>
      </c>
      <c r="O120" s="144">
        <f>COUNTIFS(Operational!$F:$F,$G120,Operational!$I:$I,"*2G*",Operational!$L:$L,'List Table'!$D$6)</f>
        <v>0</v>
      </c>
      <c r="P120" s="144">
        <f>COUNTIFS(Operational!$F:$F,$G120,Operational!$I:$I,"*2G*",Operational!$L:$L,'List Table'!$D$7)</f>
        <v>0</v>
      </c>
      <c r="Q120" s="144">
        <f>COUNTIFS(Operational!$F:$F,$G120,Operational!$I:$I,"*2G*",Operational!$L:$L,'List Table'!$D$8)</f>
        <v>0</v>
      </c>
      <c r="R120" s="144">
        <f>COUNTIFS(Operational!$F:$F,$G120,Operational!$I:$I,"*2G*",Operational!$L:$L,'List Table'!$D$9)</f>
        <v>0</v>
      </c>
      <c r="S120" s="144">
        <f>COUNTIFS(Operational!$F:$F,$G120,Operational!$I:$I,"*2G*",Operational!$L:$L,'List Table'!$D$10)</f>
        <v>0</v>
      </c>
      <c r="T120" s="144">
        <f>COUNTIFS(Operational!$F:$F,$G120,Operational!$I:$I,"*2G*",Operational!$L:$L,'List Table'!$D$11)</f>
        <v>0</v>
      </c>
      <c r="U120" s="144">
        <f>COUNTIFS(Operational!$F:$F,$G120,Operational!$I:$I,"*2G*",Operational!$L:$L,'List Table'!$D$12)</f>
        <v>0</v>
      </c>
      <c r="V120" s="144">
        <f>COUNTIFS(Operational!$F:$F,$G120,Operational!$I:$I,"*2G*",Operational!$L:$L,'List Table'!$D$13)</f>
        <v>0</v>
      </c>
      <c r="W120" s="144">
        <f>COUNTIFS(Operational!$F:$F,$G120,Operational!$I:$I,"*2G*",Operational!$L:$L,'List Table'!$D$14)</f>
        <v>0</v>
      </c>
      <c r="X120" s="144">
        <f>COUNTIFS(Operational!$F:$F,$G120,Operational!$I:$I,"*2G*",Operational!$L:$L,'List Table'!$D$15)</f>
        <v>0</v>
      </c>
      <c r="Y120" s="144">
        <f>COUNTIFS(Operational!$F:$F,$G120,Operational!$I:$I,"*2G*",Operational!$L:$L,'List Table'!$D$16)</f>
        <v>0</v>
      </c>
      <c r="Z120" s="144">
        <f>COUNTIFS(Operational!$F:$F,$G120,Operational!$I:$I,"*2G*",Operational!$L:$L,'List Table'!$D$17)</f>
        <v>0</v>
      </c>
      <c r="AA120" s="144">
        <f>COUNTIFS(Operational!$F:$F,$G120,Operational!$I:$I,"*3G*",Operational!$L:$L,'List Table'!$D$2)</f>
        <v>0</v>
      </c>
      <c r="AB120" s="144">
        <f>COUNTIFS(Operational!$F:$F,$G120,Operational!$I:$I,"*3G*",Operational!$L:$L,'List Table'!$D$3)</f>
        <v>0</v>
      </c>
      <c r="AC120" s="144">
        <f>COUNTIFS(Operational!$F:$F,$G120,Operational!$I:$I,"*3G*",Operational!$L:$L,'List Table'!$D$4)</f>
        <v>0</v>
      </c>
      <c r="AD120" s="144">
        <f>COUNTIFS(Operational!$F:$F,$G120,Operational!$I:$I,"*3G*",Operational!$L:$L,'List Table'!$D$5)</f>
        <v>0</v>
      </c>
      <c r="AE120" s="144">
        <f>COUNTIFS(Operational!$F:$F,$G120,Operational!$I:$I,"*3G*",Operational!$L:$L,'List Table'!$D$6)</f>
        <v>0</v>
      </c>
      <c r="AF120" s="144">
        <f>COUNTIFS(Operational!$F:$F,$G120,Operational!$I:$I,"*3G*",Operational!$L:$L,'List Table'!$D$7)</f>
        <v>0</v>
      </c>
      <c r="AG120" s="144">
        <f>COUNTIFS(Operational!$F:$F,$G120,Operational!$I:$I,"*3G*",Operational!$L:$L,'List Table'!$D$8)</f>
        <v>0</v>
      </c>
      <c r="AH120" s="144">
        <f>COUNTIFS(Operational!$F:$F,$G120,Operational!$I:$I,"*3G*",Operational!$L:$L,'List Table'!$D$9)</f>
        <v>0</v>
      </c>
      <c r="AI120" s="144">
        <f>COUNTIFS(Operational!$F:$F,$G120,Operational!$I:$I,"*3G*",Operational!$L:$L,'List Table'!$D$10)</f>
        <v>0</v>
      </c>
      <c r="AJ120" s="144">
        <f>COUNTIFS(Operational!$F:$F,$G120,Operational!$I:$I,"*3G*",Operational!$L:$L,'List Table'!$D$11)</f>
        <v>0</v>
      </c>
      <c r="AK120" s="144">
        <f>COUNTIFS(Operational!$F:$F,$G120,Operational!$I:$I,"*3G*",Operational!$L:$L,'List Table'!$D$12)</f>
        <v>0</v>
      </c>
      <c r="AL120" s="144">
        <f>COUNTIFS(Operational!$F:$F,$G120,Operational!$I:$I,"*3G*",Operational!$L:$L,'List Table'!$D$13)</f>
        <v>0</v>
      </c>
      <c r="AM120" s="144">
        <f>COUNTIFS(Operational!$F:$F,$G120,Operational!$I:$I,"*3G*",Operational!$L:$L,'List Table'!$D$14)</f>
        <v>0</v>
      </c>
      <c r="AN120" s="144">
        <f>COUNTIFS(Operational!$F:$F,$G120,Operational!$I:$I,"*3G*",Operational!$L:$L,'List Table'!$D$15)</f>
        <v>0</v>
      </c>
      <c r="AO120" s="144">
        <f>COUNTIFS(Operational!$F:$F,$G120,Operational!$I:$I,"*3G*",Operational!$L:$L,'List Table'!$D$16)</f>
        <v>0</v>
      </c>
      <c r="AP120" s="144">
        <f>COUNTIFS(Operational!$F:$F,$G120,Operational!$I:$I,"*3G*",Operational!$L:$L,'List Table'!$D$17)</f>
        <v>0</v>
      </c>
      <c r="AQ120" s="144">
        <f>COUNTIFS(Operational!$F:$F,$G120,Operational!$I:$I,"*4G*",Operational!$L:$L,'List Table'!$D$2)</f>
        <v>0</v>
      </c>
      <c r="AR120" s="144">
        <f>COUNTIFS(Operational!$F:$F,$G120,Operational!$I:$I,"*4G*",Operational!$L:$L,'List Table'!$D$3)</f>
        <v>0</v>
      </c>
      <c r="AS120" s="144">
        <f>COUNTIFS(Operational!$F:$F,$G120,Operational!$I:$I,"*4G*",Operational!$L:$L,'List Table'!$D$4)</f>
        <v>0</v>
      </c>
      <c r="AT120" s="144">
        <f>COUNTIFS(Operational!$F:$F,$G120,Operational!$I:$I,"*4G*",Operational!$L:$L,'List Table'!$D$5)</f>
        <v>0</v>
      </c>
      <c r="AU120" s="144">
        <f>COUNTIFS(Operational!$F:$F,$G120,Operational!$I:$I,"*4G*",Operational!$L:$L,'List Table'!$D$6)</f>
        <v>0</v>
      </c>
      <c r="AV120" s="144">
        <f>COUNTIFS(Operational!$F:$F,$G120,Operational!$I:$I,"*4G*",Operational!$L:$L,'List Table'!$D$7)</f>
        <v>0</v>
      </c>
      <c r="AW120" s="144">
        <f>COUNTIFS(Operational!$F:$F,$G120,Operational!$I:$I,"*4G*",Operational!$L:$L,'List Table'!$D$8)</f>
        <v>0</v>
      </c>
      <c r="AX120" s="144">
        <f>COUNTIFS(Operational!$F:$F,$G120,Operational!$I:$I,"*4G*",Operational!$L:$L,'List Table'!$D$9)</f>
        <v>0</v>
      </c>
      <c r="AY120" s="144">
        <f>COUNTIFS(Operational!$F:$F,$G120,Operational!$I:$I,"*4G*",Operational!$L:$L,'List Table'!$D$10)</f>
        <v>0</v>
      </c>
      <c r="AZ120" s="144">
        <f>COUNTIFS(Operational!$F:$F,$G120,Operational!$I:$I,"*4G*",Operational!$L:$L,'List Table'!$D$11)</f>
        <v>0</v>
      </c>
      <c r="BA120" s="144">
        <f>COUNTIFS(Operational!$F:$F,$G120,Operational!$I:$I,"*4G*",Operational!$L:$L,'List Table'!$D$12)</f>
        <v>0</v>
      </c>
      <c r="BB120" s="144">
        <f>COUNTIFS(Operational!$F:$F,$G120,Operational!$I:$I,"*4G*",Operational!$L:$L,'List Table'!$D$13)</f>
        <v>0</v>
      </c>
      <c r="BC120" s="144">
        <f>COUNTIFS(Operational!$F:$F,$G120,Operational!$I:$I,"*4G*",Operational!$L:$L,'List Table'!$D$14)</f>
        <v>0</v>
      </c>
      <c r="BD120" s="144">
        <f>COUNTIFS(Operational!$F:$F,$G120,Operational!$I:$I,"*4G*",Operational!$L:$L,'List Table'!$D$15)</f>
        <v>0</v>
      </c>
      <c r="BE120" s="144">
        <f>COUNTIFS(Operational!$F:$F,$G120,Operational!$I:$I,"*4G*",Operational!$L:$L,'List Table'!$D$16)</f>
        <v>0</v>
      </c>
      <c r="BF120" s="144">
        <f>COUNTIFS(Operational!$F:$F,$G120,Operational!$I:$I,"*4G*",Operational!$L:$L,'List Table'!$D$17)</f>
        <v>0</v>
      </c>
      <c r="BG120" s="139"/>
      <c r="BH120" s="145">
        <f t="shared" si="14"/>
        <v>0</v>
      </c>
      <c r="BI120" s="145">
        <f t="shared" si="15"/>
        <v>0</v>
      </c>
      <c r="BJ120" s="145">
        <f t="shared" si="16"/>
        <v>0</v>
      </c>
      <c r="BK120" s="145">
        <f>COUNTIFS('Retention-Deployment'!$F:$F,$G120,'Retention-Deployment'!$I:$I,"*2G*",'Retention-Deployment'!$L:$L,'List Table'!$B$2)</f>
        <v>0</v>
      </c>
      <c r="BL120" s="145">
        <f>COUNTIFS('Retention-Deployment'!$F:$F,$G120,'Retention-Deployment'!$I:$I,"*2G*",'Retention-Deployment'!$L:$L,'List Table'!$B$3)</f>
        <v>0</v>
      </c>
      <c r="BM120" s="145">
        <f>COUNTIFS('Retention-Deployment'!$F:$F,$G120,'Retention-Deployment'!$I:$I,"*2G*",'Retention-Deployment'!$L:$L,'List Table'!$B$4)</f>
        <v>0</v>
      </c>
      <c r="BN120" s="145">
        <f>COUNTIFS('Retention-Deployment'!$F:$F,$G120,'Retention-Deployment'!$I:$I,"*2G*",'Retention-Deployment'!$L:$L,'List Table'!$B$5)</f>
        <v>0</v>
      </c>
      <c r="BO120" s="145">
        <f>COUNTIFS('Retention-Deployment'!$F:$F,$G120,'Retention-Deployment'!$I:$I,"*2G*",'Retention-Deployment'!$L:$L,'List Table'!$B$6)</f>
        <v>0</v>
      </c>
      <c r="BP120" s="145">
        <f>COUNTIFS('Retention-Deployment'!$F:$F,$G120,'Retention-Deployment'!$I:$I,"*2G*",'Retention-Deployment'!$L:$L,'List Table'!$B$7)</f>
        <v>0</v>
      </c>
      <c r="BQ120" s="145">
        <f>COUNTIFS('Retention-Deployment'!$F:$F,$G120,'Retention-Deployment'!$I:$I,"*2G*",'Retention-Deployment'!$L:$L,'List Table'!$B$8)</f>
        <v>0</v>
      </c>
      <c r="BR120" s="145">
        <f>COUNTIFS('Retention-Deployment'!$F:$F,$G120,'Retention-Deployment'!$I:$I,"*2G*",'Retention-Deployment'!$L:$L,'List Table'!$B$9)</f>
        <v>0</v>
      </c>
      <c r="BS120" s="145">
        <f>COUNTIFS('Retention-Deployment'!$F:$F,$G120,'Retention-Deployment'!$I:$I,"*2G*",'Retention-Deployment'!$L:$L,'List Table'!$B$10)</f>
        <v>0</v>
      </c>
      <c r="BT120" s="145">
        <f>COUNTIFS('Retention-Deployment'!$F:$F,$G120,'Retention-Deployment'!$I:$I,"*2G*",'Retention-Deployment'!$L:$L,'List Table'!$B$11)</f>
        <v>0</v>
      </c>
      <c r="BU120" s="145">
        <f>COUNTIFS('Retention-Deployment'!$F:$F,$G120,'Retention-Deployment'!$I:$I,"*2G*",'Retention-Deployment'!$L:$L,'List Table'!$B$12)</f>
        <v>0</v>
      </c>
      <c r="BV120" s="145">
        <f>COUNTIFS('Retention-Deployment'!$F:$F,$G120,'Retention-Deployment'!$I:$I,"*2G*",'Retention-Deployment'!$L:$L,'List Table'!$B$13)</f>
        <v>0</v>
      </c>
      <c r="BW120" s="145">
        <f>COUNTIFS('Retention-Deployment'!$F:$F,$G120,'Retention-Deployment'!$I:$I,"*2G*",'Retention-Deployment'!$L:$L,'List Table'!$B$14)</f>
        <v>0</v>
      </c>
      <c r="BX120" s="145">
        <f>COUNTIFS('Retention-Deployment'!$F:$F,$G120,'Retention-Deployment'!$I:$I,"*2G*",'Retention-Deployment'!$L:$L,'List Table'!$B$15)</f>
        <v>0</v>
      </c>
      <c r="BY120" s="145">
        <f>COUNTIFS('Retention-Deployment'!$F:$F,$G120,'Retention-Deployment'!$I:$I,"*3G*",'Retention-Deployment'!$L:$L,'List Table'!$B$2)</f>
        <v>0</v>
      </c>
      <c r="BZ120" s="145">
        <f>COUNTIFS('Retention-Deployment'!$F:$F,$G120,'Retention-Deployment'!$I:$I,"*3G*",'Retention-Deployment'!$L:$L,'List Table'!$B$3)</f>
        <v>0</v>
      </c>
      <c r="CA120" s="145">
        <f>COUNTIFS('Retention-Deployment'!$F:$F,$G120,'Retention-Deployment'!$I:$I,"*3G*",'Retention-Deployment'!$L:$L,'List Table'!$B$4)</f>
        <v>0</v>
      </c>
      <c r="CB120" s="145">
        <f>COUNTIFS('Retention-Deployment'!$F:$F,$G120,'Retention-Deployment'!$I:$I,"*3G*",'Retention-Deployment'!$L:$L,'List Table'!$B$5)</f>
        <v>0</v>
      </c>
      <c r="CC120" s="145">
        <f>COUNTIFS('Retention-Deployment'!$F:$F,$G120,'Retention-Deployment'!$I:$I,"*3G*",'Retention-Deployment'!$L:$L,'List Table'!$B$6)</f>
        <v>0</v>
      </c>
      <c r="CD120" s="145">
        <f>COUNTIFS('Retention-Deployment'!$F:$F,$G120,'Retention-Deployment'!$I:$I,"*3G*",'Retention-Deployment'!$L:$L,'List Table'!$B$7)</f>
        <v>0</v>
      </c>
      <c r="CE120" s="145">
        <f>COUNTIFS('Retention-Deployment'!$F:$F,$G120,'Retention-Deployment'!$I:$I,"*3G*",'Retention-Deployment'!$L:$L,'List Table'!$B$8)</f>
        <v>0</v>
      </c>
      <c r="CF120" s="145">
        <f>COUNTIFS('Retention-Deployment'!$F:$F,$G120,'Retention-Deployment'!$I:$I,"*3G*",'Retention-Deployment'!$L:$L,'List Table'!$B$9)</f>
        <v>0</v>
      </c>
      <c r="CG120" s="145">
        <f>COUNTIFS('Retention-Deployment'!$F:$F,$G120,'Retention-Deployment'!$I:$I,"*3G*",'Retention-Deployment'!$L:$L,'List Table'!$B$10)</f>
        <v>0</v>
      </c>
      <c r="CH120" s="145">
        <f>COUNTIFS('Retention-Deployment'!$F:$F,$G120,'Retention-Deployment'!$I:$I,"*3G*",'Retention-Deployment'!$L:$L,'List Table'!$B$11)</f>
        <v>0</v>
      </c>
      <c r="CI120" s="145">
        <f>COUNTIFS('Retention-Deployment'!$F:$F,$G120,'Retention-Deployment'!$I:$I,"*3G*",'Retention-Deployment'!$L:$L,'List Table'!$B$12)</f>
        <v>0</v>
      </c>
      <c r="CJ120" s="145">
        <f>COUNTIFS('Retention-Deployment'!$F:$F,$G120,'Retention-Deployment'!$I:$I,"*3G*",'Retention-Deployment'!$L:$L,'List Table'!$B$13)</f>
        <v>0</v>
      </c>
      <c r="CK120" s="145">
        <f>COUNTIFS('Retention-Deployment'!$F:$F,$G120,'Retention-Deployment'!$I:$I,"*3G*",'Retention-Deployment'!$L:$L,'List Table'!$B$14)</f>
        <v>0</v>
      </c>
      <c r="CL120" s="145">
        <f>COUNTIFS('Retention-Deployment'!$F:$F,$G120,'Retention-Deployment'!$I:$I,"*3G*",'Retention-Deployment'!$L:$L,'List Table'!$B$15)</f>
        <v>0</v>
      </c>
      <c r="CM120" s="145">
        <f>COUNTIFS('Retention-Deployment'!$F:$F,$G120,'Retention-Deployment'!$I:$I,"*4G*",'Retention-Deployment'!$L:$L,'List Table'!$B$2)</f>
        <v>0</v>
      </c>
      <c r="CN120" s="145">
        <f>COUNTIFS('Retention-Deployment'!$F:$F,$G120,'Retention-Deployment'!$I:$I,"*4G*",'Retention-Deployment'!$L:$L,'List Table'!$B$3)</f>
        <v>0</v>
      </c>
      <c r="CO120" s="145">
        <f>COUNTIFS('Retention-Deployment'!$F:$F,$G120,'Retention-Deployment'!$I:$I,"*4G*",'Retention-Deployment'!$L:$L,'List Table'!$B$4)</f>
        <v>0</v>
      </c>
      <c r="CP120" s="145">
        <f>COUNTIFS('Retention-Deployment'!$F:$F,$G120,'Retention-Deployment'!$I:$I,"*4G*",'Retention-Deployment'!$L:$L,'List Table'!$B$5)</f>
        <v>0</v>
      </c>
      <c r="CQ120" s="145">
        <f>COUNTIFS('Retention-Deployment'!$F:$F,$G120,'Retention-Deployment'!$I:$I,"*4G*",'Retention-Deployment'!$L:$L,'List Table'!$B$6)</f>
        <v>0</v>
      </c>
      <c r="CR120" s="145">
        <f>COUNTIFS('Retention-Deployment'!$F:$F,$G120,'Retention-Deployment'!$I:$I,"*4G*",'Retention-Deployment'!$L:$L,'List Table'!$B$7)</f>
        <v>0</v>
      </c>
      <c r="CS120" s="145">
        <f>COUNTIFS('Retention-Deployment'!$F:$F,$G120,'Retention-Deployment'!$I:$I,"*4G*",'Retention-Deployment'!$L:$L,'List Table'!$B$8)</f>
        <v>0</v>
      </c>
      <c r="CT120" s="145">
        <f>COUNTIFS('Retention-Deployment'!$F:$F,$G120,'Retention-Deployment'!$I:$I,"*4G*",'Retention-Deployment'!$L:$L,'List Table'!$B$9)</f>
        <v>0</v>
      </c>
      <c r="CU120" s="145">
        <f>COUNTIFS('Retention-Deployment'!$F:$F,$G120,'Retention-Deployment'!$I:$I,"*4G*",'Retention-Deployment'!$L:$L,'List Table'!$B$10)</f>
        <v>0</v>
      </c>
      <c r="CV120" s="145">
        <f>COUNTIFS('Retention-Deployment'!$F:$F,$G120,'Retention-Deployment'!$I:$I,"*4G*",'Retention-Deployment'!$L:$L,'List Table'!$B$11)</f>
        <v>0</v>
      </c>
      <c r="CW120" s="145">
        <f>COUNTIFS('Retention-Deployment'!$F:$F,$G120,'Retention-Deployment'!$I:$I,"*4G*",'Retention-Deployment'!$L:$L,'List Table'!$B$12)</f>
        <v>0</v>
      </c>
      <c r="CX120" s="145">
        <f>COUNTIFS('Retention-Deployment'!$F:$F,$G120,'Retention-Deployment'!$I:$I,"*4G*",'Retention-Deployment'!$L:$L,'List Table'!$B$13)</f>
        <v>0</v>
      </c>
      <c r="CY120" s="145">
        <f>COUNTIFS('Retention-Deployment'!$F:$F,$G120,'Retention-Deployment'!$I:$I,"*4G*",'Retention-Deployment'!$L:$L,'List Table'!$B$14)</f>
        <v>0</v>
      </c>
      <c r="CZ120" s="145">
        <f>COUNTIFS('Retention-Deployment'!$F:$F,$G120,'Retention-Deployment'!$I:$I,"*4G*",'Retention-Deployment'!$L:$L,'List Table'!$B$15)</f>
        <v>0</v>
      </c>
      <c r="DA120" s="133"/>
      <c r="DB120" s="146">
        <f>COUNTIFS(Licensing!$G:$G,$G120,Licensing!$J:$J,"*2G*")</f>
        <v>0</v>
      </c>
      <c r="DC120" s="146">
        <f>COUNTIFS(Licensing!$G:$G,$G120,Licensing!$J:$J,"*3G*")</f>
        <v>0</v>
      </c>
      <c r="DD120" s="146">
        <f>COUNTIFS(Licensing!$G:$G,$G120,Licensing!$J:$J,"*4G*")</f>
        <v>0</v>
      </c>
      <c r="DE120" s="133"/>
      <c r="DF120" s="381">
        <f>COUNTIFS(Deactivated!$G:$G,$G120,Deactivated!$J:$J,"*2G*")</f>
        <v>0</v>
      </c>
      <c r="DG120" s="381">
        <f>COUNTIFS(Deactivated!$G:$G,$G120,Deactivated!$J:$J,"*3G*")</f>
        <v>0</v>
      </c>
      <c r="DH120" s="381">
        <f>COUNTIFS(Deactivated!$G:$G,$G120,Deactivated!$J:$J,"*4G*")</f>
        <v>0</v>
      </c>
      <c r="DI120" s="133"/>
      <c r="DJ120" s="147" t="str">
        <f t="shared" si="23"/>
        <v>ZAKYNTHOS</v>
      </c>
      <c r="DK120" s="137">
        <f t="shared" si="19"/>
        <v>0</v>
      </c>
      <c r="DL120" s="148">
        <f t="shared" si="17"/>
        <v>0</v>
      </c>
      <c r="DM120" s="148">
        <f t="shared" si="18"/>
        <v>0</v>
      </c>
      <c r="DN120" s="133"/>
      <c r="DO120" s="133"/>
      <c r="DP120" s="133"/>
      <c r="DQ120" s="133"/>
      <c r="DR120" s="133"/>
      <c r="DS120" s="133"/>
      <c r="DT120" s="133"/>
      <c r="DU120" s="133"/>
      <c r="DV120" s="133"/>
      <c r="DW120" s="133"/>
      <c r="DX120" s="133"/>
      <c r="DY120" s="133"/>
    </row>
    <row r="121" spans="1:129" x14ac:dyDescent="0.25">
      <c r="A121" s="134"/>
      <c r="B121" s="133"/>
      <c r="C121" s="133"/>
      <c r="D121" s="133"/>
      <c r="E121" s="133"/>
      <c r="F121" s="133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3"/>
      <c r="AB121" s="133"/>
      <c r="AC121" s="134"/>
      <c r="AD121" s="134"/>
      <c r="AE121" s="134"/>
      <c r="AF121" s="133"/>
      <c r="AG121" s="133"/>
      <c r="AH121" s="134"/>
      <c r="AI121" s="134"/>
      <c r="AJ121" s="134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9"/>
      <c r="BH121" s="133"/>
      <c r="BI121" s="133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  <c r="CT121" s="133"/>
      <c r="CU121" s="133"/>
      <c r="CV121" s="133"/>
      <c r="CW121" s="133"/>
      <c r="CX121" s="133"/>
      <c r="CY121" s="133"/>
      <c r="CZ121" s="133"/>
      <c r="DA121" s="133"/>
      <c r="DB121" s="133"/>
      <c r="DC121" s="133"/>
      <c r="DD121" s="133"/>
      <c r="DE121" s="133"/>
      <c r="DF121" s="133"/>
      <c r="DG121" s="133"/>
      <c r="DH121" s="133"/>
      <c r="DI121" s="133"/>
      <c r="DJ121" s="133"/>
      <c r="DK121" s="133"/>
      <c r="DL121" s="133"/>
      <c r="DM121" s="133"/>
      <c r="DN121" s="133"/>
      <c r="DO121" s="133"/>
      <c r="DP121" s="133"/>
      <c r="DQ121" s="133"/>
      <c r="DR121" s="133"/>
      <c r="DS121" s="133"/>
      <c r="DT121" s="133"/>
      <c r="DU121" s="133"/>
      <c r="DV121" s="133"/>
      <c r="DW121" s="133"/>
      <c r="DX121" s="133"/>
      <c r="DY121" s="133"/>
    </row>
    <row r="122" spans="1:129" x14ac:dyDescent="0.25">
      <c r="A122" s="134"/>
      <c r="B122" s="133"/>
      <c r="C122" s="133"/>
      <c r="D122" s="133"/>
      <c r="E122" s="133"/>
      <c r="F122" s="133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3"/>
      <c r="AB122" s="133"/>
      <c r="AC122" s="134"/>
      <c r="AD122" s="134"/>
      <c r="AE122" s="134"/>
      <c r="AF122" s="133"/>
      <c r="AG122" s="133"/>
      <c r="AH122" s="134"/>
      <c r="AI122" s="134"/>
      <c r="AJ122" s="134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9"/>
      <c r="BH122" s="133"/>
      <c r="BI122" s="133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  <c r="CT122" s="133"/>
      <c r="CU122" s="133"/>
      <c r="CV122" s="133"/>
      <c r="CW122" s="133"/>
      <c r="CX122" s="133"/>
      <c r="CY122" s="133"/>
      <c r="CZ122" s="133"/>
      <c r="DA122" s="133"/>
      <c r="DB122" s="133"/>
      <c r="DC122" s="133"/>
      <c r="DD122" s="133"/>
      <c r="DE122" s="133"/>
      <c r="DF122" s="133"/>
      <c r="DG122" s="133"/>
      <c r="DH122" s="133"/>
      <c r="DI122" s="133"/>
      <c r="DJ122" s="133"/>
      <c r="DK122" s="133"/>
      <c r="DL122" s="133"/>
      <c r="DM122" s="133"/>
      <c r="DN122" s="133"/>
      <c r="DO122" s="133"/>
      <c r="DP122" s="133"/>
      <c r="DQ122" s="133"/>
      <c r="DR122" s="133"/>
      <c r="DS122" s="133"/>
      <c r="DT122" s="133"/>
      <c r="DU122" s="133"/>
      <c r="DV122" s="133"/>
      <c r="DW122" s="133"/>
      <c r="DX122" s="133"/>
      <c r="DY122" s="133"/>
    </row>
    <row r="123" spans="1:129" x14ac:dyDescent="0.25">
      <c r="A123" s="134"/>
      <c r="B123" s="133"/>
      <c r="C123" s="133"/>
      <c r="D123" s="133"/>
      <c r="E123" s="133"/>
      <c r="F123" s="133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3"/>
      <c r="AB123" s="133"/>
      <c r="AC123" s="134"/>
      <c r="AD123" s="134"/>
      <c r="AE123" s="134"/>
      <c r="AF123" s="133"/>
      <c r="AG123" s="133"/>
      <c r="AH123" s="134"/>
      <c r="AI123" s="134"/>
      <c r="AJ123" s="134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9"/>
      <c r="BH123" s="133"/>
      <c r="BI123" s="133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  <c r="CT123" s="133"/>
      <c r="CU123" s="133"/>
      <c r="CV123" s="133"/>
      <c r="CW123" s="133"/>
      <c r="CX123" s="133"/>
      <c r="CY123" s="133"/>
      <c r="CZ123" s="133"/>
      <c r="DA123" s="133"/>
      <c r="DB123" s="133"/>
      <c r="DC123" s="133"/>
      <c r="DD123" s="133"/>
      <c r="DE123" s="133"/>
      <c r="DF123" s="133"/>
      <c r="DG123" s="133"/>
      <c r="DH123" s="133"/>
      <c r="DI123" s="133"/>
      <c r="DJ123" s="133"/>
      <c r="DK123" s="133"/>
      <c r="DL123" s="133"/>
      <c r="DM123" s="133"/>
      <c r="DN123" s="133"/>
      <c r="DO123" s="133"/>
      <c r="DP123" s="133"/>
      <c r="DQ123" s="133"/>
      <c r="DR123" s="133"/>
      <c r="DS123" s="133"/>
      <c r="DT123" s="133"/>
      <c r="DU123" s="133"/>
      <c r="DV123" s="133"/>
      <c r="DW123" s="133"/>
      <c r="DX123" s="133"/>
      <c r="DY123" s="133"/>
    </row>
    <row r="124" spans="1:129" x14ac:dyDescent="0.25">
      <c r="A124" s="134"/>
      <c r="B124" s="133"/>
      <c r="C124" s="133"/>
      <c r="D124" s="133"/>
      <c r="E124" s="133"/>
      <c r="F124" s="133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3"/>
      <c r="AB124" s="133"/>
      <c r="AC124" s="134"/>
      <c r="AD124" s="134"/>
      <c r="AE124" s="134"/>
      <c r="AF124" s="133"/>
      <c r="AG124" s="133"/>
      <c r="AH124" s="134"/>
      <c r="AI124" s="134"/>
      <c r="AJ124" s="134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9"/>
      <c r="BH124" s="133"/>
      <c r="BI124" s="133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  <c r="CT124" s="133"/>
      <c r="CU124" s="133"/>
      <c r="CV124" s="133"/>
      <c r="CW124" s="133"/>
      <c r="CX124" s="133"/>
      <c r="CY124" s="133"/>
      <c r="CZ124" s="133"/>
      <c r="DA124" s="133"/>
      <c r="DB124" s="133"/>
      <c r="DC124" s="133"/>
      <c r="DD124" s="133"/>
      <c r="DE124" s="133"/>
      <c r="DF124" s="133"/>
      <c r="DG124" s="133"/>
      <c r="DH124" s="133"/>
      <c r="DI124" s="133"/>
      <c r="DJ124" s="133"/>
      <c r="DK124" s="133"/>
      <c r="DL124" s="133"/>
      <c r="DM124" s="133"/>
      <c r="DN124" s="133"/>
      <c r="DO124" s="133"/>
      <c r="DP124" s="133"/>
      <c r="DQ124" s="133"/>
      <c r="DR124" s="133"/>
      <c r="DS124" s="133"/>
      <c r="DT124" s="133"/>
      <c r="DU124" s="133"/>
      <c r="DV124" s="133"/>
      <c r="DW124" s="133"/>
      <c r="DX124" s="133"/>
      <c r="DY124" s="133"/>
    </row>
    <row r="125" spans="1:129" x14ac:dyDescent="0.25">
      <c r="A125" s="134"/>
      <c r="B125" s="133"/>
      <c r="C125" s="133"/>
      <c r="D125" s="133"/>
      <c r="E125" s="133"/>
      <c r="F125" s="133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3"/>
      <c r="AB125" s="133"/>
      <c r="AC125" s="134"/>
      <c r="AD125" s="134"/>
      <c r="AE125" s="134"/>
      <c r="AF125" s="133"/>
      <c r="AG125" s="133"/>
      <c r="AH125" s="134"/>
      <c r="AI125" s="134"/>
      <c r="AJ125" s="134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9"/>
      <c r="BH125" s="133"/>
      <c r="BI125" s="133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  <c r="CT125" s="133"/>
      <c r="CU125" s="133"/>
      <c r="CV125" s="133"/>
      <c r="CW125" s="133"/>
      <c r="CX125" s="133"/>
      <c r="CY125" s="133"/>
      <c r="CZ125" s="133"/>
      <c r="DA125" s="133"/>
      <c r="DB125" s="133"/>
      <c r="DC125" s="133"/>
      <c r="DD125" s="133"/>
      <c r="DE125" s="133"/>
      <c r="DF125" s="133"/>
      <c r="DG125" s="133"/>
      <c r="DH125" s="133"/>
      <c r="DI125" s="133"/>
      <c r="DJ125" s="133"/>
      <c r="DK125" s="133"/>
      <c r="DL125" s="133"/>
      <c r="DM125" s="133"/>
      <c r="DN125" s="133"/>
      <c r="DO125" s="133"/>
      <c r="DP125" s="133"/>
      <c r="DQ125" s="133"/>
      <c r="DR125" s="133"/>
      <c r="DS125" s="133"/>
      <c r="DT125" s="133"/>
      <c r="DU125" s="133"/>
      <c r="DV125" s="133"/>
      <c r="DW125" s="133"/>
      <c r="DX125" s="133"/>
      <c r="DY125" s="133"/>
    </row>
    <row r="126" spans="1:129" x14ac:dyDescent="0.25">
      <c r="A126" s="138"/>
      <c r="B126" s="133"/>
      <c r="C126" s="133"/>
      <c r="D126" s="133"/>
      <c r="E126" s="133"/>
      <c r="F126" s="133"/>
      <c r="G126" s="138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3"/>
      <c r="AB126" s="133"/>
      <c r="AC126" s="134"/>
      <c r="AD126" s="134"/>
      <c r="AE126" s="134"/>
      <c r="AF126" s="133"/>
      <c r="AG126" s="133"/>
      <c r="AH126" s="134"/>
      <c r="AI126" s="134"/>
      <c r="AJ126" s="134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  <c r="CT126" s="133"/>
      <c r="CU126" s="133"/>
      <c r="CV126" s="133"/>
      <c r="CW126" s="133"/>
      <c r="CX126" s="133"/>
      <c r="CY126" s="133"/>
      <c r="CZ126" s="133"/>
      <c r="DA126" s="133"/>
      <c r="DB126" s="133"/>
      <c r="DC126" s="133"/>
      <c r="DD126" s="133"/>
      <c r="DE126" s="133"/>
      <c r="DF126" s="133"/>
      <c r="DG126" s="133"/>
      <c r="DH126" s="133"/>
      <c r="DI126" s="133"/>
      <c r="DJ126" s="133"/>
      <c r="DK126" s="133"/>
      <c r="DL126" s="133"/>
      <c r="DM126" s="133"/>
      <c r="DN126" s="133"/>
      <c r="DO126" s="133"/>
      <c r="DP126" s="133"/>
      <c r="DQ126" s="133"/>
      <c r="DR126" s="133"/>
      <c r="DS126" s="133"/>
      <c r="DT126" s="133"/>
      <c r="DU126" s="133"/>
      <c r="DV126" s="133"/>
      <c r="DW126" s="133"/>
      <c r="DX126" s="133"/>
      <c r="DY126" s="133"/>
    </row>
    <row r="127" spans="1:129" x14ac:dyDescent="0.25">
      <c r="A127" s="138"/>
      <c r="B127" s="133"/>
      <c r="C127" s="133"/>
      <c r="D127" s="133"/>
      <c r="E127" s="133"/>
      <c r="F127" s="133"/>
      <c r="G127" s="138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3"/>
      <c r="AB127" s="133"/>
      <c r="AC127" s="134"/>
      <c r="AD127" s="134"/>
      <c r="AE127" s="134"/>
      <c r="AF127" s="133"/>
      <c r="AG127" s="133"/>
      <c r="AH127" s="134"/>
      <c r="AI127" s="134"/>
      <c r="AJ127" s="134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  <c r="CT127" s="133"/>
      <c r="CU127" s="133"/>
      <c r="CV127" s="133"/>
      <c r="CW127" s="133"/>
      <c r="CX127" s="133"/>
      <c r="CY127" s="133"/>
      <c r="CZ127" s="133"/>
      <c r="DA127" s="133"/>
      <c r="DB127" s="133"/>
      <c r="DC127" s="133"/>
      <c r="DD127" s="133"/>
      <c r="DE127" s="133"/>
      <c r="DF127" s="133"/>
      <c r="DG127" s="133"/>
      <c r="DH127" s="133"/>
      <c r="DI127" s="133"/>
      <c r="DJ127" s="133"/>
      <c r="DK127" s="133"/>
      <c r="DL127" s="133"/>
      <c r="DM127" s="133"/>
      <c r="DN127" s="133"/>
      <c r="DO127" s="133"/>
      <c r="DP127" s="133"/>
      <c r="DQ127" s="133"/>
      <c r="DR127" s="133"/>
      <c r="DS127" s="133"/>
      <c r="DT127" s="133"/>
      <c r="DU127" s="133"/>
      <c r="DV127" s="133"/>
      <c r="DW127" s="133"/>
      <c r="DX127" s="133"/>
      <c r="DY127" s="133"/>
    </row>
  </sheetData>
  <sheetProtection formatCells="0" formatColumns="0" formatRows="0" insertColumns="0" insertRows="0" insertHyperlinks="0" deleteColumns="0" deleteRows="0" sort="0" autoFilter="0" pivotTables="0"/>
  <sortState ref="DJ4:DJ53">
    <sortCondition ref="DJ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E133"/>
  <sheetViews>
    <sheetView zoomScale="80" zoomScaleNormal="80" workbookViewId="0">
      <selection activeCell="H17" sqref="H17"/>
    </sheetView>
  </sheetViews>
  <sheetFormatPr defaultRowHeight="15" x14ac:dyDescent="0.25"/>
  <cols>
    <col min="1" max="1" width="13.5703125" style="36" bestFit="1" customWidth="1"/>
    <col min="2" max="2" width="35" style="36" bestFit="1" customWidth="1"/>
    <col min="3" max="3" width="13.5703125" style="123" bestFit="1" customWidth="1"/>
    <col min="4" max="4" width="25.7109375" style="123" customWidth="1"/>
    <col min="5" max="5" width="25.7109375" style="36" customWidth="1"/>
    <col min="6" max="6" width="30.42578125" style="36" bestFit="1" customWidth="1"/>
    <col min="7" max="7" width="15.42578125" style="39" customWidth="1"/>
    <col min="8" max="9" width="14.28515625" style="39" customWidth="1"/>
    <col min="10" max="10" width="8.140625" style="36" bestFit="1" customWidth="1"/>
    <col min="11" max="11" width="28.85546875" style="36" bestFit="1" customWidth="1"/>
    <col min="12" max="13" width="14.28515625" style="39" bestFit="1" customWidth="1"/>
    <col min="14" max="14" width="14.28515625" style="39" customWidth="1"/>
    <col min="15" max="15" width="5.7109375" style="36" customWidth="1"/>
    <col min="16" max="16" width="28.85546875" style="36" bestFit="1" customWidth="1"/>
    <col min="17" max="18" width="14.28515625" style="39" bestFit="1" customWidth="1"/>
    <col min="19" max="19" width="14.28515625" style="39" customWidth="1"/>
    <col min="20" max="20" width="5.7109375" style="36" customWidth="1"/>
    <col min="21" max="21" width="26.28515625" style="36" bestFit="1" customWidth="1"/>
    <col min="22" max="23" width="24.85546875" style="36" bestFit="1" customWidth="1"/>
    <col min="24" max="24" width="24.85546875" style="36" customWidth="1"/>
    <col min="25" max="25" width="5.7109375" style="36" customWidth="1"/>
    <col min="26" max="16384" width="9.140625" style="36"/>
  </cols>
  <sheetData>
    <row r="1" spans="1:35" ht="15.75" thickBot="1" x14ac:dyDescent="0.3">
      <c r="A1" s="40" t="s">
        <v>355</v>
      </c>
      <c r="B1" s="40" t="s">
        <v>356</v>
      </c>
      <c r="C1" s="41" t="s">
        <v>357</v>
      </c>
      <c r="D1" s="41"/>
      <c r="E1" s="40"/>
      <c r="F1" s="40"/>
      <c r="G1" s="42"/>
      <c r="H1" s="42"/>
      <c r="I1" s="42"/>
      <c r="J1" s="40"/>
      <c r="K1" s="40"/>
      <c r="L1" s="42"/>
      <c r="M1" s="42"/>
      <c r="N1" s="42"/>
      <c r="O1" s="40"/>
      <c r="P1" s="40"/>
      <c r="Q1" s="42"/>
      <c r="R1" s="42"/>
      <c r="S1" s="4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8.75" x14ac:dyDescent="0.3">
      <c r="A2" s="40"/>
      <c r="B2" s="108" t="s">
        <v>189</v>
      </c>
      <c r="C2" s="52" t="s">
        <v>35</v>
      </c>
      <c r="D2" s="184" t="s">
        <v>290</v>
      </c>
      <c r="E2" s="490" t="s">
        <v>267</v>
      </c>
      <c r="F2" s="185"/>
      <c r="G2" s="54"/>
      <c r="H2" s="54"/>
      <c r="I2" s="54"/>
      <c r="J2" s="40"/>
      <c r="K2" s="154"/>
      <c r="L2" s="54"/>
      <c r="M2" s="54"/>
      <c r="N2" s="54"/>
      <c r="O2" s="40"/>
      <c r="P2" s="154"/>
      <c r="Q2" s="54"/>
      <c r="R2" s="54"/>
      <c r="S2" s="54"/>
      <c r="T2" s="40"/>
      <c r="U2" s="154"/>
      <c r="V2" s="154"/>
      <c r="W2" s="154"/>
      <c r="X2" s="154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5.75" x14ac:dyDescent="0.25">
      <c r="A3" s="40"/>
      <c r="B3" s="121" t="s">
        <v>36</v>
      </c>
      <c r="C3" s="231">
        <v>3568</v>
      </c>
      <c r="D3" s="230">
        <v>0</v>
      </c>
      <c r="E3" s="491"/>
      <c r="F3" s="173"/>
      <c r="G3" s="112"/>
      <c r="H3" s="112"/>
      <c r="I3" s="112"/>
      <c r="J3" s="43"/>
      <c r="K3" s="156"/>
      <c r="L3" s="112"/>
      <c r="M3" s="112"/>
      <c r="N3" s="112"/>
      <c r="O3" s="43"/>
      <c r="P3" s="156"/>
      <c r="Q3" s="112"/>
      <c r="R3" s="112"/>
      <c r="S3" s="112"/>
      <c r="T3" s="43"/>
      <c r="U3" s="156"/>
      <c r="V3" s="112"/>
      <c r="W3" s="112"/>
      <c r="X3" s="112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5.75" customHeight="1" x14ac:dyDescent="0.25">
      <c r="A4" s="40"/>
      <c r="B4" s="121" t="s">
        <v>37</v>
      </c>
      <c r="C4" s="231">
        <v>3111</v>
      </c>
      <c r="D4" s="230">
        <v>0</v>
      </c>
      <c r="E4" s="491"/>
      <c r="F4" s="173"/>
      <c r="G4" s="112"/>
      <c r="H4" s="112"/>
      <c r="I4" s="112"/>
      <c r="J4" s="43"/>
      <c r="K4" s="156"/>
      <c r="L4" s="112"/>
      <c r="M4" s="112"/>
      <c r="N4" s="112"/>
      <c r="O4" s="43"/>
      <c r="P4" s="156"/>
      <c r="Q4" s="112"/>
      <c r="R4" s="112"/>
      <c r="S4" s="112"/>
      <c r="T4" s="43"/>
      <c r="U4" s="156"/>
      <c r="V4" s="112"/>
      <c r="W4" s="112"/>
      <c r="X4" s="112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 ht="15.75" x14ac:dyDescent="0.25">
      <c r="A5" s="40"/>
      <c r="B5" s="121" t="s">
        <v>185</v>
      </c>
      <c r="C5" s="231">
        <v>2664</v>
      </c>
      <c r="D5" s="230">
        <v>0</v>
      </c>
      <c r="E5" s="491"/>
      <c r="F5" s="173"/>
      <c r="G5" s="492" t="s">
        <v>302</v>
      </c>
      <c r="H5" s="493"/>
      <c r="I5" s="112"/>
      <c r="J5" s="43"/>
      <c r="K5" s="156"/>
      <c r="L5" s="112"/>
      <c r="M5" s="112"/>
      <c r="N5" s="112"/>
      <c r="O5" s="43"/>
      <c r="P5" s="156"/>
      <c r="Q5" s="112"/>
      <c r="R5" s="112"/>
      <c r="S5" s="112"/>
      <c r="T5" s="43"/>
      <c r="U5" s="156"/>
      <c r="V5" s="112"/>
      <c r="W5" s="112"/>
      <c r="X5" s="112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x14ac:dyDescent="0.25">
      <c r="A6" s="40"/>
      <c r="B6" s="119" t="s">
        <v>38</v>
      </c>
      <c r="C6" s="120">
        <f>$C$9+$C$12+$C$15+$C$18</f>
        <v>53</v>
      </c>
      <c r="D6" s="487" t="s">
        <v>173</v>
      </c>
      <c r="E6" s="175">
        <f>SUM(E9,E12,E15,E18)</f>
        <v>53</v>
      </c>
      <c r="F6" s="173"/>
      <c r="G6" s="265">
        <v>0</v>
      </c>
      <c r="H6" s="265" t="e">
        <f>IF($G$6&gt;0,$G$6,NA())</f>
        <v>#N/A</v>
      </c>
      <c r="I6" s="112"/>
      <c r="J6" s="43"/>
      <c r="K6" s="156"/>
      <c r="L6" s="112"/>
      <c r="M6" s="112"/>
      <c r="N6" s="112"/>
      <c r="O6" s="43"/>
      <c r="P6" s="156"/>
      <c r="Q6" s="112"/>
      <c r="R6" s="112"/>
      <c r="S6" s="112"/>
      <c r="T6" s="43"/>
      <c r="U6" s="156"/>
      <c r="V6" s="112"/>
      <c r="W6" s="112"/>
      <c r="X6" s="112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5.75" customHeight="1" x14ac:dyDescent="0.25">
      <c r="A7" s="40"/>
      <c r="B7" s="119" t="s">
        <v>39</v>
      </c>
      <c r="C7" s="120">
        <f>$C$10+$C$13+$C$16+$C$19</f>
        <v>48</v>
      </c>
      <c r="D7" s="488"/>
      <c r="E7" s="175">
        <f>SUM(E10,E13,E16+E19)</f>
        <v>48</v>
      </c>
      <c r="F7" s="173"/>
      <c r="G7" s="265">
        <v>0</v>
      </c>
      <c r="H7" s="265" t="e">
        <f>IF($G$7&gt;0,$G$7,NA())</f>
        <v>#N/A</v>
      </c>
      <c r="I7" s="112"/>
      <c r="J7" s="43"/>
      <c r="K7" s="156"/>
      <c r="L7" s="112"/>
      <c r="M7" s="112"/>
      <c r="N7" s="112"/>
      <c r="O7" s="43"/>
      <c r="P7" s="156"/>
      <c r="Q7" s="112"/>
      <c r="R7" s="112"/>
      <c r="S7" s="112"/>
      <c r="T7" s="43"/>
      <c r="U7" s="156"/>
      <c r="V7" s="112"/>
      <c r="W7" s="112"/>
      <c r="X7" s="112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x14ac:dyDescent="0.25">
      <c r="A8" s="40"/>
      <c r="B8" s="119" t="s">
        <v>184</v>
      </c>
      <c r="C8" s="120">
        <f>$C$11+$C$14+$C$17+$C$20</f>
        <v>52</v>
      </c>
      <c r="D8" s="489"/>
      <c r="E8" s="175">
        <f>SUM(E11,E14,E17,E20)</f>
        <v>52</v>
      </c>
      <c r="F8" s="173"/>
      <c r="G8" s="265">
        <v>0</v>
      </c>
      <c r="H8" s="265" t="e">
        <f>IF($G$8&gt;0,$G$8,NA())</f>
        <v>#N/A</v>
      </c>
      <c r="I8" s="112"/>
      <c r="J8" s="43"/>
      <c r="K8" s="156"/>
      <c r="L8" s="112"/>
      <c r="M8" s="112"/>
      <c r="N8" s="112"/>
      <c r="O8" s="43"/>
      <c r="P8" s="156"/>
      <c r="Q8" s="112"/>
      <c r="R8" s="112"/>
      <c r="S8" s="112"/>
      <c r="T8" s="43"/>
      <c r="U8" s="156"/>
      <c r="V8" s="112"/>
      <c r="W8" s="112"/>
      <c r="X8" s="112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5.75" x14ac:dyDescent="0.25">
      <c r="A9" s="40"/>
      <c r="B9" s="37" t="s">
        <v>40</v>
      </c>
      <c r="C9" s="38">
        <f>SUM('Data Table -1'!$H$3:$H$53)</f>
        <v>11</v>
      </c>
      <c r="D9" s="170">
        <f>IF($C$9&gt;0,$C$9,NA())</f>
        <v>11</v>
      </c>
      <c r="E9" s="242">
        <f>COUNTIFS(Operational!$I:$I,"*2G*")</f>
        <v>11</v>
      </c>
      <c r="F9" s="173"/>
      <c r="G9" s="265">
        <v>0</v>
      </c>
      <c r="H9" s="265" t="e">
        <f>IF($G$9&gt;0,$G$9,NA())</f>
        <v>#N/A</v>
      </c>
      <c r="I9" s="112"/>
      <c r="J9" s="43"/>
      <c r="K9" s="156"/>
      <c r="L9" s="112"/>
      <c r="M9" s="112"/>
      <c r="N9" s="112"/>
      <c r="O9" s="43"/>
      <c r="P9" s="156"/>
      <c r="Q9" s="112"/>
      <c r="R9" s="112"/>
      <c r="S9" s="112"/>
      <c r="T9" s="43"/>
      <c r="U9" s="156"/>
      <c r="V9" s="112"/>
      <c r="W9" s="112"/>
      <c r="X9" s="112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ht="15.75" x14ac:dyDescent="0.25">
      <c r="A10" s="40"/>
      <c r="B10" s="37" t="s">
        <v>41</v>
      </c>
      <c r="C10" s="38">
        <f>SUM('Data Table -1'!$I$3:$I$53)</f>
        <v>9</v>
      </c>
      <c r="D10" s="170">
        <f>IF($C$10&gt;0,$C$10,NA())</f>
        <v>9</v>
      </c>
      <c r="E10" s="242">
        <f>COUNTIFS(Operational!$I:$I,"*3G*")</f>
        <v>9</v>
      </c>
      <c r="F10" s="173"/>
      <c r="G10" s="112"/>
      <c r="H10" s="112"/>
      <c r="I10" s="112"/>
      <c r="J10" s="43"/>
      <c r="K10" s="156"/>
      <c r="L10" s="112"/>
      <c r="M10" s="112"/>
      <c r="N10" s="112"/>
      <c r="O10" s="43"/>
      <c r="P10" s="156"/>
      <c r="Q10" s="112"/>
      <c r="R10" s="112"/>
      <c r="S10" s="112"/>
      <c r="T10" s="43"/>
      <c r="U10" s="156"/>
      <c r="V10" s="112"/>
      <c r="W10" s="112"/>
      <c r="X10" s="112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x14ac:dyDescent="0.25">
      <c r="A11" s="40"/>
      <c r="B11" s="37" t="s">
        <v>181</v>
      </c>
      <c r="C11" s="38">
        <f>SUM('Data Table -1'!$J$3:$J$53)</f>
        <v>8</v>
      </c>
      <c r="D11" s="170">
        <f>IF($C$11&gt;0,$C$11,NA())</f>
        <v>8</v>
      </c>
      <c r="E11" s="242">
        <f>COUNTIFS(Operational!$I:$I,"*4G*")</f>
        <v>8</v>
      </c>
      <c r="F11" s="174"/>
      <c r="G11" s="112"/>
      <c r="H11" s="112"/>
      <c r="I11" s="112"/>
      <c r="J11" s="43"/>
      <c r="K11" s="156"/>
      <c r="L11" s="112"/>
      <c r="M11" s="112"/>
      <c r="N11" s="112"/>
      <c r="O11" s="43"/>
      <c r="P11" s="156"/>
      <c r="Q11" s="112"/>
      <c r="R11" s="112"/>
      <c r="S11" s="112"/>
      <c r="T11" s="43"/>
      <c r="U11" s="156"/>
      <c r="V11" s="112"/>
      <c r="W11" s="112"/>
      <c r="X11" s="112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x14ac:dyDescent="0.25">
      <c r="A12" s="40"/>
      <c r="B12" s="93" t="s">
        <v>42</v>
      </c>
      <c r="C12" s="94">
        <f>SUM('Data Table -1'!$BH$3:$BH$53)</f>
        <v>11</v>
      </c>
      <c r="D12" s="171">
        <f>IF($C$12&gt;0,$C$12,NA())</f>
        <v>11</v>
      </c>
      <c r="E12" s="238">
        <f>COUNTIFS('Retention-Deployment'!$I:$I,"*2G*")</f>
        <v>11</v>
      </c>
      <c r="F12" s="174"/>
      <c r="G12" s="112"/>
      <c r="H12" s="112"/>
      <c r="I12" s="112"/>
      <c r="J12" s="43"/>
      <c r="K12" s="156"/>
      <c r="L12" s="112"/>
      <c r="M12" s="112"/>
      <c r="N12" s="112"/>
      <c r="O12" s="43"/>
      <c r="P12" s="156"/>
      <c r="Q12" s="112"/>
      <c r="R12" s="112"/>
      <c r="S12" s="112"/>
      <c r="T12" s="43"/>
      <c r="U12" s="156"/>
      <c r="V12" s="112"/>
      <c r="W12" s="112"/>
      <c r="X12" s="112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5.75" x14ac:dyDescent="0.25">
      <c r="A13" s="40"/>
      <c r="B13" s="93" t="s">
        <v>43</v>
      </c>
      <c r="C13" s="94">
        <f>SUM('Data Table -1'!$BI$3:$BI$53)</f>
        <v>9</v>
      </c>
      <c r="D13" s="171">
        <f>IF($C$13&gt;0,$C$13,NA())</f>
        <v>9</v>
      </c>
      <c r="E13" s="238">
        <f>COUNTIFS('Retention-Deployment'!$I:$I,"*3G*")</f>
        <v>9</v>
      </c>
      <c r="F13" s="173"/>
      <c r="G13" s="112"/>
      <c r="H13" s="112"/>
      <c r="I13" s="112"/>
      <c r="J13" s="43"/>
      <c r="K13" s="156"/>
      <c r="L13" s="112"/>
      <c r="M13" s="112"/>
      <c r="N13" s="112"/>
      <c r="O13" s="43"/>
      <c r="P13" s="156"/>
      <c r="Q13" s="112"/>
      <c r="R13" s="112"/>
      <c r="S13" s="112"/>
      <c r="T13" s="43"/>
      <c r="U13" s="156"/>
      <c r="V13" s="112"/>
      <c r="W13" s="112"/>
      <c r="X13" s="112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 ht="15.75" x14ac:dyDescent="0.25">
      <c r="A14" s="40"/>
      <c r="B14" s="93" t="s">
        <v>182</v>
      </c>
      <c r="C14" s="94">
        <f>SUM('Data Table -1'!$BJ$3:$BJ$53)</f>
        <v>8</v>
      </c>
      <c r="D14" s="171">
        <f>IF($C$14&gt;0,$C$14,NA())</f>
        <v>8</v>
      </c>
      <c r="E14" s="238">
        <f>COUNTIFS('Retention-Deployment'!$I:$I,"*4G*")</f>
        <v>8</v>
      </c>
      <c r="F14" s="174"/>
      <c r="G14" s="112"/>
      <c r="H14" s="112"/>
      <c r="I14" s="112"/>
      <c r="J14" s="43"/>
      <c r="K14" s="156"/>
      <c r="L14" s="112"/>
      <c r="M14" s="112"/>
      <c r="N14" s="112"/>
      <c r="O14" s="43"/>
      <c r="P14" s="156"/>
      <c r="Q14" s="112"/>
      <c r="R14" s="112"/>
      <c r="S14" s="112"/>
      <c r="T14" s="43"/>
      <c r="U14" s="156"/>
      <c r="V14" s="112"/>
      <c r="W14" s="112"/>
      <c r="X14" s="112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15.75" x14ac:dyDescent="0.25">
      <c r="A15" s="40"/>
      <c r="B15" s="118" t="s">
        <v>44</v>
      </c>
      <c r="C15" s="117">
        <f>SUM('Data Table -1'!$DB$3:$DB$53)</f>
        <v>31</v>
      </c>
      <c r="D15" s="172">
        <f>IF($C$15&gt;0,$C$15,NA())</f>
        <v>31</v>
      </c>
      <c r="E15" s="178">
        <f>COUNTIFS(Licensing!$J:$J,"*2G*")</f>
        <v>31</v>
      </c>
      <c r="F15" s="174"/>
      <c r="G15" s="112"/>
      <c r="H15" s="112"/>
      <c r="I15" s="112"/>
      <c r="J15" s="43"/>
      <c r="K15" s="156"/>
      <c r="L15" s="112"/>
      <c r="M15" s="112"/>
      <c r="N15" s="112"/>
      <c r="O15" s="43"/>
      <c r="P15" s="156"/>
      <c r="Q15" s="112"/>
      <c r="R15" s="112"/>
      <c r="S15" s="112"/>
      <c r="T15" s="43"/>
      <c r="U15" s="156"/>
      <c r="V15" s="112"/>
      <c r="W15" s="112"/>
      <c r="X15" s="112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15.75" x14ac:dyDescent="0.25">
      <c r="A16" s="40"/>
      <c r="B16" s="118" t="s">
        <v>45</v>
      </c>
      <c r="C16" s="117">
        <f>SUM('Data Table -1'!$DC$3:$DC$53)</f>
        <v>30</v>
      </c>
      <c r="D16" s="172">
        <f>IF($C$16&gt;0,$C$16,NA())</f>
        <v>30</v>
      </c>
      <c r="E16" s="178">
        <f>COUNTIFS(Licensing!$J:$J,"*3G*")</f>
        <v>30</v>
      </c>
      <c r="F16" s="174"/>
      <c r="G16" s="112"/>
      <c r="H16" s="112"/>
      <c r="I16" s="112"/>
      <c r="J16" s="43"/>
      <c r="K16" s="156"/>
      <c r="L16" s="112"/>
      <c r="M16" s="112"/>
      <c r="N16" s="112"/>
      <c r="O16" s="43"/>
      <c r="P16" s="156"/>
      <c r="Q16" s="112"/>
      <c r="R16" s="112"/>
      <c r="S16" s="112"/>
      <c r="T16" s="43"/>
      <c r="U16" s="156"/>
      <c r="V16" s="112"/>
      <c r="W16" s="112"/>
      <c r="X16" s="112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15.75" x14ac:dyDescent="0.25">
      <c r="A17" s="40"/>
      <c r="B17" s="363" t="s">
        <v>183</v>
      </c>
      <c r="C17" s="364">
        <f>SUM('Data Table -1'!$DD$3:$DD$53)</f>
        <v>36</v>
      </c>
      <c r="D17" s="365">
        <f>IF($C$17&gt;0,$C$17,NA())</f>
        <v>36</v>
      </c>
      <c r="E17" s="178">
        <f>COUNTIFS(Licensing!$J:$J,"*4G*")</f>
        <v>36</v>
      </c>
      <c r="F17" s="174"/>
      <c r="G17" s="112"/>
      <c r="H17" s="112"/>
      <c r="I17" s="112"/>
      <c r="J17" s="43"/>
      <c r="K17" s="156"/>
      <c r="L17" s="112"/>
      <c r="M17" s="112"/>
      <c r="N17" s="112"/>
      <c r="O17" s="43"/>
      <c r="P17" s="156"/>
      <c r="Q17" s="112"/>
      <c r="R17" s="112"/>
      <c r="S17" s="112"/>
      <c r="T17" s="43"/>
      <c r="U17" s="156"/>
      <c r="V17" s="112"/>
      <c r="W17" s="112"/>
      <c r="X17" s="112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15.75" x14ac:dyDescent="0.25">
      <c r="A18" s="40"/>
      <c r="B18" s="366" t="s">
        <v>362</v>
      </c>
      <c r="C18" s="367">
        <f>SUM('Data Table -1'!$DF$3:$DF$53)</f>
        <v>0</v>
      </c>
      <c r="D18" s="368" t="e">
        <f>IF($C$18&gt;0,$C$18,NA())</f>
        <v>#N/A</v>
      </c>
      <c r="E18" s="369">
        <f>COUNTIFS(Deactivated!$J:$J,"*2G*")</f>
        <v>0</v>
      </c>
      <c r="F18" s="174"/>
      <c r="G18" s="112"/>
      <c r="H18" s="112"/>
      <c r="I18" s="112"/>
      <c r="J18" s="43"/>
      <c r="K18" s="156"/>
      <c r="L18" s="112"/>
      <c r="M18" s="112"/>
      <c r="N18" s="112"/>
      <c r="O18" s="43"/>
      <c r="P18" s="156"/>
      <c r="Q18" s="112"/>
      <c r="R18" s="112"/>
      <c r="S18" s="112"/>
      <c r="T18" s="43"/>
      <c r="U18" s="156"/>
      <c r="V18" s="112"/>
      <c r="W18" s="112"/>
      <c r="X18" s="112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15.75" x14ac:dyDescent="0.25">
      <c r="A19" s="40"/>
      <c r="B19" s="366" t="s">
        <v>363</v>
      </c>
      <c r="C19" s="367">
        <f>SUM('Data Table -1'!$DG$3:$DG$53)</f>
        <v>0</v>
      </c>
      <c r="D19" s="368" t="e">
        <f>IF($C$19&gt;0,$C$19,NA())</f>
        <v>#N/A</v>
      </c>
      <c r="E19" s="369">
        <f>COUNTIFS(Deactivated!$J:$J,"*3G*")</f>
        <v>0</v>
      </c>
      <c r="F19" s="174"/>
      <c r="G19" s="112"/>
      <c r="H19" s="112"/>
      <c r="I19" s="112"/>
      <c r="J19" s="43"/>
      <c r="K19" s="156"/>
      <c r="L19" s="112"/>
      <c r="M19" s="112"/>
      <c r="N19" s="112"/>
      <c r="O19" s="43"/>
      <c r="P19" s="156"/>
      <c r="Q19" s="112"/>
      <c r="R19" s="112"/>
      <c r="S19" s="112"/>
      <c r="T19" s="43"/>
      <c r="U19" s="156"/>
      <c r="V19" s="112"/>
      <c r="W19" s="112"/>
      <c r="X19" s="112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16.5" thickBot="1" x14ac:dyDescent="0.3">
      <c r="A20" s="40"/>
      <c r="B20" s="366" t="s">
        <v>364</v>
      </c>
      <c r="C20" s="367">
        <f>SUM('Data Table -1'!$DH$3:$DH$53)</f>
        <v>0</v>
      </c>
      <c r="D20" s="368" t="e">
        <f>IF($C$20&gt;0,$C$20,NA())</f>
        <v>#N/A</v>
      </c>
      <c r="E20" s="370">
        <f>COUNTIFS(Deactivated!$J:$J,"*4G*")</f>
        <v>0</v>
      </c>
      <c r="F20" s="174"/>
      <c r="G20" s="112"/>
      <c r="H20" s="112"/>
      <c r="I20" s="112"/>
      <c r="J20" s="43"/>
      <c r="K20" s="156"/>
      <c r="L20" s="112"/>
      <c r="M20" s="112"/>
      <c r="N20" s="112"/>
      <c r="O20" s="43"/>
      <c r="P20" s="156"/>
      <c r="Q20" s="112"/>
      <c r="R20" s="112"/>
      <c r="S20" s="112"/>
      <c r="T20" s="43"/>
      <c r="U20" s="156"/>
      <c r="V20" s="112"/>
      <c r="W20" s="112"/>
      <c r="X20" s="112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 ht="15.75" x14ac:dyDescent="0.25">
      <c r="A21" s="40"/>
      <c r="B21" s="179"/>
      <c r="C21" s="180"/>
      <c r="D21" s="77"/>
      <c r="E21" s="40"/>
      <c r="F21" s="157"/>
      <c r="G21" s="112"/>
      <c r="H21" s="112"/>
      <c r="I21" s="112"/>
      <c r="J21" s="43"/>
      <c r="K21" s="156"/>
      <c r="L21" s="112"/>
      <c r="M21" s="112"/>
      <c r="N21" s="112"/>
      <c r="O21" s="43"/>
      <c r="P21" s="156"/>
      <c r="Q21" s="112"/>
      <c r="R21" s="112"/>
      <c r="S21" s="112"/>
      <c r="T21" s="43"/>
      <c r="U21" s="156"/>
      <c r="V21" s="112"/>
      <c r="W21" s="112"/>
      <c r="X21" s="112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1:35" ht="16.5" thickBot="1" x14ac:dyDescent="0.3">
      <c r="A22" s="40"/>
      <c r="B22" s="91"/>
      <c r="C22" s="56"/>
      <c r="D22" s="77"/>
      <c r="E22" s="40"/>
      <c r="F22" s="157"/>
      <c r="G22" s="112"/>
      <c r="H22" s="112"/>
      <c r="I22" s="112"/>
      <c r="J22" s="43"/>
      <c r="K22" s="156"/>
      <c r="L22" s="112"/>
      <c r="M22" s="112"/>
      <c r="N22" s="112"/>
      <c r="O22" s="43"/>
      <c r="P22" s="156"/>
      <c r="Q22" s="112"/>
      <c r="R22" s="112"/>
      <c r="S22" s="112"/>
      <c r="T22" s="43"/>
      <c r="U22" s="156"/>
      <c r="V22" s="112"/>
      <c r="W22" s="112"/>
      <c r="X22" s="112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1:35" ht="18.75" x14ac:dyDescent="0.3">
      <c r="A23" s="40"/>
      <c r="B23" s="51" t="s">
        <v>68</v>
      </c>
      <c r="C23" s="52" t="s">
        <v>35</v>
      </c>
      <c r="D23" s="235" t="s">
        <v>173</v>
      </c>
      <c r="E23" s="236" t="s">
        <v>267</v>
      </c>
      <c r="F23" s="174"/>
      <c r="G23" s="112"/>
      <c r="H23" s="112"/>
      <c r="I23" s="112"/>
      <c r="J23" s="43"/>
      <c r="K23" s="156"/>
      <c r="L23" s="112"/>
      <c r="M23" s="112"/>
      <c r="N23" s="112"/>
      <c r="O23" s="43"/>
      <c r="P23" s="156"/>
      <c r="Q23" s="112"/>
      <c r="R23" s="112"/>
      <c r="S23" s="112"/>
      <c r="T23" s="43"/>
      <c r="U23" s="156"/>
      <c r="V23" s="112"/>
      <c r="W23" s="112"/>
      <c r="X23" s="112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1:35" ht="15.75" x14ac:dyDescent="0.25">
      <c r="A24" s="40"/>
      <c r="B24" s="93" t="s">
        <v>18</v>
      </c>
      <c r="C24" s="122">
        <f>SUM('Data Table -1'!$BK3:$BK53)</f>
        <v>0</v>
      </c>
      <c r="D24" s="171" t="e">
        <f>IF($C$24&gt;0,$C$24,NA())</f>
        <v>#N/A</v>
      </c>
      <c r="E24" s="177">
        <f>COUNTIFS('Retention-Deployment'!$L:$L,B24,'Retention-Deployment'!$I:$I,"*2G*")</f>
        <v>0</v>
      </c>
      <c r="F24" s="174"/>
      <c r="G24" s="112"/>
      <c r="H24" s="112"/>
      <c r="I24" s="112"/>
      <c r="J24" s="43"/>
      <c r="K24" s="156"/>
      <c r="L24" s="112"/>
      <c r="M24" s="112"/>
      <c r="N24" s="112"/>
      <c r="O24" s="43"/>
      <c r="P24" s="156"/>
      <c r="Q24" s="112"/>
      <c r="R24" s="112"/>
      <c r="S24" s="112"/>
      <c r="T24" s="43"/>
      <c r="U24" s="156"/>
      <c r="V24" s="112"/>
      <c r="W24" s="112"/>
      <c r="X24" s="112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 ht="15.75" x14ac:dyDescent="0.25">
      <c r="A25" s="40"/>
      <c r="B25" s="93" t="s">
        <v>29</v>
      </c>
      <c r="C25" s="122">
        <f>SUM('Data Table -1'!$BL3:$BL53)</f>
        <v>2</v>
      </c>
      <c r="D25" s="171">
        <f>IF($C$25&gt;0,$C$25,NA())</f>
        <v>2</v>
      </c>
      <c r="E25" s="177">
        <f>COUNTIFS('Retention-Deployment'!$L:$L,B25,'Retention-Deployment'!$I:$I,"*2G*")</f>
        <v>2</v>
      </c>
      <c r="F25" s="174"/>
      <c r="G25" s="112"/>
      <c r="H25" s="112"/>
      <c r="I25" s="112"/>
      <c r="J25" s="43"/>
      <c r="K25" s="156"/>
      <c r="L25" s="112"/>
      <c r="M25" s="112"/>
      <c r="N25" s="112"/>
      <c r="O25" s="43"/>
      <c r="P25" s="156"/>
      <c r="Q25" s="112"/>
      <c r="R25" s="112"/>
      <c r="S25" s="112"/>
      <c r="T25" s="43"/>
      <c r="U25" s="156"/>
      <c r="V25" s="112"/>
      <c r="W25" s="112"/>
      <c r="X25" s="112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5" ht="15.75" x14ac:dyDescent="0.25">
      <c r="A26" s="40"/>
      <c r="B26" s="93" t="s">
        <v>268</v>
      </c>
      <c r="C26" s="122">
        <f>SUM('Data Table -1'!$BM3:$BM53)</f>
        <v>0</v>
      </c>
      <c r="D26" s="171" t="e">
        <f>IF($C$26&gt;0,$C$26,NA())</f>
        <v>#N/A</v>
      </c>
      <c r="E26" s="177">
        <f>COUNTIFS('Retention-Deployment'!$L:$L,B26,'Retention-Deployment'!$I:$I,"*2G*")</f>
        <v>0</v>
      </c>
      <c r="F26" s="174"/>
      <c r="G26" s="112"/>
      <c r="H26" s="112"/>
      <c r="I26" s="112"/>
      <c r="J26" s="43"/>
      <c r="K26" s="156"/>
      <c r="L26" s="112"/>
      <c r="M26" s="112"/>
      <c r="N26" s="112"/>
      <c r="O26" s="43"/>
      <c r="P26" s="156"/>
      <c r="Q26" s="112"/>
      <c r="R26" s="112"/>
      <c r="S26" s="112"/>
      <c r="T26" s="43"/>
      <c r="U26" s="156"/>
      <c r="V26" s="112"/>
      <c r="W26" s="112"/>
      <c r="X26" s="112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35" ht="15.75" x14ac:dyDescent="0.25">
      <c r="A27" s="40"/>
      <c r="B27" s="93" t="s">
        <v>380</v>
      </c>
      <c r="C27" s="122">
        <f>SUM('Data Table -1'!$BN3:$BN53)</f>
        <v>0</v>
      </c>
      <c r="D27" s="171" t="e">
        <f>IF($C$27&gt;0,$C$27,NA())</f>
        <v>#N/A</v>
      </c>
      <c r="E27" s="177">
        <f>COUNTIFS('Retention-Deployment'!$L:$L,B27,'Retention-Deployment'!$I:$I,"*2G*")</f>
        <v>0</v>
      </c>
      <c r="F27" s="174"/>
      <c r="G27" s="112"/>
      <c r="H27" s="112"/>
      <c r="I27" s="112"/>
      <c r="J27" s="43"/>
      <c r="K27" s="156"/>
      <c r="L27" s="112"/>
      <c r="M27" s="112"/>
      <c r="N27" s="112"/>
      <c r="O27" s="43"/>
      <c r="P27" s="156"/>
      <c r="Q27" s="112"/>
      <c r="R27" s="112"/>
      <c r="S27" s="112"/>
      <c r="T27" s="43"/>
      <c r="U27" s="156"/>
      <c r="V27" s="112"/>
      <c r="W27" s="112"/>
      <c r="X27" s="112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35" ht="15.75" x14ac:dyDescent="0.25">
      <c r="A28" s="40"/>
      <c r="B28" s="93" t="s">
        <v>381</v>
      </c>
      <c r="C28" s="122">
        <f>SUM('Data Table -1'!$BO3:$BO53)</f>
        <v>0</v>
      </c>
      <c r="D28" s="171" t="e">
        <f>IF($C$28&gt;0,$C$28,NA())</f>
        <v>#N/A</v>
      </c>
      <c r="E28" s="177">
        <f>COUNTIFS('Retention-Deployment'!$L:$L,B28,'Retention-Deployment'!$I:$I,"*2G*")</f>
        <v>0</v>
      </c>
      <c r="F28" s="174"/>
      <c r="G28" s="112"/>
      <c r="H28" s="112"/>
      <c r="I28" s="112"/>
      <c r="J28" s="43"/>
      <c r="K28" s="156"/>
      <c r="L28" s="112"/>
      <c r="M28" s="112"/>
      <c r="N28" s="112"/>
      <c r="O28" s="43"/>
      <c r="P28" s="156"/>
      <c r="Q28" s="112"/>
      <c r="R28" s="112"/>
      <c r="S28" s="112"/>
      <c r="T28" s="43"/>
      <c r="U28" s="156"/>
      <c r="V28" s="112"/>
      <c r="W28" s="112"/>
      <c r="X28" s="112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 ht="15.75" x14ac:dyDescent="0.25">
      <c r="A29" s="40"/>
      <c r="B29" s="93" t="s">
        <v>34</v>
      </c>
      <c r="C29" s="122">
        <f>SUM('Data Table -1'!$BP3:$BP53)</f>
        <v>1</v>
      </c>
      <c r="D29" s="171">
        <f>IF($C$29&gt;0,$C$29,NA())</f>
        <v>1</v>
      </c>
      <c r="E29" s="177">
        <f>COUNTIFS('Retention-Deployment'!$L:$L,B29,'Retention-Deployment'!$I:$I,"*2G*")</f>
        <v>1</v>
      </c>
      <c r="F29" s="174"/>
      <c r="G29" s="112"/>
      <c r="H29" s="112"/>
      <c r="I29" s="112"/>
      <c r="J29" s="43"/>
      <c r="K29" s="156"/>
      <c r="L29" s="112"/>
      <c r="M29" s="112"/>
      <c r="N29" s="112"/>
      <c r="O29" s="43"/>
      <c r="P29" s="156"/>
      <c r="Q29" s="112"/>
      <c r="R29" s="112"/>
      <c r="S29" s="112"/>
      <c r="T29" s="43"/>
      <c r="U29" s="156"/>
      <c r="V29" s="112"/>
      <c r="W29" s="112"/>
      <c r="X29" s="112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ht="15.75" x14ac:dyDescent="0.25">
      <c r="A30" s="40"/>
      <c r="B30" s="93" t="s">
        <v>375</v>
      </c>
      <c r="C30" s="122">
        <f>SUM('Data Table -1'!$BQ3:$BQ53)</f>
        <v>2</v>
      </c>
      <c r="D30" s="171">
        <f>IF($C$30&gt;0,$C$30,NA())</f>
        <v>2</v>
      </c>
      <c r="E30" s="177">
        <f>COUNTIFS('Retention-Deployment'!$L:$L,B30,'Retention-Deployment'!$I:$I,"*2G*")</f>
        <v>2</v>
      </c>
      <c r="F30" s="173"/>
      <c r="G30" s="112"/>
      <c r="H30" s="112"/>
      <c r="I30" s="112"/>
      <c r="J30" s="43"/>
      <c r="K30" s="156"/>
      <c r="L30" s="112"/>
      <c r="M30" s="112"/>
      <c r="N30" s="112"/>
      <c r="O30" s="43"/>
      <c r="P30" s="156"/>
      <c r="Q30" s="112"/>
      <c r="R30" s="112"/>
      <c r="S30" s="112"/>
      <c r="T30" s="43"/>
      <c r="U30" s="156"/>
      <c r="V30" s="112"/>
      <c r="W30" s="112"/>
      <c r="X30" s="112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ht="15.75" x14ac:dyDescent="0.25">
      <c r="A31" s="40"/>
      <c r="B31" s="93" t="s">
        <v>65</v>
      </c>
      <c r="C31" s="122">
        <f>SUM('Data Table -1'!$BR3:$BR53)</f>
        <v>6</v>
      </c>
      <c r="D31" s="171">
        <f>IF($C$31&gt;0,$C$31,NA())</f>
        <v>6</v>
      </c>
      <c r="E31" s="177">
        <f>COUNTIFS('Retention-Deployment'!$L:$L,B31,'Retention-Deployment'!$I:$I,"*2G*")</f>
        <v>6</v>
      </c>
      <c r="F31" s="173"/>
      <c r="G31" s="112"/>
      <c r="H31" s="112"/>
      <c r="I31" s="112"/>
      <c r="J31" s="43"/>
      <c r="K31" s="156"/>
      <c r="L31" s="112"/>
      <c r="M31" s="112"/>
      <c r="N31" s="112"/>
      <c r="O31" s="43"/>
      <c r="P31" s="156"/>
      <c r="Q31" s="112"/>
      <c r="R31" s="112"/>
      <c r="S31" s="112"/>
      <c r="T31" s="43"/>
      <c r="U31" s="156"/>
      <c r="V31" s="112"/>
      <c r="W31" s="112"/>
      <c r="X31" s="112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ht="15.75" x14ac:dyDescent="0.25">
      <c r="A32" s="40"/>
      <c r="B32" s="93" t="s">
        <v>331</v>
      </c>
      <c r="C32" s="122">
        <f>SUM('Data Table -1'!$BS3:$BS53)</f>
        <v>0</v>
      </c>
      <c r="D32" s="171" t="e">
        <f>IF($C$32&gt;0,$C$32,NA())</f>
        <v>#N/A</v>
      </c>
      <c r="E32" s="177">
        <f>COUNTIFS('Retention-Deployment'!$L:$L,B32,'Retention-Deployment'!$I:$I,"*2G*")</f>
        <v>0</v>
      </c>
      <c r="F32" s="174"/>
      <c r="G32" s="112"/>
      <c r="H32" s="112"/>
      <c r="I32" s="112"/>
      <c r="J32" s="43"/>
      <c r="K32" s="156"/>
      <c r="L32" s="112"/>
      <c r="M32" s="112"/>
      <c r="N32" s="112"/>
      <c r="O32" s="43"/>
      <c r="P32" s="156"/>
      <c r="Q32" s="112"/>
      <c r="R32" s="112"/>
      <c r="S32" s="112"/>
      <c r="T32" s="43"/>
      <c r="U32" s="156"/>
      <c r="V32" s="112"/>
      <c r="W32" s="112"/>
      <c r="X32" s="112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15.75" x14ac:dyDescent="0.25">
      <c r="A33" s="40"/>
      <c r="B33" s="93" t="s">
        <v>269</v>
      </c>
      <c r="C33" s="122">
        <f>SUM('Data Table -1'!$BT3:$BT53)</f>
        <v>0</v>
      </c>
      <c r="D33" s="171" t="e">
        <f>IF($C$33&gt;0,$C$33,NA())</f>
        <v>#N/A</v>
      </c>
      <c r="E33" s="177">
        <f>COUNTIFS('Retention-Deployment'!$L:$L,B33,'Retention-Deployment'!$I:$I,"*2G*")</f>
        <v>0</v>
      </c>
      <c r="F33" s="174"/>
      <c r="G33" s="112"/>
      <c r="H33" s="112"/>
      <c r="I33" s="112"/>
      <c r="J33" s="43"/>
      <c r="K33" s="156"/>
      <c r="L33" s="112"/>
      <c r="M33" s="112"/>
      <c r="N33" s="112"/>
      <c r="O33" s="43"/>
      <c r="P33" s="156"/>
      <c r="Q33" s="112"/>
      <c r="R33" s="112"/>
      <c r="S33" s="112"/>
      <c r="T33" s="43"/>
      <c r="U33" s="156"/>
      <c r="V33" s="112"/>
      <c r="W33" s="112"/>
      <c r="X33" s="112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15.75" x14ac:dyDescent="0.25">
      <c r="A34" s="40"/>
      <c r="B34" s="93" t="s">
        <v>72</v>
      </c>
      <c r="C34" s="122">
        <f>SUM('Data Table -1'!$BU3:$BU53)</f>
        <v>0</v>
      </c>
      <c r="D34" s="171" t="e">
        <f>IF($C$34&gt;0,$C$34,NA())</f>
        <v>#N/A</v>
      </c>
      <c r="E34" s="177">
        <f>COUNTIFS('Retention-Deployment'!$L:$L,B34,'Retention-Deployment'!$I:$I,"*2G*")</f>
        <v>0</v>
      </c>
      <c r="F34" s="173"/>
      <c r="G34" s="112"/>
      <c r="H34" s="112"/>
      <c r="I34" s="112"/>
      <c r="J34" s="43"/>
      <c r="K34" s="156"/>
      <c r="L34" s="112"/>
      <c r="M34" s="112"/>
      <c r="N34" s="112"/>
      <c r="O34" s="43"/>
      <c r="P34" s="156"/>
      <c r="Q34" s="112"/>
      <c r="R34" s="112"/>
      <c r="S34" s="112"/>
      <c r="T34" s="43"/>
      <c r="U34" s="156"/>
      <c r="V34" s="112"/>
      <c r="W34" s="112"/>
      <c r="X34" s="112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5.75" x14ac:dyDescent="0.25">
      <c r="A35" s="40"/>
      <c r="B35" s="93" t="s">
        <v>64</v>
      </c>
      <c r="C35" s="122">
        <f>SUM('Data Table -1'!$BV3:$BV53)</f>
        <v>0</v>
      </c>
      <c r="D35" s="171" t="e">
        <f>IF($C$35&gt;0,$C$35,NA())</f>
        <v>#N/A</v>
      </c>
      <c r="E35" s="177">
        <f>COUNTIFS('Retention-Deployment'!$L:$L,B35,'Retention-Deployment'!$I:$I,"*2G*")</f>
        <v>0</v>
      </c>
      <c r="F35" s="174"/>
      <c r="G35" s="112"/>
      <c r="H35" s="112"/>
      <c r="I35" s="112"/>
      <c r="J35" s="43"/>
      <c r="K35" s="156"/>
      <c r="L35" s="112"/>
      <c r="M35" s="112"/>
      <c r="N35" s="112"/>
      <c r="O35" s="43"/>
      <c r="P35" s="156"/>
      <c r="Q35" s="112"/>
      <c r="R35" s="112"/>
      <c r="S35" s="112"/>
      <c r="T35" s="43"/>
      <c r="U35" s="156"/>
      <c r="V35" s="112"/>
      <c r="W35" s="112"/>
      <c r="X35" s="112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5.75" x14ac:dyDescent="0.25">
      <c r="A36" s="40"/>
      <c r="B36" s="371" t="s">
        <v>19</v>
      </c>
      <c r="C36" s="122">
        <f>SUM('Data Table -1'!$BW3:$BW53)</f>
        <v>0</v>
      </c>
      <c r="D36" s="171" t="e">
        <f>IF($C$36&gt;0,$C$36,NA())</f>
        <v>#N/A</v>
      </c>
      <c r="E36" s="177">
        <f>COUNTIFS('Retention-Deployment'!$L:$L,B36,'Retention-Deployment'!$I:$I,"*2G*")</f>
        <v>0</v>
      </c>
      <c r="F36" s="174"/>
      <c r="G36" s="112"/>
      <c r="H36" s="112"/>
      <c r="I36" s="112"/>
      <c r="J36" s="43"/>
      <c r="K36" s="156"/>
      <c r="L36" s="112"/>
      <c r="M36" s="112"/>
      <c r="N36" s="112"/>
      <c r="O36" s="43"/>
      <c r="P36" s="156"/>
      <c r="Q36" s="112"/>
      <c r="R36" s="112"/>
      <c r="S36" s="112"/>
      <c r="T36" s="43"/>
      <c r="U36" s="156"/>
      <c r="V36" s="112"/>
      <c r="W36" s="112"/>
      <c r="X36" s="112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5.75" x14ac:dyDescent="0.25">
      <c r="A37" s="40"/>
      <c r="B37" s="371" t="s">
        <v>298</v>
      </c>
      <c r="C37" s="372">
        <f>SUM('Data Table -1'!$BX3:$BX53)</f>
        <v>0</v>
      </c>
      <c r="D37" s="373" t="e">
        <f>IF($C$37&gt;0,$C$37,NA())</f>
        <v>#N/A</v>
      </c>
      <c r="E37" s="374">
        <f>COUNTIFS('Retention-Deployment'!$L:$L,B37,'Retention-Deployment'!$I:$I,"*2G*")</f>
        <v>0</v>
      </c>
      <c r="F37" s="174"/>
      <c r="G37" s="112"/>
      <c r="H37" s="112"/>
      <c r="I37" s="112"/>
      <c r="J37" s="43"/>
      <c r="K37" s="156"/>
      <c r="L37" s="112"/>
      <c r="M37" s="112"/>
      <c r="N37" s="112"/>
      <c r="O37" s="43"/>
      <c r="P37" s="156"/>
      <c r="Q37" s="112"/>
      <c r="R37" s="112"/>
      <c r="S37" s="112"/>
      <c r="T37" s="43"/>
      <c r="U37" s="156"/>
      <c r="V37" s="112"/>
      <c r="W37" s="112"/>
      <c r="X37" s="112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5.75" x14ac:dyDescent="0.25">
      <c r="A38" s="40"/>
      <c r="B38" s="168"/>
      <c r="C38" s="77"/>
      <c r="D38" s="95"/>
      <c r="E38" s="40"/>
      <c r="F38" s="156"/>
      <c r="G38" s="112"/>
      <c r="H38" s="112"/>
      <c r="I38" s="112"/>
      <c r="J38" s="43"/>
      <c r="K38" s="156"/>
      <c r="L38" s="112"/>
      <c r="M38" s="112"/>
      <c r="N38" s="112"/>
      <c r="O38" s="43"/>
      <c r="P38" s="156"/>
      <c r="Q38" s="112"/>
      <c r="R38" s="112"/>
      <c r="S38" s="112"/>
      <c r="T38" s="43"/>
      <c r="U38" s="156"/>
      <c r="V38" s="112"/>
      <c r="W38" s="112"/>
      <c r="X38" s="112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6.5" thickBot="1" x14ac:dyDescent="0.3">
      <c r="A39" s="40"/>
      <c r="B39" s="40"/>
      <c r="C39" s="41"/>
      <c r="D39" s="41"/>
      <c r="E39" s="40"/>
      <c r="F39" s="156"/>
      <c r="G39" s="112"/>
      <c r="H39" s="112"/>
      <c r="I39" s="112"/>
      <c r="J39" s="43"/>
      <c r="K39" s="156"/>
      <c r="L39" s="112"/>
      <c r="M39" s="112"/>
      <c r="N39" s="112"/>
      <c r="O39" s="43"/>
      <c r="P39" s="156"/>
      <c r="Q39" s="112"/>
      <c r="R39" s="112"/>
      <c r="S39" s="112"/>
      <c r="T39" s="43"/>
      <c r="U39" s="156"/>
      <c r="V39" s="112"/>
      <c r="W39" s="112"/>
      <c r="X39" s="112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8.75" x14ac:dyDescent="0.3">
      <c r="A40" s="40"/>
      <c r="B40" s="51" t="s">
        <v>71</v>
      </c>
      <c r="C40" s="52" t="s">
        <v>35</v>
      </c>
      <c r="D40" s="52" t="s">
        <v>173</v>
      </c>
      <c r="E40" s="236" t="s">
        <v>267</v>
      </c>
      <c r="F40" s="156"/>
      <c r="G40" s="112"/>
      <c r="H40" s="112"/>
      <c r="I40" s="112"/>
      <c r="J40" s="43"/>
      <c r="K40" s="156"/>
      <c r="L40" s="112"/>
      <c r="M40" s="112"/>
      <c r="N40" s="112"/>
      <c r="O40" s="43"/>
      <c r="P40" s="156"/>
      <c r="Q40" s="112"/>
      <c r="R40" s="112"/>
      <c r="S40" s="112"/>
      <c r="T40" s="43"/>
      <c r="U40" s="156"/>
      <c r="V40" s="112"/>
      <c r="W40" s="112"/>
      <c r="X40" s="112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5.75" x14ac:dyDescent="0.25">
      <c r="A41" s="40"/>
      <c r="B41" s="93" t="s">
        <v>18</v>
      </c>
      <c r="C41" s="122">
        <f>SUM('Data Table -1'!$BY3:$BY53)</f>
        <v>0</v>
      </c>
      <c r="D41" s="94" t="e">
        <f>IF($C$41&gt;0,$C$41,NA())</f>
        <v>#N/A</v>
      </c>
      <c r="E41" s="177">
        <f>COUNTIFS('Retention-Deployment'!$L:$L,B41,'Retention-Deployment'!$I:$I,"*3G*")</f>
        <v>0</v>
      </c>
      <c r="F41" s="155"/>
      <c r="G41" s="112"/>
      <c r="H41" s="112"/>
      <c r="I41" s="112"/>
      <c r="J41" s="43"/>
      <c r="K41" s="156"/>
      <c r="L41" s="112"/>
      <c r="M41" s="112"/>
      <c r="N41" s="112"/>
      <c r="O41" s="43"/>
      <c r="P41" s="156"/>
      <c r="Q41" s="112"/>
      <c r="R41" s="112"/>
      <c r="S41" s="112"/>
      <c r="T41" s="43"/>
      <c r="U41" s="156"/>
      <c r="V41" s="112"/>
      <c r="W41" s="112"/>
      <c r="X41" s="112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5.75" x14ac:dyDescent="0.25">
      <c r="A42" s="40"/>
      <c r="B42" s="93" t="s">
        <v>29</v>
      </c>
      <c r="C42" s="122">
        <f>SUM('Data Table -1'!$BZ3:$BZ53)</f>
        <v>0</v>
      </c>
      <c r="D42" s="94" t="e">
        <f>IF($C$42&gt;0,$C$42,NA())</f>
        <v>#N/A</v>
      </c>
      <c r="E42" s="177">
        <f>COUNTIFS('Retention-Deployment'!$L:$L,B42,'Retention-Deployment'!$I:$I,"*3G*")</f>
        <v>0</v>
      </c>
      <c r="F42" s="156"/>
      <c r="G42" s="112"/>
      <c r="H42" s="112"/>
      <c r="I42" s="112"/>
      <c r="J42" s="43"/>
      <c r="K42" s="156"/>
      <c r="L42" s="112"/>
      <c r="M42" s="112"/>
      <c r="N42" s="112"/>
      <c r="O42" s="43"/>
      <c r="P42" s="156"/>
      <c r="Q42" s="112"/>
      <c r="R42" s="112"/>
      <c r="S42" s="112"/>
      <c r="T42" s="43"/>
      <c r="U42" s="156"/>
      <c r="V42" s="112"/>
      <c r="W42" s="112"/>
      <c r="X42" s="112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5.75" x14ac:dyDescent="0.25">
      <c r="A43" s="40"/>
      <c r="B43" s="93" t="s">
        <v>268</v>
      </c>
      <c r="C43" s="122">
        <f>SUM('Data Table -1'!$CA3:$CA53)</f>
        <v>0</v>
      </c>
      <c r="D43" s="94" t="e">
        <f>IF($C$43&gt;0,$C$43,NA())</f>
        <v>#N/A</v>
      </c>
      <c r="E43" s="177">
        <f>COUNTIFS('Retention-Deployment'!$L:$L,B43,'Retention-Deployment'!$I:$I,"*3G*")</f>
        <v>0</v>
      </c>
      <c r="F43" s="155"/>
      <c r="G43" s="112"/>
      <c r="H43" s="112"/>
      <c r="I43" s="112"/>
      <c r="J43" s="43"/>
      <c r="K43" s="156"/>
      <c r="L43" s="112"/>
      <c r="M43" s="112"/>
      <c r="N43" s="112"/>
      <c r="O43" s="43"/>
      <c r="P43" s="156"/>
      <c r="Q43" s="112"/>
      <c r="R43" s="112"/>
      <c r="S43" s="112"/>
      <c r="T43" s="43"/>
      <c r="U43" s="156"/>
      <c r="V43" s="112"/>
      <c r="W43" s="112"/>
      <c r="X43" s="112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5.75" x14ac:dyDescent="0.25">
      <c r="A44" s="40"/>
      <c r="B44" s="93" t="s">
        <v>380</v>
      </c>
      <c r="C44" s="122">
        <f>SUM('Data Table -1'!$CB3:$CB53)</f>
        <v>0</v>
      </c>
      <c r="D44" s="94" t="e">
        <f>IF($C$44&gt;0,$C$44,NA())</f>
        <v>#N/A</v>
      </c>
      <c r="E44" s="177">
        <f>COUNTIFS('Retention-Deployment'!$L:$L,B44,'Retention-Deployment'!$I:$I,"*3G*")</f>
        <v>0</v>
      </c>
      <c r="F44" s="158"/>
      <c r="G44" s="112"/>
      <c r="H44" s="112"/>
      <c r="I44" s="112"/>
      <c r="J44" s="43"/>
      <c r="K44" s="158"/>
      <c r="L44" s="112"/>
      <c r="M44" s="112"/>
      <c r="N44" s="112"/>
      <c r="O44" s="43"/>
      <c r="P44" s="158"/>
      <c r="Q44" s="112"/>
      <c r="R44" s="112"/>
      <c r="S44" s="112"/>
      <c r="T44" s="43"/>
      <c r="U44" s="156"/>
      <c r="V44" s="112"/>
      <c r="W44" s="112"/>
      <c r="X44" s="112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5.75" x14ac:dyDescent="0.25">
      <c r="A45" s="40"/>
      <c r="B45" s="93" t="s">
        <v>381</v>
      </c>
      <c r="C45" s="122">
        <f>SUM('Data Table -1'!$CC3:$CC53)</f>
        <v>0</v>
      </c>
      <c r="D45" s="94" t="e">
        <f>IF($C$45&gt;0,$C$45,NA())</f>
        <v>#N/A</v>
      </c>
      <c r="E45" s="177">
        <f>COUNTIFS('Retention-Deployment'!$L:$L,B45,'Retention-Deployment'!$I:$I,"*3G*")</f>
        <v>0</v>
      </c>
      <c r="F45" s="155"/>
      <c r="G45" s="112"/>
      <c r="H45" s="112"/>
      <c r="I45" s="112"/>
      <c r="J45" s="43"/>
      <c r="K45" s="156"/>
      <c r="L45" s="112"/>
      <c r="M45" s="112"/>
      <c r="N45" s="112"/>
      <c r="O45" s="43"/>
      <c r="P45" s="156"/>
      <c r="Q45" s="112"/>
      <c r="R45" s="112"/>
      <c r="S45" s="112"/>
      <c r="T45" s="43"/>
      <c r="U45" s="156"/>
      <c r="V45" s="112"/>
      <c r="W45" s="112"/>
      <c r="X45" s="112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5.75" x14ac:dyDescent="0.25">
      <c r="A46" s="40"/>
      <c r="B46" s="93" t="s">
        <v>34</v>
      </c>
      <c r="C46" s="122">
        <f>SUM('Data Table -1'!$CD3:$CD53)</f>
        <v>1</v>
      </c>
      <c r="D46" s="94">
        <f>IF($C$46&gt;0,$C$46,NA())</f>
        <v>1</v>
      </c>
      <c r="E46" s="177">
        <f>COUNTIFS('Retention-Deployment'!$L:$L,B46,'Retention-Deployment'!$I:$I,"*3G*")</f>
        <v>1</v>
      </c>
      <c r="F46" s="156"/>
      <c r="G46" s="112"/>
      <c r="H46" s="112"/>
      <c r="I46" s="112"/>
      <c r="J46" s="43"/>
      <c r="K46" s="156"/>
      <c r="L46" s="112"/>
      <c r="M46" s="112"/>
      <c r="N46" s="112"/>
      <c r="O46" s="43"/>
      <c r="P46" s="156"/>
      <c r="Q46" s="112"/>
      <c r="R46" s="112"/>
      <c r="S46" s="112"/>
      <c r="T46" s="43"/>
      <c r="U46" s="156"/>
      <c r="V46" s="112"/>
      <c r="W46" s="112"/>
      <c r="X46" s="112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ht="15.75" x14ac:dyDescent="0.25">
      <c r="A47" s="40"/>
      <c r="B47" s="93" t="s">
        <v>375</v>
      </c>
      <c r="C47" s="122">
        <f>SUM('Data Table -1'!$CE3:$CE53)</f>
        <v>2</v>
      </c>
      <c r="D47" s="94">
        <f>IF($C$47&gt;0,$C$47,NA())</f>
        <v>2</v>
      </c>
      <c r="E47" s="177">
        <f>COUNTIFS('Retention-Deployment'!$L:$L,B47,'Retention-Deployment'!$I:$I,"*3G*")</f>
        <v>2</v>
      </c>
      <c r="F47" s="156"/>
      <c r="G47" s="112"/>
      <c r="H47" s="112"/>
      <c r="I47" s="112"/>
      <c r="J47" s="43"/>
      <c r="K47" s="156"/>
      <c r="L47" s="112"/>
      <c r="M47" s="112"/>
      <c r="N47" s="112"/>
      <c r="O47" s="43"/>
      <c r="P47" s="156"/>
      <c r="Q47" s="112"/>
      <c r="R47" s="112"/>
      <c r="S47" s="112"/>
      <c r="T47" s="43"/>
      <c r="U47" s="156"/>
      <c r="V47" s="112"/>
      <c r="W47" s="112"/>
      <c r="X47" s="112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ht="15.75" x14ac:dyDescent="0.25">
      <c r="A48" s="40"/>
      <c r="B48" s="93" t="s">
        <v>65</v>
      </c>
      <c r="C48" s="122">
        <f>SUM('Data Table -1'!$CF3:$CF53)</f>
        <v>6</v>
      </c>
      <c r="D48" s="94">
        <f>IF($C$48&gt;0,$C$48,NA())</f>
        <v>6</v>
      </c>
      <c r="E48" s="177">
        <f>COUNTIFS('Retention-Deployment'!$L:$L,B48,'Retention-Deployment'!$I:$I,"*3G*")</f>
        <v>6</v>
      </c>
      <c r="F48" s="156"/>
      <c r="G48" s="112"/>
      <c r="H48" s="112"/>
      <c r="I48" s="112"/>
      <c r="J48" s="43"/>
      <c r="K48" s="156"/>
      <c r="L48" s="112"/>
      <c r="M48" s="112"/>
      <c r="N48" s="112"/>
      <c r="O48" s="43"/>
      <c r="P48" s="156"/>
      <c r="Q48" s="112"/>
      <c r="R48" s="112"/>
      <c r="S48" s="112"/>
      <c r="T48" s="43"/>
      <c r="U48" s="156"/>
      <c r="V48" s="112"/>
      <c r="W48" s="112"/>
      <c r="X48" s="112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5.75" x14ac:dyDescent="0.25">
      <c r="A49" s="40"/>
      <c r="B49" s="93" t="s">
        <v>331</v>
      </c>
      <c r="C49" s="122">
        <f>SUM('Data Table -1'!$CG3:$CG53)</f>
        <v>0</v>
      </c>
      <c r="D49" s="94" t="e">
        <f>IF($C$49&gt;0,$C$49,NA())</f>
        <v>#N/A</v>
      </c>
      <c r="E49" s="177">
        <f>COUNTIFS('Retention-Deployment'!$L:$L,B49,'Retention-Deployment'!$I:$I,"*3G*")</f>
        <v>0</v>
      </c>
      <c r="F49" s="158"/>
      <c r="G49" s="112"/>
      <c r="H49" s="112"/>
      <c r="I49" s="112"/>
      <c r="J49" s="43"/>
      <c r="K49" s="158"/>
      <c r="L49" s="112"/>
      <c r="M49" s="112"/>
      <c r="N49" s="112"/>
      <c r="O49" s="43"/>
      <c r="P49" s="158"/>
      <c r="Q49" s="112"/>
      <c r="R49" s="112"/>
      <c r="S49" s="112"/>
      <c r="T49" s="43"/>
      <c r="U49" s="158"/>
      <c r="V49" s="112"/>
      <c r="W49" s="112"/>
      <c r="X49" s="112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5.75" x14ac:dyDescent="0.25">
      <c r="A50" s="40"/>
      <c r="B50" s="93" t="s">
        <v>269</v>
      </c>
      <c r="C50" s="122">
        <f>SUM('Data Table -1'!$CH3:$CH53)</f>
        <v>0</v>
      </c>
      <c r="D50" s="94" t="e">
        <f>IF($C$50&gt;0,$C$50,NA())</f>
        <v>#N/A</v>
      </c>
      <c r="E50" s="177">
        <f>COUNTIFS('Retention-Deployment'!$L:$L,B50,'Retention-Deployment'!$I:$I,"*3G*")</f>
        <v>0</v>
      </c>
      <c r="F50" s="158"/>
      <c r="G50" s="112"/>
      <c r="H50" s="112"/>
      <c r="I50" s="112"/>
      <c r="J50" s="43"/>
      <c r="K50" s="158"/>
      <c r="L50" s="112"/>
      <c r="M50" s="112"/>
      <c r="N50" s="112"/>
      <c r="O50" s="43"/>
      <c r="P50" s="158"/>
      <c r="Q50" s="112"/>
      <c r="R50" s="112"/>
      <c r="S50" s="112"/>
      <c r="T50" s="43"/>
      <c r="U50" s="158"/>
      <c r="V50" s="112"/>
      <c r="W50" s="112"/>
      <c r="X50" s="112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5.75" x14ac:dyDescent="0.25">
      <c r="A51" s="40"/>
      <c r="B51" s="93" t="s">
        <v>72</v>
      </c>
      <c r="C51" s="122">
        <f>SUM('Data Table -1'!$CI3:$CI53)</f>
        <v>0</v>
      </c>
      <c r="D51" s="94" t="e">
        <f>IF($C$51&gt;0,$C$51,NA())</f>
        <v>#N/A</v>
      </c>
      <c r="E51" s="177">
        <f>COUNTIFS('Retention-Deployment'!$L:$L,B51,'Retention-Deployment'!$I:$I,"*3G*")</f>
        <v>0</v>
      </c>
      <c r="F51" s="158"/>
      <c r="G51" s="112"/>
      <c r="H51" s="112"/>
      <c r="I51" s="112"/>
      <c r="J51" s="43"/>
      <c r="K51" s="158"/>
      <c r="L51" s="112"/>
      <c r="M51" s="112"/>
      <c r="N51" s="112"/>
      <c r="O51" s="43"/>
      <c r="P51" s="158"/>
      <c r="Q51" s="112"/>
      <c r="R51" s="112"/>
      <c r="S51" s="112"/>
      <c r="T51" s="43"/>
      <c r="U51" s="158"/>
      <c r="V51" s="112"/>
      <c r="W51" s="112"/>
      <c r="X51" s="112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5.75" x14ac:dyDescent="0.25">
      <c r="A52" s="40"/>
      <c r="B52" s="93" t="s">
        <v>64</v>
      </c>
      <c r="C52" s="122">
        <f>SUM('Data Table -1'!$CJ3:$CJ53)</f>
        <v>0</v>
      </c>
      <c r="D52" s="94" t="e">
        <f>IF($C$52&gt;0,$C$52,NA())</f>
        <v>#N/A</v>
      </c>
      <c r="E52" s="177">
        <f>COUNTIFS('Retention-Deployment'!$L:$L,B52,'Retention-Deployment'!$I:$I,"*3G*")</f>
        <v>0</v>
      </c>
      <c r="F52" s="156"/>
      <c r="G52" s="112"/>
      <c r="H52" s="112"/>
      <c r="I52" s="112"/>
      <c r="J52" s="43"/>
      <c r="K52" s="156"/>
      <c r="L52" s="112"/>
      <c r="M52" s="112"/>
      <c r="N52" s="112"/>
      <c r="O52" s="43"/>
      <c r="P52" s="156"/>
      <c r="Q52" s="112"/>
      <c r="R52" s="112"/>
      <c r="S52" s="112"/>
      <c r="T52" s="43"/>
      <c r="U52" s="156"/>
      <c r="V52" s="112"/>
      <c r="W52" s="112"/>
      <c r="X52" s="112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5.75" x14ac:dyDescent="0.25">
      <c r="A53" s="40"/>
      <c r="B53" s="93" t="s">
        <v>19</v>
      </c>
      <c r="C53" s="122">
        <f>SUM('Data Table -1'!$CK3:$CK53)</f>
        <v>0</v>
      </c>
      <c r="D53" s="94" t="e">
        <f>IF($C$53&gt;0,$C$53,NA())</f>
        <v>#N/A</v>
      </c>
      <c r="E53" s="177">
        <f>COUNTIFS('Retention-Deployment'!$L:$L,B53,'Retention-Deployment'!$I:$I,"*3G*")</f>
        <v>0</v>
      </c>
      <c r="F53" s="156"/>
      <c r="G53" s="112"/>
      <c r="H53" s="112"/>
      <c r="I53" s="112"/>
      <c r="J53" s="43"/>
      <c r="K53" s="156"/>
      <c r="L53" s="112"/>
      <c r="M53" s="112"/>
      <c r="N53" s="112"/>
      <c r="O53" s="43"/>
      <c r="P53" s="156"/>
      <c r="Q53" s="112"/>
      <c r="R53" s="112"/>
      <c r="S53" s="112"/>
      <c r="T53" s="43"/>
      <c r="U53" s="156"/>
      <c r="V53" s="112"/>
      <c r="W53" s="112"/>
      <c r="X53" s="112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5.75" x14ac:dyDescent="0.25">
      <c r="A54" s="40"/>
      <c r="B54" s="371" t="s">
        <v>298</v>
      </c>
      <c r="C54" s="372">
        <f>SUM('Data Table -1'!$CL3:$CL53)</f>
        <v>0</v>
      </c>
      <c r="D54" s="375" t="e">
        <f>IF($C$54&gt;0,$C$54,NA())</f>
        <v>#N/A</v>
      </c>
      <c r="E54" s="374">
        <f>COUNTIFS('Retention-Deployment'!$L:$L,B54,'Retention-Deployment'!$I:$I,"*3G*")</f>
        <v>0</v>
      </c>
      <c r="F54" s="156"/>
      <c r="G54" s="112"/>
      <c r="H54" s="112"/>
      <c r="I54" s="112"/>
      <c r="J54" s="43"/>
      <c r="K54" s="156"/>
      <c r="L54" s="112"/>
      <c r="M54" s="112"/>
      <c r="N54" s="112"/>
      <c r="O54" s="43"/>
      <c r="P54" s="156"/>
      <c r="Q54" s="112"/>
      <c r="R54" s="112"/>
      <c r="S54" s="112"/>
      <c r="T54" s="43"/>
      <c r="U54" s="156"/>
      <c r="V54" s="112"/>
      <c r="W54" s="112"/>
      <c r="X54" s="112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5.75" x14ac:dyDescent="0.25">
      <c r="A55" s="40"/>
      <c r="B55" s="179"/>
      <c r="C55" s="180"/>
      <c r="D55" s="77"/>
      <c r="E55" s="40"/>
      <c r="F55" s="156"/>
      <c r="G55" s="112"/>
      <c r="H55" s="112"/>
      <c r="I55" s="112"/>
      <c r="J55" s="43"/>
      <c r="K55" s="156"/>
      <c r="L55" s="112"/>
      <c r="M55" s="112"/>
      <c r="N55" s="112"/>
      <c r="O55" s="43"/>
      <c r="P55" s="156"/>
      <c r="Q55" s="112"/>
      <c r="R55" s="112"/>
      <c r="S55" s="112"/>
      <c r="T55" s="43"/>
      <c r="U55" s="156"/>
      <c r="V55" s="112"/>
      <c r="W55" s="112"/>
      <c r="X55" s="112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6.5" thickBot="1" x14ac:dyDescent="0.3">
      <c r="A56" s="40"/>
      <c r="B56" s="40"/>
      <c r="C56" s="41"/>
      <c r="D56" s="41"/>
      <c r="E56" s="40"/>
      <c r="F56" s="156"/>
      <c r="G56" s="112"/>
      <c r="H56" s="112"/>
      <c r="I56" s="112"/>
      <c r="J56" s="43"/>
      <c r="K56" s="156"/>
      <c r="L56" s="112"/>
      <c r="M56" s="112"/>
      <c r="N56" s="112"/>
      <c r="O56" s="43"/>
      <c r="P56" s="156"/>
      <c r="Q56" s="112"/>
      <c r="R56" s="112"/>
      <c r="S56" s="112"/>
      <c r="T56" s="43"/>
      <c r="U56" s="156"/>
      <c r="V56" s="112"/>
      <c r="W56" s="112"/>
      <c r="X56" s="112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8.75" x14ac:dyDescent="0.3">
      <c r="A57" s="40"/>
      <c r="B57" s="51" t="s">
        <v>178</v>
      </c>
      <c r="C57" s="52" t="s">
        <v>35</v>
      </c>
      <c r="D57" s="52" t="s">
        <v>173</v>
      </c>
      <c r="E57" s="236" t="s">
        <v>267</v>
      </c>
      <c r="F57" s="157"/>
      <c r="G57" s="112"/>
      <c r="H57" s="112"/>
      <c r="I57" s="112"/>
      <c r="J57" s="43"/>
      <c r="K57" s="157"/>
      <c r="L57" s="112"/>
      <c r="M57" s="112"/>
      <c r="N57" s="112"/>
      <c r="O57" s="43"/>
      <c r="P57" s="157"/>
      <c r="Q57" s="112"/>
      <c r="R57" s="112"/>
      <c r="S57" s="112"/>
      <c r="T57" s="43"/>
      <c r="U57" s="158"/>
      <c r="V57" s="112"/>
      <c r="W57" s="112"/>
      <c r="X57" s="112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5.75" x14ac:dyDescent="0.25">
      <c r="A58" s="40"/>
      <c r="B58" s="93" t="s">
        <v>18</v>
      </c>
      <c r="C58" s="122">
        <f>SUM('Data Table -1'!$CM3:$CM53)</f>
        <v>0</v>
      </c>
      <c r="D58" s="94" t="e">
        <f>IF($C$58&gt;0,$C$58,NA())</f>
        <v>#N/A</v>
      </c>
      <c r="E58" s="238">
        <f>COUNTIFS('Retention-Deployment'!$L:$L,B58,'Retention-Deployment'!$I:$I,"*4G*")</f>
        <v>0</v>
      </c>
      <c r="F58" s="156"/>
      <c r="G58" s="112"/>
      <c r="H58" s="112"/>
      <c r="I58" s="112"/>
      <c r="J58" s="43"/>
      <c r="K58" s="156"/>
      <c r="L58" s="112"/>
      <c r="M58" s="112"/>
      <c r="N58" s="112"/>
      <c r="O58" s="43"/>
      <c r="P58" s="156"/>
      <c r="Q58" s="112"/>
      <c r="R58" s="112"/>
      <c r="S58" s="112"/>
      <c r="T58" s="43"/>
      <c r="U58" s="156"/>
      <c r="V58" s="112"/>
      <c r="W58" s="112"/>
      <c r="X58" s="112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5.75" x14ac:dyDescent="0.25">
      <c r="A59" s="40"/>
      <c r="B59" s="93" t="s">
        <v>29</v>
      </c>
      <c r="C59" s="122">
        <f>SUM('Data Table -1'!$CN3:$CN53)</f>
        <v>0</v>
      </c>
      <c r="D59" s="94" t="e">
        <f>IF($C$59&gt;0,$C$59,NA())</f>
        <v>#N/A</v>
      </c>
      <c r="E59" s="238">
        <f>COUNTIFS('Retention-Deployment'!$L:$L,B59,'Retention-Deployment'!$I:$I,"*4G*")</f>
        <v>0</v>
      </c>
      <c r="F59" s="156"/>
      <c r="G59" s="112"/>
      <c r="H59" s="112"/>
      <c r="I59" s="112"/>
      <c r="J59" s="43"/>
      <c r="K59" s="156"/>
      <c r="L59" s="112"/>
      <c r="M59" s="112"/>
      <c r="N59" s="112"/>
      <c r="O59" s="43"/>
      <c r="P59" s="156"/>
      <c r="Q59" s="112"/>
      <c r="R59" s="112"/>
      <c r="S59" s="112"/>
      <c r="T59" s="43"/>
      <c r="U59" s="156"/>
      <c r="V59" s="112"/>
      <c r="W59" s="112"/>
      <c r="X59" s="112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5.75" x14ac:dyDescent="0.25">
      <c r="A60" s="40"/>
      <c r="B60" s="93" t="s">
        <v>268</v>
      </c>
      <c r="C60" s="122">
        <f>SUM('Data Table -1'!$CO3:$CO53)</f>
        <v>0</v>
      </c>
      <c r="D60" s="94" t="e">
        <f>IF($C$60&gt;0,$C$60,NA())</f>
        <v>#N/A</v>
      </c>
      <c r="E60" s="238">
        <f>COUNTIFS('Retention-Deployment'!$L:$L,B60,'Retention-Deployment'!$I:$I,"*4G*")</f>
        <v>0</v>
      </c>
      <c r="F60" s="156"/>
      <c r="G60" s="112"/>
      <c r="H60" s="112"/>
      <c r="I60" s="112"/>
      <c r="J60" s="43"/>
      <c r="K60" s="156"/>
      <c r="L60" s="112"/>
      <c r="M60" s="112"/>
      <c r="N60" s="112"/>
      <c r="O60" s="43"/>
      <c r="P60" s="156"/>
      <c r="Q60" s="112"/>
      <c r="R60" s="112"/>
      <c r="S60" s="112"/>
      <c r="T60" s="43"/>
      <c r="U60" s="156"/>
      <c r="V60" s="112"/>
      <c r="W60" s="112"/>
      <c r="X60" s="112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5.75" x14ac:dyDescent="0.25">
      <c r="A61" s="40"/>
      <c r="B61" s="93" t="s">
        <v>380</v>
      </c>
      <c r="C61" s="122">
        <f>SUM('Data Table -1'!$CP3:$CP53)</f>
        <v>0</v>
      </c>
      <c r="D61" s="94" t="e">
        <f>IF($C$61&gt;0,$C$61,NA())</f>
        <v>#N/A</v>
      </c>
      <c r="E61" s="238">
        <f>COUNTIFS('Retention-Deployment'!$L:$L,B61,'Retention-Deployment'!$I:$I,"*4G*")</f>
        <v>0</v>
      </c>
      <c r="F61" s="156"/>
      <c r="G61" s="112"/>
      <c r="H61" s="112"/>
      <c r="I61" s="112"/>
      <c r="J61" s="43"/>
      <c r="K61" s="156"/>
      <c r="L61" s="112"/>
      <c r="M61" s="112"/>
      <c r="N61" s="112"/>
      <c r="O61" s="43"/>
      <c r="P61" s="156"/>
      <c r="Q61" s="112"/>
      <c r="R61" s="112"/>
      <c r="S61" s="112"/>
      <c r="T61" s="43"/>
      <c r="U61" s="156"/>
      <c r="V61" s="112"/>
      <c r="W61" s="112"/>
      <c r="X61" s="112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5.75" x14ac:dyDescent="0.25">
      <c r="A62" s="40"/>
      <c r="B62" s="93" t="s">
        <v>381</v>
      </c>
      <c r="C62" s="122">
        <f>SUM('Data Table -1'!$CQ3:$CQ53)</f>
        <v>0</v>
      </c>
      <c r="D62" s="94" t="e">
        <f>IF($C$62&gt;0,$C$62,NA())</f>
        <v>#N/A</v>
      </c>
      <c r="E62" s="238">
        <f>COUNTIFS('Retention-Deployment'!$L:$L,B62,'Retention-Deployment'!$I:$I,"*4G*")</f>
        <v>0</v>
      </c>
      <c r="F62" s="156"/>
      <c r="G62" s="112"/>
      <c r="H62" s="112"/>
      <c r="I62" s="112"/>
      <c r="J62" s="43"/>
      <c r="K62" s="156"/>
      <c r="L62" s="112"/>
      <c r="M62" s="112"/>
      <c r="N62" s="112"/>
      <c r="O62" s="43"/>
      <c r="P62" s="156"/>
      <c r="Q62" s="112"/>
      <c r="R62" s="112"/>
      <c r="S62" s="112"/>
      <c r="T62" s="43"/>
      <c r="U62" s="156"/>
      <c r="V62" s="112"/>
      <c r="W62" s="112"/>
      <c r="X62" s="112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 spans="1:35" ht="15.75" x14ac:dyDescent="0.25">
      <c r="A63" s="40"/>
      <c r="B63" s="93" t="s">
        <v>34</v>
      </c>
      <c r="C63" s="122">
        <f>SUM('Data Table -1'!$CR3:$CR53)</f>
        <v>1</v>
      </c>
      <c r="D63" s="94">
        <f>IF($C$63&gt;0,$C$63,NA())</f>
        <v>1</v>
      </c>
      <c r="E63" s="238">
        <f>COUNTIFS('Retention-Deployment'!$L:$L,B63,'Retention-Deployment'!$I:$I,"*4G*")</f>
        <v>1</v>
      </c>
      <c r="F63" s="156"/>
      <c r="G63" s="112"/>
      <c r="H63" s="112"/>
      <c r="I63" s="112"/>
      <c r="J63" s="43"/>
      <c r="K63" s="156"/>
      <c r="L63" s="112"/>
      <c r="M63" s="112"/>
      <c r="N63" s="112"/>
      <c r="O63" s="43"/>
      <c r="P63" s="156"/>
      <c r="Q63" s="112"/>
      <c r="R63" s="112"/>
      <c r="S63" s="112"/>
      <c r="T63" s="43"/>
      <c r="U63" s="156"/>
      <c r="V63" s="112"/>
      <c r="W63" s="112"/>
      <c r="X63" s="112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5" ht="15.75" x14ac:dyDescent="0.25">
      <c r="A64" s="40"/>
      <c r="B64" s="93" t="s">
        <v>375</v>
      </c>
      <c r="C64" s="122">
        <f>SUM('Data Table -1'!$CS3:$CS53)</f>
        <v>1</v>
      </c>
      <c r="D64" s="94">
        <f>IF($C$64&gt;0,$C$64,NA())</f>
        <v>1</v>
      </c>
      <c r="E64" s="238">
        <f>COUNTIFS('Retention-Deployment'!$L:$L,B64,'Retention-Deployment'!$I:$I,"*4G*")</f>
        <v>1</v>
      </c>
      <c r="F64" s="156"/>
      <c r="G64" s="112"/>
      <c r="H64" s="112"/>
      <c r="I64" s="112"/>
      <c r="J64" s="43"/>
      <c r="K64" s="156"/>
      <c r="L64" s="112"/>
      <c r="M64" s="112"/>
      <c r="N64" s="112"/>
      <c r="O64" s="43"/>
      <c r="P64" s="156"/>
      <c r="Q64" s="112"/>
      <c r="R64" s="112"/>
      <c r="S64" s="112"/>
      <c r="T64" s="43"/>
      <c r="U64" s="156"/>
      <c r="V64" s="112"/>
      <c r="W64" s="112"/>
      <c r="X64" s="112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5.75" x14ac:dyDescent="0.25">
      <c r="A65" s="40"/>
      <c r="B65" s="93" t="s">
        <v>65</v>
      </c>
      <c r="C65" s="122">
        <f>SUM('Data Table -1'!$CT3:$CT53)</f>
        <v>6</v>
      </c>
      <c r="D65" s="94">
        <f>IF($C$65&gt;0,$C$65,NA())</f>
        <v>6</v>
      </c>
      <c r="E65" s="238">
        <f>COUNTIFS('Retention-Deployment'!$L:$L,B65,'Retention-Deployment'!$I:$I,"*4G*")</f>
        <v>6</v>
      </c>
      <c r="F65" s="156"/>
      <c r="G65" s="112"/>
      <c r="H65" s="112"/>
      <c r="I65" s="112"/>
      <c r="J65" s="43"/>
      <c r="K65" s="156"/>
      <c r="L65" s="112"/>
      <c r="M65" s="112"/>
      <c r="N65" s="112"/>
      <c r="O65" s="43"/>
      <c r="P65" s="156"/>
      <c r="Q65" s="112"/>
      <c r="R65" s="112"/>
      <c r="S65" s="112"/>
      <c r="T65" s="43"/>
      <c r="U65" s="156"/>
      <c r="V65" s="112"/>
      <c r="W65" s="112"/>
      <c r="X65" s="112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5.75" x14ac:dyDescent="0.25">
      <c r="A66" s="40"/>
      <c r="B66" s="93" t="s">
        <v>331</v>
      </c>
      <c r="C66" s="122">
        <f>SUM('Data Table -1'!$CU3:$CU53)</f>
        <v>0</v>
      </c>
      <c r="D66" s="94" t="e">
        <f>IF($C$66&gt;0,$C$66,NA())</f>
        <v>#N/A</v>
      </c>
      <c r="E66" s="238">
        <f>COUNTIFS('Retention-Deployment'!$L:$L,B66,'Retention-Deployment'!$I:$I,"*4G*")</f>
        <v>0</v>
      </c>
      <c r="F66" s="156"/>
      <c r="G66" s="112"/>
      <c r="H66" s="112"/>
      <c r="I66" s="112"/>
      <c r="J66" s="43"/>
      <c r="K66" s="156"/>
      <c r="L66" s="112"/>
      <c r="M66" s="112"/>
      <c r="N66" s="112"/>
      <c r="O66" s="43"/>
      <c r="P66" s="156"/>
      <c r="Q66" s="112"/>
      <c r="R66" s="112"/>
      <c r="S66" s="112"/>
      <c r="T66" s="43"/>
      <c r="U66" s="156"/>
      <c r="V66" s="112"/>
      <c r="W66" s="112"/>
      <c r="X66" s="112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5.75" x14ac:dyDescent="0.25">
      <c r="A67" s="40"/>
      <c r="B67" s="93" t="s">
        <v>269</v>
      </c>
      <c r="C67" s="122">
        <f>SUM('Data Table -1'!$CV3:$CV53)</f>
        <v>0</v>
      </c>
      <c r="D67" s="94" t="e">
        <f>IF($C$67&gt;0,$C$67,NA())</f>
        <v>#N/A</v>
      </c>
      <c r="E67" s="238">
        <f>COUNTIFS('Retention-Deployment'!$L:$L,B67,'Retention-Deployment'!$I:$I,"*4G*")</f>
        <v>0</v>
      </c>
      <c r="F67" s="156"/>
      <c r="G67" s="112"/>
      <c r="H67" s="112"/>
      <c r="I67" s="112"/>
      <c r="J67" s="43"/>
      <c r="K67" s="156"/>
      <c r="L67" s="112"/>
      <c r="M67" s="112"/>
      <c r="N67" s="112"/>
      <c r="O67" s="43"/>
      <c r="P67" s="156"/>
      <c r="Q67" s="112"/>
      <c r="R67" s="112"/>
      <c r="S67" s="112"/>
      <c r="T67" s="43"/>
      <c r="U67" s="156"/>
      <c r="V67" s="112"/>
      <c r="W67" s="112"/>
      <c r="X67" s="112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5.75" x14ac:dyDescent="0.25">
      <c r="A68" s="40"/>
      <c r="B68" s="93" t="s">
        <v>72</v>
      </c>
      <c r="C68" s="122">
        <f>SUM('Data Table -1'!$CW3:$CW53)</f>
        <v>0</v>
      </c>
      <c r="D68" s="94" t="e">
        <f>IF($C$68&gt;0,$C$68,NA())</f>
        <v>#N/A</v>
      </c>
      <c r="E68" s="238">
        <f>COUNTIFS('Retention-Deployment'!$L:$L,B68,'Retention-Deployment'!$I:$I,"*4G*")</f>
        <v>0</v>
      </c>
      <c r="F68" s="156"/>
      <c r="G68" s="112"/>
      <c r="H68" s="112"/>
      <c r="I68" s="112"/>
      <c r="J68" s="43"/>
      <c r="K68" s="156"/>
      <c r="L68" s="112"/>
      <c r="M68" s="112"/>
      <c r="N68" s="112"/>
      <c r="O68" s="43"/>
      <c r="P68" s="156"/>
      <c r="Q68" s="112"/>
      <c r="R68" s="112"/>
      <c r="S68" s="112"/>
      <c r="T68" s="43"/>
      <c r="U68" s="156"/>
      <c r="V68" s="112"/>
      <c r="W68" s="112"/>
      <c r="X68" s="112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5.75" x14ac:dyDescent="0.25">
      <c r="A69" s="40"/>
      <c r="B69" s="93" t="s">
        <v>64</v>
      </c>
      <c r="C69" s="122">
        <f>SUM('Data Table -1'!$CX3:$CX53)</f>
        <v>0</v>
      </c>
      <c r="D69" s="94" t="e">
        <f>IF($C$69&gt;0,$C$69,NA())</f>
        <v>#N/A</v>
      </c>
      <c r="E69" s="238">
        <f>COUNTIFS('Retention-Deployment'!$L:$L,B69,'Retention-Deployment'!$I:$I,"*4G*")</f>
        <v>0</v>
      </c>
      <c r="F69" s="156"/>
      <c r="G69" s="112"/>
      <c r="H69" s="112"/>
      <c r="I69" s="112"/>
      <c r="J69" s="43"/>
      <c r="K69" s="156"/>
      <c r="L69" s="112"/>
      <c r="M69" s="112"/>
      <c r="N69" s="112"/>
      <c r="O69" s="43"/>
      <c r="P69" s="156"/>
      <c r="Q69" s="112"/>
      <c r="R69" s="112"/>
      <c r="S69" s="112"/>
      <c r="T69" s="43"/>
      <c r="U69" s="156"/>
      <c r="V69" s="112"/>
      <c r="W69" s="112"/>
      <c r="X69" s="112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5.75" x14ac:dyDescent="0.25">
      <c r="A70" s="40"/>
      <c r="B70" s="93" t="s">
        <v>19</v>
      </c>
      <c r="C70" s="122">
        <f>SUM('Data Table -1'!$CY3:$CY53)</f>
        <v>0</v>
      </c>
      <c r="D70" s="94" t="e">
        <f>IF($C$70&gt;0,$C$70,NA())</f>
        <v>#N/A</v>
      </c>
      <c r="E70" s="238">
        <f>COUNTIFS('Retention-Deployment'!$L:$L,B70,'Retention-Deployment'!$I:$I,"*4G*")</f>
        <v>0</v>
      </c>
      <c r="F70" s="156"/>
      <c r="G70" s="112"/>
      <c r="H70" s="112"/>
      <c r="I70" s="112"/>
      <c r="J70" s="43"/>
      <c r="K70" s="156"/>
      <c r="L70" s="112"/>
      <c r="M70" s="112"/>
      <c r="N70" s="112"/>
      <c r="O70" s="43"/>
      <c r="P70" s="156"/>
      <c r="Q70" s="112"/>
      <c r="R70" s="112"/>
      <c r="S70" s="112"/>
      <c r="T70" s="43"/>
      <c r="U70" s="156"/>
      <c r="V70" s="112"/>
      <c r="W70" s="112"/>
      <c r="X70" s="112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6.5" thickBot="1" x14ac:dyDescent="0.3">
      <c r="A71" s="40"/>
      <c r="B71" s="371" t="s">
        <v>298</v>
      </c>
      <c r="C71" s="372">
        <f>SUM('Data Table -1'!$CZ3:$CZ53)</f>
        <v>0</v>
      </c>
      <c r="D71" s="375" t="e">
        <f>IF($C$71&gt;0,$C$71,NA())</f>
        <v>#N/A</v>
      </c>
      <c r="E71" s="376">
        <f>COUNTIFS('Retention-Deployment'!$L:$L,B71,'Retention-Deployment'!$I:$I,"*4G*")</f>
        <v>0</v>
      </c>
      <c r="F71" s="156"/>
      <c r="G71" s="112"/>
      <c r="H71" s="112"/>
      <c r="I71" s="112"/>
      <c r="J71" s="43"/>
      <c r="K71" s="156"/>
      <c r="L71" s="112"/>
      <c r="M71" s="112"/>
      <c r="N71" s="112"/>
      <c r="O71" s="43"/>
      <c r="P71" s="156"/>
      <c r="Q71" s="112"/>
      <c r="R71" s="112"/>
      <c r="S71" s="112"/>
      <c r="T71" s="43"/>
      <c r="U71" s="156"/>
      <c r="V71" s="112"/>
      <c r="W71" s="112"/>
      <c r="X71" s="112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5.75" x14ac:dyDescent="0.25">
      <c r="A72" s="40"/>
      <c r="B72" s="40"/>
      <c r="C72" s="41"/>
      <c r="D72" s="41"/>
      <c r="E72" s="40"/>
      <c r="F72" s="156"/>
      <c r="G72" s="112"/>
      <c r="H72" s="112"/>
      <c r="I72" s="112"/>
      <c r="J72" s="43"/>
      <c r="K72" s="156"/>
      <c r="L72" s="112"/>
      <c r="M72" s="112"/>
      <c r="N72" s="112"/>
      <c r="O72" s="43"/>
      <c r="P72" s="156"/>
      <c r="Q72" s="112"/>
      <c r="R72" s="112"/>
      <c r="S72" s="112"/>
      <c r="T72" s="43"/>
      <c r="U72" s="156"/>
      <c r="V72" s="112"/>
      <c r="W72" s="112"/>
      <c r="X72" s="112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6.5" thickBot="1" x14ac:dyDescent="0.3">
      <c r="A73" s="40"/>
      <c r="B73" s="40"/>
      <c r="C73" s="41"/>
      <c r="D73" s="41"/>
      <c r="E73" s="40"/>
      <c r="F73" s="156"/>
      <c r="G73" s="112"/>
      <c r="H73" s="112"/>
      <c r="I73" s="112"/>
      <c r="J73" s="43"/>
      <c r="K73" s="156"/>
      <c r="L73" s="112"/>
      <c r="M73" s="112"/>
      <c r="N73" s="112"/>
      <c r="O73" s="43"/>
      <c r="P73" s="156"/>
      <c r="Q73" s="112"/>
      <c r="R73" s="112"/>
      <c r="S73" s="112"/>
      <c r="T73" s="43"/>
      <c r="U73" s="156"/>
      <c r="V73" s="112"/>
      <c r="W73" s="112"/>
      <c r="X73" s="112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8.75" x14ac:dyDescent="0.3">
      <c r="A74" s="40"/>
      <c r="B74" s="51" t="s">
        <v>69</v>
      </c>
      <c r="C74" s="52" t="s">
        <v>35</v>
      </c>
      <c r="D74" s="235" t="s">
        <v>173</v>
      </c>
      <c r="E74" s="236" t="s">
        <v>267</v>
      </c>
      <c r="F74" s="174"/>
      <c r="G74" s="112"/>
      <c r="H74" s="112"/>
      <c r="I74" s="112"/>
      <c r="J74" s="43"/>
      <c r="K74" s="156"/>
      <c r="L74" s="112"/>
      <c r="M74" s="112"/>
      <c r="N74" s="112"/>
      <c r="O74" s="43"/>
      <c r="P74" s="156"/>
      <c r="Q74" s="112"/>
      <c r="R74" s="112"/>
      <c r="S74" s="112"/>
      <c r="T74" s="43"/>
      <c r="U74" s="156"/>
      <c r="V74" s="112"/>
      <c r="W74" s="112"/>
      <c r="X74" s="112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5.75" x14ac:dyDescent="0.25">
      <c r="A75" s="40"/>
      <c r="B75" s="49" t="s">
        <v>29</v>
      </c>
      <c r="C75" s="50">
        <f>SUM('Data Table -1'!$K3:$K53)</f>
        <v>0</v>
      </c>
      <c r="D75" s="170" t="e">
        <f>IF($C$75&gt;0,$C$75,NA())</f>
        <v>#N/A</v>
      </c>
      <c r="E75" s="176">
        <f>COUNTIFS(Operational!$L:$L,B75,Operational!$I:$I,"*2G*")</f>
        <v>0</v>
      </c>
      <c r="F75" s="174"/>
      <c r="G75" s="112"/>
      <c r="H75" s="112"/>
      <c r="I75" s="112"/>
      <c r="J75" s="43"/>
      <c r="K75" s="156"/>
      <c r="L75" s="112"/>
      <c r="M75" s="112"/>
      <c r="N75" s="112"/>
      <c r="O75" s="43"/>
      <c r="P75" s="156"/>
      <c r="Q75" s="112"/>
      <c r="R75" s="112"/>
      <c r="S75" s="112"/>
      <c r="T75" s="43"/>
      <c r="U75" s="156"/>
      <c r="V75" s="112"/>
      <c r="W75" s="112"/>
      <c r="X75" s="112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5.75" x14ac:dyDescent="0.25">
      <c r="A76" s="40"/>
      <c r="B76" s="49" t="s">
        <v>26</v>
      </c>
      <c r="C76" s="50">
        <f>SUM('Data Table -1'!$L3:$L53)</f>
        <v>0</v>
      </c>
      <c r="D76" s="170" t="e">
        <f>IF($C$76&gt;0,$C$76,NA())</f>
        <v>#N/A</v>
      </c>
      <c r="E76" s="239">
        <f>COUNTIFS(Operational!$L:$L,B76,Operational!$I:$I,"*2G*")</f>
        <v>0</v>
      </c>
      <c r="F76" s="174"/>
      <c r="G76" s="112"/>
      <c r="H76" s="112"/>
      <c r="I76" s="112"/>
      <c r="J76" s="43"/>
      <c r="K76" s="156"/>
      <c r="L76" s="112"/>
      <c r="M76" s="112"/>
      <c r="N76" s="112"/>
      <c r="O76" s="43"/>
      <c r="P76" s="156"/>
      <c r="Q76" s="112"/>
      <c r="R76" s="112"/>
      <c r="S76" s="112"/>
      <c r="T76" s="43"/>
      <c r="U76" s="156"/>
      <c r="V76" s="112"/>
      <c r="W76" s="112"/>
      <c r="X76" s="112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</row>
    <row r="77" spans="1:35" ht="15.75" x14ac:dyDescent="0.25">
      <c r="A77" s="40"/>
      <c r="B77" s="37" t="s">
        <v>63</v>
      </c>
      <c r="C77" s="50">
        <f>SUM('Data Table -1'!$M3:$M53)</f>
        <v>0</v>
      </c>
      <c r="D77" s="170" t="e">
        <f>IF($C$77&gt;0,$C$77,NA())</f>
        <v>#N/A</v>
      </c>
      <c r="E77" s="239">
        <f>COUNTIFS(Operational!$L:$L,B77,Operational!$I:$I,"*2G*")</f>
        <v>0</v>
      </c>
      <c r="F77" s="174"/>
      <c r="G77" s="112"/>
      <c r="H77" s="112"/>
      <c r="I77" s="112"/>
      <c r="J77" s="43"/>
      <c r="K77" s="156"/>
      <c r="L77" s="112"/>
      <c r="M77" s="112"/>
      <c r="N77" s="112"/>
      <c r="O77" s="43"/>
      <c r="P77" s="156"/>
      <c r="Q77" s="112"/>
      <c r="R77" s="112"/>
      <c r="S77" s="112"/>
      <c r="T77" s="43"/>
      <c r="U77" s="156"/>
      <c r="V77" s="112"/>
      <c r="W77" s="112"/>
      <c r="X77" s="112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</row>
    <row r="78" spans="1:35" ht="15.75" x14ac:dyDescent="0.25">
      <c r="A78" s="40"/>
      <c r="B78" s="49" t="s">
        <v>28</v>
      </c>
      <c r="C78" s="50">
        <f>SUM('Data Table -1'!$N3:$N53)</f>
        <v>0</v>
      </c>
      <c r="D78" s="170" t="e">
        <f>IF($C$78&gt;0,$C$78,NA())</f>
        <v>#N/A</v>
      </c>
      <c r="E78" s="239">
        <f>COUNTIFS(Operational!$L:$L,B78,Operational!$I:$I,"*2G*")</f>
        <v>0</v>
      </c>
      <c r="F78" s="174"/>
      <c r="G78" s="112"/>
      <c r="H78" s="112"/>
      <c r="I78" s="112"/>
      <c r="J78" s="43"/>
      <c r="K78" s="156"/>
      <c r="L78" s="112"/>
      <c r="M78" s="112"/>
      <c r="N78" s="112"/>
      <c r="O78" s="43"/>
      <c r="P78" s="156"/>
      <c r="Q78" s="112"/>
      <c r="R78" s="112"/>
      <c r="S78" s="112"/>
      <c r="T78" s="43"/>
      <c r="U78" s="156"/>
      <c r="V78" s="112"/>
      <c r="W78" s="112"/>
      <c r="X78" s="112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</row>
    <row r="79" spans="1:35" ht="15.75" x14ac:dyDescent="0.25">
      <c r="A79" s="40"/>
      <c r="B79" s="49" t="s">
        <v>31</v>
      </c>
      <c r="C79" s="50">
        <f>SUM('Data Table -1'!$O3:$O53)</f>
        <v>2</v>
      </c>
      <c r="D79" s="170">
        <f>IF($C$79&gt;0,$C$79,NA())</f>
        <v>2</v>
      </c>
      <c r="E79" s="239">
        <f>COUNTIFS(Operational!$L:$L,B79,Operational!$I:$I,"*2G*")</f>
        <v>2</v>
      </c>
      <c r="F79" s="174"/>
      <c r="G79" s="112"/>
      <c r="H79" s="112"/>
      <c r="I79" s="112"/>
      <c r="J79" s="43"/>
      <c r="K79" s="156"/>
      <c r="L79" s="112"/>
      <c r="M79" s="112"/>
      <c r="N79" s="112"/>
      <c r="O79" s="43"/>
      <c r="P79" s="156"/>
      <c r="Q79" s="112"/>
      <c r="R79" s="112"/>
      <c r="S79" s="112"/>
      <c r="T79" s="43"/>
      <c r="U79" s="156"/>
      <c r="V79" s="112"/>
      <c r="W79" s="112"/>
      <c r="X79" s="112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5.75" x14ac:dyDescent="0.25">
      <c r="A80" s="40"/>
      <c r="B80" s="49" t="s">
        <v>30</v>
      </c>
      <c r="C80" s="50">
        <f>SUM('Data Table -1'!$P3:$P53)</f>
        <v>2</v>
      </c>
      <c r="D80" s="170">
        <f>IF($C$80&gt;0,$C$80,NA())</f>
        <v>2</v>
      </c>
      <c r="E80" s="239">
        <f>COUNTIFS(Operational!$L:$L,B80,Operational!$I:$I,"*2G*")</f>
        <v>2</v>
      </c>
      <c r="F80" s="174"/>
      <c r="G80" s="112"/>
      <c r="H80" s="112"/>
      <c r="I80" s="112"/>
      <c r="J80" s="43"/>
      <c r="K80" s="156"/>
      <c r="L80" s="112"/>
      <c r="M80" s="112"/>
      <c r="N80" s="112"/>
      <c r="O80" s="43"/>
      <c r="P80" s="156"/>
      <c r="Q80" s="112"/>
      <c r="R80" s="112"/>
      <c r="S80" s="112"/>
      <c r="T80" s="43"/>
      <c r="U80" s="156"/>
      <c r="V80" s="112"/>
      <c r="W80" s="112"/>
      <c r="X80" s="112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5.75" x14ac:dyDescent="0.25">
      <c r="A81" s="40"/>
      <c r="B81" s="49" t="s">
        <v>382</v>
      </c>
      <c r="C81" s="50">
        <f>SUM('Data Table -1'!$Q3:$Q53)</f>
        <v>0</v>
      </c>
      <c r="D81" s="170" t="e">
        <f>IF($C$81&gt;0,$C$81,NA())</f>
        <v>#N/A</v>
      </c>
      <c r="E81" s="239">
        <f>COUNTIFS(Operational!$L:$L,B81,Operational!$I:$I,"*2G*")</f>
        <v>0</v>
      </c>
      <c r="F81" s="174"/>
      <c r="G81" s="112"/>
      <c r="H81" s="112"/>
      <c r="I81" s="112"/>
      <c r="J81" s="43"/>
      <c r="K81" s="156"/>
      <c r="L81" s="112"/>
      <c r="M81" s="112"/>
      <c r="N81" s="112"/>
      <c r="O81" s="43"/>
      <c r="P81" s="156"/>
      <c r="Q81" s="112"/>
      <c r="R81" s="112"/>
      <c r="S81" s="112"/>
      <c r="T81" s="43"/>
      <c r="U81" s="156"/>
      <c r="V81" s="112"/>
      <c r="W81" s="112"/>
      <c r="X81" s="112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5.75" x14ac:dyDescent="0.25">
      <c r="A82" s="40"/>
      <c r="B82" s="49" t="s">
        <v>67</v>
      </c>
      <c r="C82" s="50">
        <f>SUM('Data Table -1'!$R3:$R53)</f>
        <v>1</v>
      </c>
      <c r="D82" s="170">
        <f>IF($C$82&gt;0,$C$82,NA())</f>
        <v>1</v>
      </c>
      <c r="E82" s="239">
        <f>COUNTIFS(Operational!$L:$L,B82,Operational!$I:$I,"*2G*")</f>
        <v>1</v>
      </c>
      <c r="F82" s="174"/>
      <c r="G82" s="112"/>
      <c r="H82" s="112"/>
      <c r="I82" s="112"/>
      <c r="J82" s="43"/>
      <c r="K82" s="156"/>
      <c r="L82" s="112"/>
      <c r="M82" s="112"/>
      <c r="N82" s="112"/>
      <c r="O82" s="43"/>
      <c r="P82" s="156"/>
      <c r="Q82" s="112"/>
      <c r="R82" s="112"/>
      <c r="S82" s="112"/>
      <c r="T82" s="43"/>
      <c r="U82" s="156"/>
      <c r="V82" s="112"/>
      <c r="W82" s="112"/>
      <c r="X82" s="112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5.75" x14ac:dyDescent="0.25">
      <c r="A83" s="40"/>
      <c r="B83" s="49" t="s">
        <v>62</v>
      </c>
      <c r="C83" s="50">
        <f>SUM('Data Table -1'!$S3:$S53)</f>
        <v>2</v>
      </c>
      <c r="D83" s="170">
        <f>IF($C$83&gt;0,$C$83,NA())</f>
        <v>2</v>
      </c>
      <c r="E83" s="239">
        <f>COUNTIFS(Operational!$L:$L,B83,Operational!$I:$I,"*2G*")</f>
        <v>2</v>
      </c>
      <c r="F83" s="174"/>
      <c r="G83" s="112"/>
      <c r="H83" s="112"/>
      <c r="I83" s="112"/>
      <c r="J83" s="43"/>
      <c r="K83" s="156"/>
      <c r="L83" s="112"/>
      <c r="M83" s="112"/>
      <c r="N83" s="112"/>
      <c r="O83" s="43"/>
      <c r="P83" s="156"/>
      <c r="Q83" s="112"/>
      <c r="R83" s="112"/>
      <c r="S83" s="112"/>
      <c r="T83" s="43"/>
      <c r="U83" s="156"/>
      <c r="V83" s="112"/>
      <c r="W83" s="112"/>
      <c r="X83" s="112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5.75" x14ac:dyDescent="0.25">
      <c r="A84" s="40"/>
      <c r="B84" s="49" t="s">
        <v>61</v>
      </c>
      <c r="C84" s="50">
        <f>SUM('Data Table -1'!$T3:$T53)</f>
        <v>1</v>
      </c>
      <c r="D84" s="170">
        <f>IF($C$84&gt;0,$C$84,NA())</f>
        <v>1</v>
      </c>
      <c r="E84" s="239">
        <f>COUNTIFS(Operational!$L:$L,B84,Operational!$I:$I,"*2G*")</f>
        <v>1</v>
      </c>
      <c r="F84" s="174"/>
      <c r="G84" s="112"/>
      <c r="H84" s="112"/>
      <c r="I84" s="112"/>
      <c r="J84" s="43"/>
      <c r="K84" s="156"/>
      <c r="L84" s="112"/>
      <c r="M84" s="112"/>
      <c r="N84" s="112"/>
      <c r="O84" s="43"/>
      <c r="P84" s="156"/>
      <c r="Q84" s="112"/>
      <c r="R84" s="112"/>
      <c r="S84" s="112"/>
      <c r="T84" s="43"/>
      <c r="U84" s="156"/>
      <c r="V84" s="112"/>
      <c r="W84" s="112"/>
      <c r="X84" s="112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5.75" x14ac:dyDescent="0.25">
      <c r="A85" s="40"/>
      <c r="B85" s="49" t="s">
        <v>170</v>
      </c>
      <c r="C85" s="50">
        <f>SUM('Data Table -1'!$U3:$U53)</f>
        <v>0</v>
      </c>
      <c r="D85" s="170" t="e">
        <f>IF($C$85&gt;0,$C$85,NA())</f>
        <v>#N/A</v>
      </c>
      <c r="E85" s="239">
        <f>COUNTIFS(Operational!$L:$L,B85,Operational!$I:$I,"*2G*")</f>
        <v>0</v>
      </c>
      <c r="F85" s="174"/>
      <c r="G85" s="112"/>
      <c r="H85" s="112"/>
      <c r="I85" s="112"/>
      <c r="J85" s="43"/>
      <c r="K85" s="156"/>
      <c r="L85" s="112"/>
      <c r="M85" s="112"/>
      <c r="N85" s="112"/>
      <c r="O85" s="43"/>
      <c r="P85" s="156"/>
      <c r="Q85" s="112"/>
      <c r="R85" s="112"/>
      <c r="S85" s="112"/>
      <c r="T85" s="43"/>
      <c r="U85" s="156"/>
      <c r="V85" s="112"/>
      <c r="W85" s="112"/>
      <c r="X85" s="112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5.75" x14ac:dyDescent="0.25">
      <c r="A86" s="40"/>
      <c r="B86" s="49" t="s">
        <v>66</v>
      </c>
      <c r="C86" s="50">
        <f>SUM('Data Table -1'!$V3:$V53)</f>
        <v>3</v>
      </c>
      <c r="D86" s="170">
        <f>IF($C$86&gt;0,$C$86,NA())</f>
        <v>3</v>
      </c>
      <c r="E86" s="239">
        <f>COUNTIFS(Operational!$L:$L,B86,Operational!$I:$I,"*2G*")</f>
        <v>3</v>
      </c>
      <c r="F86" s="174"/>
      <c r="G86" s="112"/>
      <c r="H86" s="112"/>
      <c r="I86" s="112"/>
      <c r="J86" s="43"/>
      <c r="K86" s="156"/>
      <c r="L86" s="112"/>
      <c r="M86" s="112"/>
      <c r="N86" s="112"/>
      <c r="O86" s="43"/>
      <c r="P86" s="156"/>
      <c r="Q86" s="112"/>
      <c r="R86" s="112"/>
      <c r="S86" s="112"/>
      <c r="T86" s="43"/>
      <c r="U86" s="156"/>
      <c r="V86" s="112"/>
      <c r="W86" s="112"/>
      <c r="X86" s="112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5.75" x14ac:dyDescent="0.25">
      <c r="A87" s="40"/>
      <c r="B87" s="49" t="s">
        <v>172</v>
      </c>
      <c r="C87" s="50">
        <f>SUM('Data Table -1'!$W3:$W53)</f>
        <v>0</v>
      </c>
      <c r="D87" s="170" t="e">
        <f>IF($C$87&gt;0,$C$87,NA())</f>
        <v>#N/A</v>
      </c>
      <c r="E87" s="239">
        <f>COUNTIFS(Operational!$L:$L,B87,Operational!$I:$I,"*2G*")</f>
        <v>0</v>
      </c>
      <c r="F87" s="174"/>
      <c r="G87" s="112"/>
      <c r="H87" s="112"/>
      <c r="I87" s="112"/>
      <c r="J87" s="43"/>
      <c r="K87" s="156"/>
      <c r="L87" s="112"/>
      <c r="M87" s="112"/>
      <c r="N87" s="112"/>
      <c r="O87" s="43"/>
      <c r="P87" s="156"/>
      <c r="Q87" s="112"/>
      <c r="R87" s="112"/>
      <c r="S87" s="112"/>
      <c r="T87" s="43"/>
      <c r="U87" s="156"/>
      <c r="V87" s="112"/>
      <c r="W87" s="112"/>
      <c r="X87" s="112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5.75" x14ac:dyDescent="0.25">
      <c r="A88" s="40"/>
      <c r="B88" s="49" t="s">
        <v>27</v>
      </c>
      <c r="C88" s="50">
        <f>SUM('Data Table -1'!$X3:$X53)</f>
        <v>0</v>
      </c>
      <c r="D88" s="170" t="e">
        <f>IF($C$88&gt;0,$C$88,NA())</f>
        <v>#N/A</v>
      </c>
      <c r="E88" s="239">
        <f>COUNTIFS(Operational!$L:$L,B88,Operational!$I:$I,"*2G*")</f>
        <v>0</v>
      </c>
      <c r="F88" s="174"/>
      <c r="G88" s="112"/>
      <c r="H88" s="112"/>
      <c r="I88" s="112"/>
      <c r="J88" s="43"/>
      <c r="K88" s="156"/>
      <c r="L88" s="112"/>
      <c r="M88" s="112"/>
      <c r="N88" s="112"/>
      <c r="O88" s="43"/>
      <c r="P88" s="156"/>
      <c r="Q88" s="112"/>
      <c r="R88" s="112"/>
      <c r="S88" s="112"/>
      <c r="T88" s="43"/>
      <c r="U88" s="156"/>
      <c r="V88" s="112"/>
      <c r="W88" s="112"/>
      <c r="X88" s="112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x14ac:dyDescent="0.25">
      <c r="A89" s="40"/>
      <c r="B89" s="49" t="s">
        <v>25</v>
      </c>
      <c r="C89" s="50">
        <f>SUM('Data Table -1'!$Y3:$Y53)</f>
        <v>0</v>
      </c>
      <c r="D89" s="170" t="e">
        <f>IF($C$89&gt;0,$C$89,NA())</f>
        <v>#N/A</v>
      </c>
      <c r="E89" s="239">
        <f>COUNTIFS(Operational!$L:$L,B89,Operational!$I:$I,"*2G*")</f>
        <v>0</v>
      </c>
      <c r="F89" s="174"/>
      <c r="G89" s="112"/>
      <c r="H89" s="112"/>
      <c r="I89" s="112"/>
      <c r="J89" s="43"/>
      <c r="K89" s="156"/>
      <c r="L89" s="112"/>
      <c r="M89" s="112"/>
      <c r="N89" s="112"/>
      <c r="O89" s="43"/>
      <c r="P89" s="156"/>
      <c r="Q89" s="112"/>
      <c r="R89" s="112"/>
      <c r="S89" s="112"/>
      <c r="T89" s="43"/>
      <c r="U89" s="156"/>
      <c r="V89" s="112"/>
      <c r="W89" s="112"/>
      <c r="X89" s="112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6.5" thickBot="1" x14ac:dyDescent="0.3">
      <c r="A90" s="40"/>
      <c r="B90" s="49" t="s">
        <v>262</v>
      </c>
      <c r="C90" s="50">
        <f>SUM('Data Table -1'!$Z3:$Z53)</f>
        <v>0</v>
      </c>
      <c r="D90" s="170" t="e">
        <f>IF($C$90&gt;0,$C$90,NA())</f>
        <v>#N/A</v>
      </c>
      <c r="E90" s="237">
        <f>COUNTIFS(Operational!$L:$L,B90,Operational!$I:$I,"*2G*")</f>
        <v>0</v>
      </c>
      <c r="F90" s="167"/>
      <c r="G90" s="95"/>
      <c r="H90" s="95"/>
      <c r="I90" s="95"/>
      <c r="J90" s="43"/>
      <c r="K90" s="167"/>
      <c r="L90" s="95"/>
      <c r="M90" s="95"/>
      <c r="N90" s="95"/>
      <c r="O90" s="43"/>
      <c r="P90" s="167"/>
      <c r="Q90" s="95"/>
      <c r="R90" s="95"/>
      <c r="S90" s="95"/>
      <c r="T90" s="43"/>
      <c r="U90" s="167"/>
      <c r="V90" s="95"/>
      <c r="W90" s="95"/>
      <c r="X90" s="95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x14ac:dyDescent="0.25">
      <c r="A91" s="40"/>
      <c r="B91" s="76"/>
      <c r="C91" s="77"/>
      <c r="D91" s="95"/>
      <c r="E91" s="40"/>
      <c r="F91" s="167"/>
      <c r="G91" s="95"/>
      <c r="H91" s="95"/>
      <c r="I91" s="95"/>
      <c r="J91" s="43"/>
      <c r="K91" s="167"/>
      <c r="L91" s="95"/>
      <c r="M91" s="95"/>
      <c r="N91" s="95"/>
      <c r="O91" s="43"/>
      <c r="P91" s="167"/>
      <c r="Q91" s="95"/>
      <c r="R91" s="95"/>
      <c r="S91" s="95"/>
      <c r="T91" s="43"/>
      <c r="U91" s="167"/>
      <c r="V91" s="95"/>
      <c r="W91" s="95"/>
      <c r="X91" s="95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thickBot="1" x14ac:dyDescent="0.3">
      <c r="A92" s="40"/>
      <c r="B92" s="40"/>
      <c r="C92" s="41"/>
      <c r="D92" s="41"/>
      <c r="E92" s="40"/>
      <c r="F92" s="40"/>
      <c r="G92" s="42"/>
      <c r="H92" s="42"/>
      <c r="I92" s="42"/>
      <c r="J92" s="40"/>
      <c r="K92" s="40"/>
      <c r="L92" s="42"/>
      <c r="M92" s="42"/>
      <c r="N92" s="42"/>
      <c r="O92" s="40"/>
      <c r="P92" s="40"/>
      <c r="Q92" s="42"/>
      <c r="R92" s="42"/>
      <c r="S92" s="42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8.75" x14ac:dyDescent="0.3">
      <c r="A93" s="40"/>
      <c r="B93" s="51" t="s">
        <v>70</v>
      </c>
      <c r="C93" s="52" t="s">
        <v>35</v>
      </c>
      <c r="D93" s="52" t="s">
        <v>173</v>
      </c>
      <c r="E93" s="236" t="s">
        <v>267</v>
      </c>
      <c r="F93" s="53"/>
      <c r="G93" s="54"/>
      <c r="H93" s="42"/>
      <c r="I93" s="42"/>
      <c r="J93" s="40"/>
      <c r="K93" s="40"/>
      <c r="L93" s="42"/>
      <c r="M93" s="42"/>
      <c r="N93" s="42"/>
      <c r="O93" s="40"/>
      <c r="P93" s="40"/>
      <c r="Q93" s="42"/>
      <c r="R93" s="42"/>
      <c r="S93" s="42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x14ac:dyDescent="0.25">
      <c r="A94" s="40"/>
      <c r="B94" s="49" t="s">
        <v>29</v>
      </c>
      <c r="C94" s="50">
        <f>SUM('Data Table -1'!$AA3:$AA53)</f>
        <v>0</v>
      </c>
      <c r="D94" s="38" t="e">
        <f>IF($C$94&gt;0,$C$94,NA())</f>
        <v>#N/A</v>
      </c>
      <c r="E94" s="242">
        <f>COUNTIFS(Operational!$L:$L,B94,Operational!$I:$I,"*3G*")</f>
        <v>0</v>
      </c>
      <c r="F94" s="55"/>
      <c r="G94" s="56"/>
      <c r="H94" s="42"/>
      <c r="I94" s="42"/>
      <c r="J94" s="40"/>
      <c r="K94" s="40"/>
      <c r="L94" s="42"/>
      <c r="M94" s="42"/>
      <c r="N94" s="42"/>
      <c r="O94" s="40"/>
      <c r="P94" s="40"/>
      <c r="Q94" s="42"/>
      <c r="R94" s="42"/>
      <c r="S94" s="42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x14ac:dyDescent="0.25">
      <c r="A95" s="40"/>
      <c r="B95" s="49" t="s">
        <v>26</v>
      </c>
      <c r="C95" s="50">
        <f>SUM('Data Table -1'!$AB3:$AB53)</f>
        <v>0</v>
      </c>
      <c r="D95" s="38" t="e">
        <f>IF($C$95&gt;0,$C$95,NA())</f>
        <v>#N/A</v>
      </c>
      <c r="E95" s="242">
        <f>COUNTIFS(Operational!$L:$L,B95,Operational!$I:$I,"*3G*")</f>
        <v>0</v>
      </c>
      <c r="F95" s="55"/>
      <c r="G95" s="56"/>
      <c r="H95" s="42"/>
      <c r="I95" s="42"/>
      <c r="J95" s="40"/>
      <c r="K95" s="40"/>
      <c r="L95" s="42"/>
      <c r="M95" s="42"/>
      <c r="N95" s="42"/>
      <c r="O95" s="40"/>
      <c r="P95" s="40"/>
      <c r="Q95" s="42"/>
      <c r="R95" s="42"/>
      <c r="S95" s="42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x14ac:dyDescent="0.25">
      <c r="A96" s="40"/>
      <c r="B96" s="37" t="s">
        <v>63</v>
      </c>
      <c r="C96" s="50">
        <f>SUM('Data Table -1'!$AC3:$AC53)</f>
        <v>0</v>
      </c>
      <c r="D96" s="38" t="e">
        <f>IF($C$96&gt;0,$C$96,NA())</f>
        <v>#N/A</v>
      </c>
      <c r="E96" s="242">
        <f>COUNTIFS(Operational!$L:$L,B96,Operational!$I:$I,"*3G*")</f>
        <v>0</v>
      </c>
      <c r="F96" s="55"/>
      <c r="G96" s="56"/>
      <c r="H96" s="42"/>
      <c r="I96" s="42"/>
      <c r="J96" s="40"/>
      <c r="K96" s="40"/>
      <c r="L96" s="42"/>
      <c r="M96" s="42"/>
      <c r="N96" s="42"/>
      <c r="O96" s="40"/>
      <c r="P96" s="40"/>
      <c r="Q96" s="42"/>
      <c r="R96" s="42"/>
      <c r="S96" s="42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x14ac:dyDescent="0.25">
      <c r="A97" s="40"/>
      <c r="B97" s="49" t="s">
        <v>28</v>
      </c>
      <c r="C97" s="50">
        <f>SUM('Data Table -1'!$AD3:$AD53)</f>
        <v>0</v>
      </c>
      <c r="D97" s="38" t="e">
        <f>IF($C$97&gt;0,$C$97,NA())</f>
        <v>#N/A</v>
      </c>
      <c r="E97" s="242">
        <f>COUNTIFS(Operational!$L:$L,B97,Operational!$I:$I,"*3G*")</f>
        <v>0</v>
      </c>
      <c r="F97" s="55"/>
      <c r="G97" s="56"/>
      <c r="H97" s="42"/>
      <c r="I97" s="42"/>
      <c r="J97" s="40"/>
      <c r="K97" s="40"/>
      <c r="L97" s="42"/>
      <c r="M97" s="42"/>
      <c r="N97" s="42"/>
      <c r="O97" s="40"/>
      <c r="P97" s="40"/>
      <c r="Q97" s="42"/>
      <c r="R97" s="42"/>
      <c r="S97" s="42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x14ac:dyDescent="0.25">
      <c r="A98" s="40"/>
      <c r="B98" s="49" t="s">
        <v>31</v>
      </c>
      <c r="C98" s="50">
        <f>SUM('Data Table -1'!$AE3:$AE53)</f>
        <v>2</v>
      </c>
      <c r="D98" s="38">
        <f>IF($C$98&gt;0,$C$98,NA())</f>
        <v>2</v>
      </c>
      <c r="E98" s="242">
        <f>COUNTIFS(Operational!$L:$L,B98,Operational!$I:$I,"*3G*")</f>
        <v>2</v>
      </c>
      <c r="F98" s="55"/>
      <c r="G98" s="56"/>
      <c r="H98" s="42"/>
      <c r="I98" s="42"/>
      <c r="J98" s="40"/>
      <c r="K98" s="40"/>
      <c r="L98" s="42"/>
      <c r="M98" s="42"/>
      <c r="N98" s="42"/>
      <c r="O98" s="40"/>
      <c r="P98" s="40"/>
      <c r="Q98" s="42"/>
      <c r="R98" s="42"/>
      <c r="S98" s="42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x14ac:dyDescent="0.25">
      <c r="A99" s="40"/>
      <c r="B99" s="49" t="s">
        <v>30</v>
      </c>
      <c r="C99" s="50">
        <f>SUM('Data Table -1'!$AF3:$AF53)</f>
        <v>3</v>
      </c>
      <c r="D99" s="38">
        <f>IF($C$99&gt;0,$C$99,NA())</f>
        <v>3</v>
      </c>
      <c r="E99" s="242">
        <f>COUNTIFS(Operational!$L:$L,B99,Operational!$I:$I,"*3G*")</f>
        <v>3</v>
      </c>
      <c r="F99" s="55"/>
      <c r="G99" s="56"/>
      <c r="H99" s="42"/>
      <c r="I99" s="42"/>
      <c r="J99" s="40"/>
      <c r="K99" s="40"/>
      <c r="L99" s="42"/>
      <c r="M99" s="42"/>
      <c r="N99" s="42"/>
      <c r="O99" s="40"/>
      <c r="P99" s="40"/>
      <c r="Q99" s="42"/>
      <c r="R99" s="42"/>
      <c r="S99" s="42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x14ac:dyDescent="0.25">
      <c r="A100" s="40"/>
      <c r="B100" s="49" t="s">
        <v>382</v>
      </c>
      <c r="C100" s="50">
        <f>SUM('Data Table -1'!$AG3:$AG53)</f>
        <v>0</v>
      </c>
      <c r="D100" s="38" t="e">
        <f>IF($C$100&gt;0,$C$100,NA())</f>
        <v>#N/A</v>
      </c>
      <c r="E100" s="242">
        <f>COUNTIFS(Operational!$L:$L,B100,Operational!$I:$I,"*3G*")</f>
        <v>0</v>
      </c>
      <c r="F100" s="55"/>
      <c r="G100" s="56"/>
      <c r="H100" s="42"/>
      <c r="I100" s="42"/>
      <c r="J100" s="40"/>
      <c r="K100" s="40"/>
      <c r="L100" s="42"/>
      <c r="M100" s="42"/>
      <c r="N100" s="42"/>
      <c r="O100" s="40"/>
      <c r="P100" s="40"/>
      <c r="Q100" s="42"/>
      <c r="R100" s="42"/>
      <c r="S100" s="42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x14ac:dyDescent="0.25">
      <c r="A101" s="40"/>
      <c r="B101" s="49" t="s">
        <v>67</v>
      </c>
      <c r="C101" s="50">
        <f>SUM('Data Table -1'!$AH3:$AH53)</f>
        <v>0</v>
      </c>
      <c r="D101" s="38" t="e">
        <f>IF($C$101&gt;0,$C$101,NA())</f>
        <v>#N/A</v>
      </c>
      <c r="E101" s="242">
        <f>COUNTIFS(Operational!$L:$L,B101,Operational!$I:$I,"*3G*")</f>
        <v>0</v>
      </c>
      <c r="F101" s="55"/>
      <c r="G101" s="56"/>
      <c r="H101" s="42"/>
      <c r="I101" s="42"/>
      <c r="J101" s="40"/>
      <c r="K101" s="40"/>
      <c r="L101" s="42"/>
      <c r="M101" s="42"/>
      <c r="N101" s="42"/>
      <c r="O101" s="40"/>
      <c r="P101" s="40"/>
      <c r="Q101" s="42"/>
      <c r="R101" s="42"/>
      <c r="S101" s="42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x14ac:dyDescent="0.25">
      <c r="A102" s="40"/>
      <c r="B102" s="49" t="s">
        <v>62</v>
      </c>
      <c r="C102" s="50">
        <f>SUM('Data Table -1'!$AI3:$AI53)</f>
        <v>2</v>
      </c>
      <c r="D102" s="38">
        <f>IF($C$102&gt;0,$C$102,NA())</f>
        <v>2</v>
      </c>
      <c r="E102" s="242">
        <f>COUNTIFS(Operational!$L:$L,B102,Operational!$I:$I,"*3G*")</f>
        <v>2</v>
      </c>
      <c r="F102" s="55"/>
      <c r="G102" s="56"/>
      <c r="H102" s="42"/>
      <c r="I102" s="42"/>
      <c r="J102" s="40"/>
      <c r="K102" s="40"/>
      <c r="L102" s="42"/>
      <c r="M102" s="42"/>
      <c r="N102" s="42"/>
      <c r="O102" s="40"/>
      <c r="P102" s="40"/>
      <c r="Q102" s="42"/>
      <c r="R102" s="42"/>
      <c r="S102" s="42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x14ac:dyDescent="0.25">
      <c r="A103" s="40"/>
      <c r="B103" s="49" t="s">
        <v>61</v>
      </c>
      <c r="C103" s="50">
        <f>SUM('Data Table -1'!$AJ3:$AJ53)</f>
        <v>1</v>
      </c>
      <c r="D103" s="38">
        <f>IF($C$103&gt;0,$C$103,NA())</f>
        <v>1</v>
      </c>
      <c r="E103" s="242">
        <f>COUNTIFS(Operational!$L:$L,B103,Operational!$I:$I,"*3G*")</f>
        <v>1</v>
      </c>
      <c r="F103" s="55"/>
      <c r="G103" s="56"/>
      <c r="H103" s="42"/>
      <c r="I103" s="42"/>
      <c r="J103" s="40"/>
      <c r="K103" s="40"/>
      <c r="L103" s="42"/>
      <c r="M103" s="42"/>
      <c r="N103" s="42"/>
      <c r="O103" s="40"/>
      <c r="P103" s="40"/>
      <c r="Q103" s="42"/>
      <c r="R103" s="42"/>
      <c r="S103" s="42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x14ac:dyDescent="0.25">
      <c r="A104" s="40"/>
      <c r="B104" s="49" t="s">
        <v>170</v>
      </c>
      <c r="C104" s="50">
        <f>SUM('Data Table -1'!$AK3:$AK53)</f>
        <v>0</v>
      </c>
      <c r="D104" s="38" t="e">
        <f>IF($C$104&gt;0,$C$104,NA())</f>
        <v>#N/A</v>
      </c>
      <c r="E104" s="242">
        <f>COUNTIFS(Operational!$L:$L,B104,Operational!$I:$I,"*3G*")</f>
        <v>0</v>
      </c>
      <c r="F104" s="55"/>
      <c r="G104" s="56"/>
      <c r="H104" s="42"/>
      <c r="I104" s="42"/>
      <c r="J104" s="40"/>
      <c r="K104" s="40"/>
      <c r="L104" s="42"/>
      <c r="M104" s="42"/>
      <c r="N104" s="42"/>
      <c r="O104" s="40"/>
      <c r="P104" s="40"/>
      <c r="Q104" s="42"/>
      <c r="R104" s="42"/>
      <c r="S104" s="42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x14ac:dyDescent="0.25">
      <c r="A105" s="40"/>
      <c r="B105" s="49" t="s">
        <v>66</v>
      </c>
      <c r="C105" s="50">
        <f>SUM('Data Table -1'!$AL3:$AL53)</f>
        <v>1</v>
      </c>
      <c r="D105" s="38">
        <f>IF($C$105&gt;0,$C$105,NA())</f>
        <v>1</v>
      </c>
      <c r="E105" s="242">
        <f>COUNTIFS(Operational!$L:$L,B105,Operational!$I:$I,"*3G*")</f>
        <v>1</v>
      </c>
      <c r="F105" s="55"/>
      <c r="G105" s="56"/>
      <c r="H105" s="42"/>
      <c r="I105" s="42"/>
      <c r="J105" s="40"/>
      <c r="K105" s="40"/>
      <c r="L105" s="42"/>
      <c r="M105" s="42"/>
      <c r="N105" s="42"/>
      <c r="O105" s="40"/>
      <c r="P105" s="40"/>
      <c r="Q105" s="42"/>
      <c r="R105" s="42"/>
      <c r="S105" s="42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x14ac:dyDescent="0.25">
      <c r="A106" s="40"/>
      <c r="B106" s="49" t="s">
        <v>172</v>
      </c>
      <c r="C106" s="50">
        <f>SUM('Data Table -1'!$AM3:$AM53)</f>
        <v>0</v>
      </c>
      <c r="D106" s="38" t="e">
        <f>IF($C$106&gt;0,$C$106,NA())</f>
        <v>#N/A</v>
      </c>
      <c r="E106" s="242">
        <f>COUNTIFS(Operational!$L:$L,B106,Operational!$I:$I,"*3G*")</f>
        <v>0</v>
      </c>
      <c r="F106" s="76"/>
      <c r="G106" s="77"/>
      <c r="H106" s="42"/>
      <c r="I106" s="42"/>
      <c r="J106" s="40"/>
      <c r="K106" s="40"/>
      <c r="L106" s="42"/>
      <c r="M106" s="42"/>
      <c r="N106" s="42"/>
      <c r="O106" s="40"/>
      <c r="P106" s="40"/>
      <c r="Q106" s="42"/>
      <c r="R106" s="42"/>
      <c r="S106" s="42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x14ac:dyDescent="0.25">
      <c r="A107" s="40"/>
      <c r="B107" s="49" t="s">
        <v>27</v>
      </c>
      <c r="C107" s="50">
        <f>SUM('Data Table -1'!$AN3:$AN53)</f>
        <v>0</v>
      </c>
      <c r="D107" s="38" t="e">
        <f>IF($C$107&gt;0,$C$107,NA())</f>
        <v>#N/A</v>
      </c>
      <c r="E107" s="242">
        <f>COUNTIFS(Operational!$L:$L,B107,Operational!$I:$I,"*3G*")</f>
        <v>0</v>
      </c>
      <c r="F107" s="76"/>
      <c r="G107" s="77"/>
      <c r="H107" s="42"/>
      <c r="I107" s="42"/>
      <c r="J107" s="40"/>
      <c r="K107" s="40"/>
      <c r="L107" s="42"/>
      <c r="M107" s="42"/>
      <c r="N107" s="42"/>
      <c r="O107" s="40"/>
      <c r="P107" s="40"/>
      <c r="Q107" s="42"/>
      <c r="R107" s="42"/>
      <c r="S107" s="42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x14ac:dyDescent="0.25">
      <c r="A108" s="40"/>
      <c r="B108" s="49" t="s">
        <v>25</v>
      </c>
      <c r="C108" s="50">
        <f>SUM('Data Table -1'!$AO3:$AO53)</f>
        <v>0</v>
      </c>
      <c r="D108" s="38" t="e">
        <f>IF($C$108&gt;0,$C$108,NA())</f>
        <v>#N/A</v>
      </c>
      <c r="E108" s="242">
        <f>COUNTIFS(Operational!$L:$L,B108,Operational!$I:$I,"*3G*")</f>
        <v>0</v>
      </c>
      <c r="F108" s="76"/>
      <c r="G108" s="77"/>
      <c r="H108" s="42"/>
      <c r="I108" s="42"/>
      <c r="J108" s="40"/>
      <c r="K108" s="40"/>
      <c r="L108" s="42"/>
      <c r="M108" s="42"/>
      <c r="N108" s="42"/>
      <c r="O108" s="40"/>
      <c r="P108" s="40"/>
      <c r="Q108" s="42"/>
      <c r="R108" s="42"/>
      <c r="S108" s="42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6.5" thickBot="1" x14ac:dyDescent="0.3">
      <c r="A109" s="40"/>
      <c r="B109" s="49" t="s">
        <v>262</v>
      </c>
      <c r="C109" s="50">
        <f>SUM('Data Table -1'!$AP3:$AP53)</f>
        <v>0</v>
      </c>
      <c r="D109" s="38" t="e">
        <f>IF($C$109&gt;0,$C$109,NA())</f>
        <v>#N/A</v>
      </c>
      <c r="E109" s="237">
        <f>COUNTIFS(Operational!$L:$L,B109,Operational!$I:$I,"*3G*")</f>
        <v>0</v>
      </c>
      <c r="F109" s="76"/>
      <c r="G109" s="77"/>
      <c r="H109" s="42"/>
      <c r="I109" s="42"/>
      <c r="J109" s="40"/>
      <c r="K109" s="40"/>
      <c r="L109" s="42"/>
      <c r="M109" s="42"/>
      <c r="N109" s="42"/>
      <c r="O109" s="40"/>
      <c r="P109" s="40"/>
      <c r="Q109" s="42"/>
      <c r="R109" s="42"/>
      <c r="S109" s="42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x14ac:dyDescent="0.25">
      <c r="A110" s="40"/>
      <c r="B110" s="76"/>
      <c r="C110" s="77"/>
      <c r="D110" s="95"/>
      <c r="E110" s="40"/>
      <c r="F110" s="76"/>
      <c r="G110" s="77"/>
      <c r="H110" s="42"/>
      <c r="I110" s="42"/>
      <c r="J110" s="40"/>
      <c r="K110" s="40"/>
      <c r="L110" s="42"/>
      <c r="M110" s="42"/>
      <c r="N110" s="42"/>
      <c r="O110" s="40"/>
      <c r="P110" s="40"/>
      <c r="Q110" s="42"/>
      <c r="R110" s="42"/>
      <c r="S110" s="42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ht="15.75" thickBot="1" x14ac:dyDescent="0.3">
      <c r="A111" s="40"/>
      <c r="B111" s="40"/>
      <c r="C111" s="41"/>
      <c r="D111" s="41"/>
      <c r="E111" s="40"/>
      <c r="F111" s="40"/>
      <c r="G111" s="42"/>
      <c r="H111" s="42"/>
      <c r="I111" s="42"/>
      <c r="J111" s="40"/>
      <c r="K111" s="40"/>
      <c r="L111" s="42"/>
      <c r="M111" s="42"/>
      <c r="N111" s="42"/>
      <c r="O111" s="40"/>
      <c r="P111" s="40"/>
      <c r="Q111" s="42"/>
      <c r="R111" s="42"/>
      <c r="S111" s="42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8.75" x14ac:dyDescent="0.3">
      <c r="A112" s="40"/>
      <c r="B112" s="51" t="s">
        <v>179</v>
      </c>
      <c r="C112" s="52" t="s">
        <v>35</v>
      </c>
      <c r="D112" s="52" t="s">
        <v>173</v>
      </c>
      <c r="E112" s="236" t="s">
        <v>267</v>
      </c>
      <c r="F112" s="53"/>
      <c r="G112" s="54"/>
      <c r="H112" s="54"/>
      <c r="I112" s="96"/>
      <c r="J112" s="40"/>
      <c r="K112" s="53"/>
      <c r="L112" s="54"/>
      <c r="M112" s="54"/>
      <c r="N112" s="96"/>
      <c r="O112" s="40"/>
      <c r="P112" s="40"/>
      <c r="Q112" s="42"/>
      <c r="R112" s="42"/>
      <c r="S112" s="42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x14ac:dyDescent="0.25">
      <c r="A113" s="40"/>
      <c r="B113" s="49" t="s">
        <v>29</v>
      </c>
      <c r="C113" s="50">
        <f>SUM('Data Table -1'!$AQ3:$AQ53)</f>
        <v>1</v>
      </c>
      <c r="D113" s="38">
        <f>IF($C$113&gt;0,$C$113,NA())</f>
        <v>1</v>
      </c>
      <c r="E113" s="242">
        <f>COUNTIFS(Operational!$L:$L,B113,Operational!$I:$I,"*4G*")</f>
        <v>1</v>
      </c>
      <c r="F113" s="232"/>
      <c r="G113" s="56"/>
      <c r="H113" s="56"/>
      <c r="I113" s="77"/>
      <c r="J113" s="40"/>
      <c r="K113" s="55"/>
      <c r="L113" s="56"/>
      <c r="M113" s="56"/>
      <c r="N113" s="77"/>
      <c r="O113" s="40"/>
      <c r="P113" s="40"/>
      <c r="Q113" s="42"/>
      <c r="R113" s="42"/>
      <c r="S113" s="42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x14ac:dyDescent="0.25">
      <c r="A114" s="40"/>
      <c r="B114" s="49" t="s">
        <v>26</v>
      </c>
      <c r="C114" s="50">
        <f>SUM('Data Table -1'!$AR3:$AR53)</f>
        <v>0</v>
      </c>
      <c r="D114" s="38" t="e">
        <f>IF($C$114&gt;0,$C$114,NA())</f>
        <v>#N/A</v>
      </c>
      <c r="E114" s="242">
        <f>COUNTIFS(Operational!$L:$L,B114,Operational!$I:$I,"*4G*")</f>
        <v>0</v>
      </c>
      <c r="F114" s="232"/>
      <c r="G114" s="56"/>
      <c r="H114" s="56"/>
      <c r="I114" s="77"/>
      <c r="J114" s="40"/>
      <c r="K114" s="55"/>
      <c r="L114" s="56"/>
      <c r="M114" s="56"/>
      <c r="N114" s="77"/>
      <c r="O114" s="40"/>
      <c r="P114" s="40"/>
      <c r="Q114" s="42"/>
      <c r="R114" s="42"/>
      <c r="S114" s="42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x14ac:dyDescent="0.25">
      <c r="A115" s="40"/>
      <c r="B115" s="37" t="s">
        <v>63</v>
      </c>
      <c r="C115" s="50">
        <f>SUM('Data Table -1'!$AS3:$AS53)</f>
        <v>0</v>
      </c>
      <c r="D115" s="38" t="e">
        <f>IF($C$115&gt;0,$C$115,NA())</f>
        <v>#N/A</v>
      </c>
      <c r="E115" s="242">
        <f>COUNTIFS(Operational!$L:$L,B115,Operational!$I:$I,"*4G*")</f>
        <v>0</v>
      </c>
      <c r="F115" s="233"/>
      <c r="G115" s="56"/>
      <c r="H115" s="56"/>
      <c r="I115" s="77"/>
      <c r="J115" s="40"/>
      <c r="K115" s="55"/>
      <c r="L115" s="56"/>
      <c r="M115" s="56"/>
      <c r="N115" s="77"/>
      <c r="O115" s="40"/>
      <c r="P115" s="40"/>
      <c r="Q115" s="42"/>
      <c r="R115" s="42"/>
      <c r="S115" s="42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x14ac:dyDescent="0.25">
      <c r="A116" s="40"/>
      <c r="B116" s="49" t="s">
        <v>28</v>
      </c>
      <c r="C116" s="50">
        <f>SUM('Data Table -1'!$AT3:$AT53)</f>
        <v>0</v>
      </c>
      <c r="D116" s="38" t="e">
        <f>IF($C$116&gt;0,$C$116,NA())</f>
        <v>#N/A</v>
      </c>
      <c r="E116" s="242">
        <f>COUNTIFS(Operational!$L:$L,B116,Operational!$I:$I,"*4G*")</f>
        <v>0</v>
      </c>
      <c r="F116" s="232"/>
      <c r="G116" s="56"/>
      <c r="H116" s="56"/>
      <c r="I116" s="77"/>
      <c r="J116" s="40"/>
      <c r="K116" s="55"/>
      <c r="L116" s="56"/>
      <c r="M116" s="56"/>
      <c r="N116" s="77"/>
      <c r="O116" s="40"/>
      <c r="P116" s="40"/>
      <c r="Q116" s="42"/>
      <c r="R116" s="42"/>
      <c r="S116" s="42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x14ac:dyDescent="0.25">
      <c r="A117" s="40"/>
      <c r="B117" s="49" t="s">
        <v>31</v>
      </c>
      <c r="C117" s="50">
        <f>SUM('Data Table -1'!$AU3:$AU53)</f>
        <v>1</v>
      </c>
      <c r="D117" s="38">
        <f>IF($C$117&gt;0,$C$117,NA())</f>
        <v>1</v>
      </c>
      <c r="E117" s="242">
        <f>COUNTIFS(Operational!$L:$L,B117,Operational!$I:$I,"*4G*")</f>
        <v>1</v>
      </c>
      <c r="F117" s="232"/>
      <c r="G117" s="56"/>
      <c r="H117" s="56"/>
      <c r="I117" s="77"/>
      <c r="J117" s="40"/>
      <c r="K117" s="55"/>
      <c r="L117" s="56"/>
      <c r="M117" s="56"/>
      <c r="N117" s="77"/>
      <c r="O117" s="40"/>
      <c r="P117" s="40"/>
      <c r="Q117" s="42"/>
      <c r="R117" s="42"/>
      <c r="S117" s="42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8.75" x14ac:dyDescent="0.3">
      <c r="A118" s="40"/>
      <c r="B118" s="49" t="s">
        <v>30</v>
      </c>
      <c r="C118" s="50">
        <f>SUM('Data Table -1'!$AV3:$AV53)</f>
        <v>3</v>
      </c>
      <c r="D118" s="38">
        <f>IF($C$118&gt;0,$C$118,NA())</f>
        <v>3</v>
      </c>
      <c r="E118" s="242">
        <f>COUNTIFS(Operational!$L:$L,B118,Operational!$I:$I,"*4G*")</f>
        <v>3</v>
      </c>
      <c r="F118" s="232"/>
      <c r="G118" s="56"/>
      <c r="H118" s="56"/>
      <c r="I118" s="96"/>
      <c r="J118" s="40"/>
      <c r="K118" s="55"/>
      <c r="L118" s="56"/>
      <c r="M118" s="56"/>
      <c r="N118" s="77"/>
      <c r="O118" s="40"/>
      <c r="P118" s="40"/>
      <c r="Q118" s="42"/>
      <c r="R118" s="42"/>
      <c r="S118" s="42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8.75" x14ac:dyDescent="0.3">
      <c r="A119" s="40"/>
      <c r="B119" s="49" t="s">
        <v>382</v>
      </c>
      <c r="C119" s="50">
        <f>SUM('Data Table -1'!$AW3:$AW53)</f>
        <v>0</v>
      </c>
      <c r="D119" s="38" t="e">
        <f>IF($C$119&gt;0,$C$119,NA())</f>
        <v>#N/A</v>
      </c>
      <c r="E119" s="242">
        <f>COUNTIFS(Operational!$L:$L,B119,Operational!$I:$I,"*4G*")</f>
        <v>0</v>
      </c>
      <c r="F119" s="234"/>
      <c r="G119" s="54"/>
      <c r="H119" s="54"/>
      <c r="I119" s="77"/>
      <c r="J119" s="40"/>
      <c r="K119" s="53"/>
      <c r="L119" s="54"/>
      <c r="M119" s="54"/>
      <c r="N119" s="96"/>
      <c r="O119" s="40"/>
      <c r="P119" s="40"/>
      <c r="Q119" s="42"/>
      <c r="R119" s="42"/>
      <c r="S119" s="42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x14ac:dyDescent="0.25">
      <c r="A120" s="40"/>
      <c r="B120" s="49" t="s">
        <v>67</v>
      </c>
      <c r="C120" s="50">
        <f>SUM('Data Table -1'!$AX3:$AX53)</f>
        <v>0</v>
      </c>
      <c r="D120" s="38" t="e">
        <f>IF($C$120&gt;0,$C$120,NA())</f>
        <v>#N/A</v>
      </c>
      <c r="E120" s="242">
        <f>COUNTIFS(Operational!$L:$L,B120,Operational!$I:$I,"*4G*")</f>
        <v>0</v>
      </c>
      <c r="F120" s="232"/>
      <c r="G120" s="56"/>
      <c r="H120" s="56"/>
      <c r="I120" s="77"/>
      <c r="J120" s="40"/>
      <c r="K120" s="55"/>
      <c r="L120" s="56"/>
      <c r="M120" s="56"/>
      <c r="N120" s="77"/>
      <c r="O120" s="40"/>
      <c r="P120" s="40"/>
      <c r="Q120" s="42"/>
      <c r="R120" s="42"/>
      <c r="S120" s="42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x14ac:dyDescent="0.25">
      <c r="A121" s="40"/>
      <c r="B121" s="49" t="s">
        <v>62</v>
      </c>
      <c r="C121" s="50">
        <f>SUM('Data Table -1'!$AY3:$AY53)</f>
        <v>1</v>
      </c>
      <c r="D121" s="38">
        <f>IF($C$121&gt;0,$C$121,NA())</f>
        <v>1</v>
      </c>
      <c r="E121" s="242">
        <f>COUNTIFS(Operational!$L:$L,B121,Operational!$I:$I,"*4G*")</f>
        <v>1</v>
      </c>
      <c r="F121" s="232"/>
      <c r="G121" s="56"/>
      <c r="H121" s="56"/>
      <c r="I121" s="77"/>
      <c r="J121" s="40"/>
      <c r="K121" s="55"/>
      <c r="L121" s="56"/>
      <c r="M121" s="56"/>
      <c r="N121" s="77"/>
      <c r="O121" s="40"/>
      <c r="P121" s="40"/>
      <c r="Q121" s="42"/>
      <c r="R121" s="42"/>
      <c r="S121" s="42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x14ac:dyDescent="0.25">
      <c r="A122" s="40"/>
      <c r="B122" s="49" t="s">
        <v>61</v>
      </c>
      <c r="C122" s="50">
        <f>SUM('Data Table -1'!$AZ3:$AZ53)</f>
        <v>1</v>
      </c>
      <c r="D122" s="38">
        <f>IF($C$122&gt;0,$C$122,NA())</f>
        <v>1</v>
      </c>
      <c r="E122" s="242">
        <f>COUNTIFS(Operational!$L:$L,B122,Operational!$I:$I,"*4G*")</f>
        <v>1</v>
      </c>
      <c r="F122" s="233"/>
      <c r="G122" s="56"/>
      <c r="H122" s="56"/>
      <c r="I122" s="77"/>
      <c r="J122" s="40"/>
      <c r="K122" s="55"/>
      <c r="L122" s="56"/>
      <c r="M122" s="56"/>
      <c r="N122" s="77"/>
      <c r="O122" s="40"/>
      <c r="P122" s="40"/>
      <c r="Q122" s="42"/>
      <c r="R122" s="42"/>
      <c r="S122" s="42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x14ac:dyDescent="0.25">
      <c r="A123" s="40"/>
      <c r="B123" s="49" t="s">
        <v>170</v>
      </c>
      <c r="C123" s="50">
        <f>SUM('Data Table -1'!$BA3:$BA53)</f>
        <v>0</v>
      </c>
      <c r="D123" s="38" t="e">
        <f>IF($C$123&gt;0,$C$123,NA())</f>
        <v>#N/A</v>
      </c>
      <c r="E123" s="242">
        <f>COUNTIFS(Operational!$L:$L,B123,Operational!$I:$I,"*4G*")</f>
        <v>0</v>
      </c>
      <c r="F123" s="232"/>
      <c r="G123" s="56"/>
      <c r="H123" s="56"/>
      <c r="I123" s="77"/>
      <c r="J123" s="40"/>
      <c r="K123" s="55"/>
      <c r="L123" s="56"/>
      <c r="M123" s="56"/>
      <c r="N123" s="77"/>
      <c r="O123" s="40"/>
      <c r="P123" s="40"/>
      <c r="Q123" s="42"/>
      <c r="R123" s="42"/>
      <c r="S123" s="42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8.75" x14ac:dyDescent="0.3">
      <c r="A124" s="40"/>
      <c r="B124" s="49" t="s">
        <v>66</v>
      </c>
      <c r="C124" s="50">
        <f>SUM('Data Table -1'!$BB3:$BB53)</f>
        <v>1</v>
      </c>
      <c r="D124" s="38">
        <f>IF($C$124&gt;0,$C$124,NA())</f>
        <v>1</v>
      </c>
      <c r="E124" s="242">
        <f>COUNTIFS(Operational!$L:$L,B124,Operational!$I:$I,"*4G*")</f>
        <v>1</v>
      </c>
      <c r="F124" s="232"/>
      <c r="G124" s="56"/>
      <c r="H124" s="56"/>
      <c r="I124" s="96"/>
      <c r="J124" s="40"/>
      <c r="K124" s="55"/>
      <c r="L124" s="56"/>
      <c r="M124" s="56"/>
      <c r="N124" s="77"/>
      <c r="O124" s="40"/>
      <c r="P124" s="40"/>
      <c r="Q124" s="42"/>
      <c r="R124" s="42"/>
      <c r="S124" s="42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x14ac:dyDescent="0.25">
      <c r="A125" s="40"/>
      <c r="B125" s="49" t="s">
        <v>172</v>
      </c>
      <c r="C125" s="50">
        <f>SUM('Data Table -1'!$BC3:$BC53)</f>
        <v>0</v>
      </c>
      <c r="D125" s="38" t="e">
        <f>IF($C$125&gt;0,$C$125,NA())</f>
        <v>#N/A</v>
      </c>
      <c r="E125" s="242">
        <f>COUNTIFS(Operational!$L:$L,B125,Operational!$I:$I,"*4G*")</f>
        <v>0</v>
      </c>
      <c r="F125" s="232"/>
      <c r="G125" s="56"/>
      <c r="H125" s="56"/>
      <c r="I125" s="77"/>
      <c r="J125" s="40"/>
      <c r="K125" s="55"/>
      <c r="L125" s="56"/>
      <c r="M125" s="56"/>
      <c r="N125" s="77"/>
      <c r="O125" s="40"/>
      <c r="P125" s="40"/>
      <c r="Q125" s="42"/>
      <c r="R125" s="42"/>
      <c r="S125" s="42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8.75" x14ac:dyDescent="0.3">
      <c r="A126" s="40"/>
      <c r="B126" s="49" t="s">
        <v>27</v>
      </c>
      <c r="C126" s="50">
        <f>SUM('Data Table -1'!$BD3:$BD53)</f>
        <v>0</v>
      </c>
      <c r="D126" s="38" t="e">
        <f>IF($C$126&gt;0,$C$126,NA())</f>
        <v>#N/A</v>
      </c>
      <c r="E126" s="242">
        <f>COUNTIFS(Operational!$L:$L,B126,Operational!$I:$I,"*4G*")</f>
        <v>0</v>
      </c>
      <c r="F126" s="234"/>
      <c r="G126" s="54"/>
      <c r="H126" s="54"/>
      <c r="I126" s="77"/>
      <c r="J126" s="40"/>
      <c r="K126" s="53"/>
      <c r="L126" s="54"/>
      <c r="M126" s="54"/>
      <c r="N126" s="96"/>
      <c r="O126" s="40"/>
      <c r="P126" s="40"/>
      <c r="Q126" s="42"/>
      <c r="R126" s="42"/>
      <c r="S126" s="42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ht="15.75" x14ac:dyDescent="0.25">
      <c r="A127" s="40"/>
      <c r="B127" s="49" t="s">
        <v>25</v>
      </c>
      <c r="C127" s="50">
        <f>SUM('Data Table -1'!$BE3:$BE53)</f>
        <v>0</v>
      </c>
      <c r="D127" s="38" t="e">
        <f>IF($C$127&gt;0,$C$127,NA())</f>
        <v>#N/A</v>
      </c>
      <c r="E127" s="242">
        <f>COUNTIFS(Operational!$L:$L,B127,Operational!$I:$I,"*4G*")</f>
        <v>0</v>
      </c>
      <c r="F127" s="232"/>
      <c r="G127" s="56"/>
      <c r="H127" s="56"/>
      <c r="I127" s="77"/>
      <c r="J127" s="40"/>
      <c r="K127" s="55"/>
      <c r="L127" s="56"/>
      <c r="M127" s="56"/>
      <c r="N127" s="77"/>
      <c r="O127" s="40"/>
      <c r="P127" s="40"/>
      <c r="Q127" s="42"/>
      <c r="R127" s="42"/>
      <c r="S127" s="42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</row>
    <row r="128" spans="1:35" ht="16.5" thickBot="1" x14ac:dyDescent="0.3">
      <c r="A128" s="40"/>
      <c r="B128" s="49" t="s">
        <v>262</v>
      </c>
      <c r="C128" s="50">
        <f>SUM('Data Table -1'!$BF3:$BF53)</f>
        <v>0</v>
      </c>
      <c r="D128" s="38" t="e">
        <f>IF($C$128&gt;0,$C$128,NA())</f>
        <v>#N/A</v>
      </c>
      <c r="E128" s="237">
        <f>COUNTIFS(Operational!$L:$L,B128,Operational!$I:$I,"*4G*")</f>
        <v>0</v>
      </c>
      <c r="F128" s="76"/>
      <c r="G128" s="77"/>
      <c r="H128" s="77"/>
      <c r="I128" s="77"/>
      <c r="J128" s="40"/>
      <c r="K128" s="76"/>
      <c r="L128" s="77"/>
      <c r="M128" s="77"/>
      <c r="N128" s="77"/>
      <c r="O128" s="40"/>
      <c r="P128" s="40"/>
      <c r="Q128" s="42"/>
      <c r="R128" s="42"/>
      <c r="S128" s="42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</row>
    <row r="129" spans="1:83" x14ac:dyDescent="0.25">
      <c r="A129" s="40"/>
      <c r="B129" s="40"/>
      <c r="C129" s="41"/>
      <c r="D129" s="41"/>
      <c r="E129" s="40"/>
      <c r="F129" s="40"/>
      <c r="G129" s="42"/>
      <c r="H129" s="42"/>
      <c r="I129" s="42"/>
      <c r="J129" s="40"/>
      <c r="K129" s="40"/>
      <c r="L129" s="42"/>
      <c r="M129" s="42"/>
      <c r="N129" s="42"/>
      <c r="O129" s="40"/>
      <c r="P129" s="40"/>
      <c r="Q129" s="42"/>
      <c r="R129" s="42"/>
      <c r="S129" s="42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</row>
    <row r="130" spans="1:83" x14ac:dyDescent="0.25">
      <c r="A130" s="40"/>
      <c r="B130" s="40"/>
      <c r="C130" s="41"/>
      <c r="D130" s="41"/>
      <c r="E130" s="40"/>
      <c r="F130" s="40"/>
      <c r="G130" s="42"/>
      <c r="H130" s="42"/>
      <c r="I130" s="42"/>
      <c r="J130" s="40"/>
      <c r="K130" s="40"/>
      <c r="L130" s="42"/>
      <c r="M130" s="42"/>
      <c r="N130" s="42"/>
      <c r="O130" s="40"/>
      <c r="P130" s="40"/>
      <c r="Q130" s="42"/>
      <c r="R130" s="42"/>
      <c r="S130" s="42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</row>
    <row r="131" spans="1:83" x14ac:dyDescent="0.25">
      <c r="A131" s="40"/>
      <c r="B131" s="40"/>
      <c r="C131" s="41"/>
      <c r="D131" s="41"/>
      <c r="E131" s="40"/>
      <c r="F131" s="40"/>
      <c r="G131" s="42"/>
      <c r="H131" s="42"/>
      <c r="I131" s="42"/>
      <c r="J131" s="40"/>
      <c r="K131" s="40"/>
      <c r="L131" s="42"/>
      <c r="M131" s="42"/>
      <c r="N131" s="42"/>
      <c r="O131" s="40"/>
      <c r="P131" s="40"/>
      <c r="Q131" s="42"/>
      <c r="R131" s="42"/>
      <c r="S131" s="42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111"/>
      <c r="AH131" s="111"/>
      <c r="AI131" s="111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  <c r="BZ131" s="110"/>
      <c r="CA131" s="110"/>
      <c r="CB131" s="110"/>
      <c r="CC131" s="110"/>
      <c r="CD131" s="110"/>
      <c r="CE131" s="110"/>
    </row>
    <row r="132" spans="1:83" x14ac:dyDescent="0.25">
      <c r="A132" s="40"/>
      <c r="B132" s="40"/>
      <c r="C132" s="41"/>
      <c r="D132" s="41"/>
      <c r="E132" s="40"/>
      <c r="F132" s="40"/>
      <c r="G132" s="42"/>
      <c r="H132" s="42"/>
      <c r="I132" s="42"/>
      <c r="J132" s="40"/>
      <c r="K132" s="40"/>
      <c r="L132" s="42"/>
      <c r="M132" s="42"/>
      <c r="N132" s="42"/>
      <c r="O132" s="40"/>
      <c r="P132" s="40"/>
      <c r="Q132" s="42"/>
      <c r="R132" s="42"/>
      <c r="S132" s="42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111"/>
      <c r="AH132" s="111"/>
      <c r="AI132" s="111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  <c r="BS132" s="110"/>
      <c r="BT132" s="110"/>
      <c r="BU132" s="110"/>
      <c r="BV132" s="110"/>
      <c r="BW132" s="110"/>
      <c r="BX132" s="110"/>
      <c r="BY132" s="110"/>
      <c r="BZ132" s="110"/>
      <c r="CA132" s="110"/>
      <c r="CB132" s="110"/>
      <c r="CC132" s="110"/>
      <c r="CD132" s="110"/>
      <c r="CE132" s="110"/>
    </row>
    <row r="133" spans="1:83" x14ac:dyDescent="0.25">
      <c r="A133" s="40"/>
      <c r="B133" s="40"/>
      <c r="C133" s="41"/>
      <c r="D133" s="41"/>
      <c r="E133" s="40"/>
      <c r="F133" s="40"/>
      <c r="G133" s="42"/>
      <c r="H133" s="42"/>
      <c r="I133" s="42"/>
      <c r="J133" s="40"/>
      <c r="K133" s="40"/>
      <c r="L133" s="42"/>
      <c r="M133" s="42"/>
      <c r="N133" s="42"/>
      <c r="O133" s="40"/>
      <c r="P133" s="40"/>
      <c r="Q133" s="42"/>
      <c r="R133" s="42"/>
      <c r="S133" s="42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111"/>
      <c r="AH133" s="111"/>
      <c r="AI133" s="111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  <c r="BS133" s="110"/>
      <c r="BT133" s="110"/>
      <c r="BU133" s="110"/>
      <c r="BV133" s="110"/>
      <c r="BW133" s="110"/>
      <c r="BX133" s="110"/>
      <c r="BY133" s="110"/>
      <c r="BZ133" s="110"/>
      <c r="CA133" s="110"/>
      <c r="CB133" s="110"/>
      <c r="CC133" s="110"/>
      <c r="CD133" s="110"/>
      <c r="CE133" s="110"/>
    </row>
  </sheetData>
  <sheetProtection formatCells="0" formatColumns="0" formatRows="0" insertColumns="0" insertRows="0" insertHyperlinks="0" deleteColumns="0" deleteRows="0" sort="0" autoFilter="0" pivotTables="0"/>
  <mergeCells count="3">
    <mergeCell ref="D6:D8"/>
    <mergeCell ref="E2:E5"/>
    <mergeCell ref="G5:H5"/>
  </mergeCells>
  <conditionalFormatting sqref="E6">
    <cfRule type="cellIs" dxfId="99" priority="107" operator="notEqual">
      <formula>$C$6</formula>
    </cfRule>
  </conditionalFormatting>
  <conditionalFormatting sqref="E7">
    <cfRule type="cellIs" dxfId="98" priority="105" operator="notEqual">
      <formula>$C$7</formula>
    </cfRule>
  </conditionalFormatting>
  <conditionalFormatting sqref="E8">
    <cfRule type="cellIs" dxfId="97" priority="104" operator="notEqual">
      <formula>$C$8</formula>
    </cfRule>
  </conditionalFormatting>
  <conditionalFormatting sqref="E9">
    <cfRule type="cellIs" dxfId="96" priority="103" operator="notEqual">
      <formula>$C$9</formula>
    </cfRule>
  </conditionalFormatting>
  <conditionalFormatting sqref="E10">
    <cfRule type="cellIs" dxfId="95" priority="102" operator="notEqual">
      <formula>$C$10</formula>
    </cfRule>
  </conditionalFormatting>
  <conditionalFormatting sqref="E11">
    <cfRule type="cellIs" dxfId="94" priority="101" operator="notEqual">
      <formula>$C$11</formula>
    </cfRule>
  </conditionalFormatting>
  <conditionalFormatting sqref="E12">
    <cfRule type="cellIs" dxfId="93" priority="100" operator="notEqual">
      <formula>$C$12</formula>
    </cfRule>
  </conditionalFormatting>
  <conditionalFormatting sqref="E13">
    <cfRule type="cellIs" dxfId="92" priority="99" operator="notEqual">
      <formula>$C$13</formula>
    </cfRule>
  </conditionalFormatting>
  <conditionalFormatting sqref="E14">
    <cfRule type="cellIs" dxfId="91" priority="98" operator="notEqual">
      <formula>$C$14</formula>
    </cfRule>
  </conditionalFormatting>
  <conditionalFormatting sqref="E15">
    <cfRule type="cellIs" dxfId="90" priority="97" operator="notEqual">
      <formula>$C$15</formula>
    </cfRule>
  </conditionalFormatting>
  <conditionalFormatting sqref="E16">
    <cfRule type="cellIs" dxfId="89" priority="96" operator="notEqual">
      <formula>$C$16</formula>
    </cfRule>
  </conditionalFormatting>
  <conditionalFormatting sqref="E25">
    <cfRule type="cellIs" dxfId="88" priority="93" operator="notEqual">
      <formula>$C25</formula>
    </cfRule>
  </conditionalFormatting>
  <conditionalFormatting sqref="E26">
    <cfRule type="cellIs" dxfId="87" priority="92" operator="notEqual">
      <formula>$C26</formula>
    </cfRule>
  </conditionalFormatting>
  <conditionalFormatting sqref="E27">
    <cfRule type="cellIs" dxfId="86" priority="91" operator="notEqual">
      <formula>$C27</formula>
    </cfRule>
  </conditionalFormatting>
  <conditionalFormatting sqref="E28">
    <cfRule type="cellIs" dxfId="85" priority="90" operator="notEqual">
      <formula>$C28</formula>
    </cfRule>
  </conditionalFormatting>
  <conditionalFormatting sqref="E29">
    <cfRule type="cellIs" dxfId="84" priority="89" operator="notEqual">
      <formula>$C29</formula>
    </cfRule>
  </conditionalFormatting>
  <conditionalFormatting sqref="E30">
    <cfRule type="cellIs" dxfId="83" priority="88" operator="notEqual">
      <formula>$C30</formula>
    </cfRule>
  </conditionalFormatting>
  <conditionalFormatting sqref="E31">
    <cfRule type="cellIs" dxfId="82" priority="87" operator="notEqual">
      <formula>$C31</formula>
    </cfRule>
  </conditionalFormatting>
  <conditionalFormatting sqref="E32">
    <cfRule type="cellIs" dxfId="81" priority="86" operator="notEqual">
      <formula>$C32</formula>
    </cfRule>
  </conditionalFormatting>
  <conditionalFormatting sqref="E33">
    <cfRule type="cellIs" dxfId="80" priority="85" operator="notEqual">
      <formula>$C33</formula>
    </cfRule>
  </conditionalFormatting>
  <conditionalFormatting sqref="E34">
    <cfRule type="cellIs" dxfId="79" priority="84" operator="notEqual">
      <formula>$C34</formula>
    </cfRule>
  </conditionalFormatting>
  <conditionalFormatting sqref="E35">
    <cfRule type="cellIs" dxfId="78" priority="83" operator="notEqual">
      <formula>$C35</formula>
    </cfRule>
  </conditionalFormatting>
  <conditionalFormatting sqref="E36:E37">
    <cfRule type="cellIs" dxfId="77" priority="82" operator="notEqual">
      <formula>$C36</formula>
    </cfRule>
  </conditionalFormatting>
  <conditionalFormatting sqref="E41">
    <cfRule type="cellIs" dxfId="76" priority="81" operator="notEqual">
      <formula>$C41</formula>
    </cfRule>
  </conditionalFormatting>
  <conditionalFormatting sqref="E42">
    <cfRule type="cellIs" dxfId="75" priority="80" operator="notEqual">
      <formula>$C42</formula>
    </cfRule>
  </conditionalFormatting>
  <conditionalFormatting sqref="E43">
    <cfRule type="cellIs" dxfId="74" priority="79" operator="notEqual">
      <formula>$C43</formula>
    </cfRule>
  </conditionalFormatting>
  <conditionalFormatting sqref="E44">
    <cfRule type="cellIs" dxfId="73" priority="78" operator="notEqual">
      <formula>$C44</formula>
    </cfRule>
  </conditionalFormatting>
  <conditionalFormatting sqref="E45">
    <cfRule type="cellIs" dxfId="72" priority="77" operator="notEqual">
      <formula>$C45</formula>
    </cfRule>
  </conditionalFormatting>
  <conditionalFormatting sqref="E46">
    <cfRule type="cellIs" dxfId="71" priority="76" operator="notEqual">
      <formula>$C46</formula>
    </cfRule>
  </conditionalFormatting>
  <conditionalFormatting sqref="E47">
    <cfRule type="cellIs" dxfId="70" priority="75" operator="notEqual">
      <formula>$C47</formula>
    </cfRule>
  </conditionalFormatting>
  <conditionalFormatting sqref="E48">
    <cfRule type="cellIs" dxfId="69" priority="74" operator="notEqual">
      <formula>$C48</formula>
    </cfRule>
  </conditionalFormatting>
  <conditionalFormatting sqref="E49">
    <cfRule type="cellIs" dxfId="68" priority="73" operator="notEqual">
      <formula>$C49</formula>
    </cfRule>
  </conditionalFormatting>
  <conditionalFormatting sqref="E50">
    <cfRule type="cellIs" dxfId="67" priority="72" operator="notEqual">
      <formula>$C50</formula>
    </cfRule>
  </conditionalFormatting>
  <conditionalFormatting sqref="E51">
    <cfRule type="cellIs" dxfId="66" priority="71" operator="notEqual">
      <formula>$C51</formula>
    </cfRule>
  </conditionalFormatting>
  <conditionalFormatting sqref="E52">
    <cfRule type="cellIs" dxfId="65" priority="70" operator="notEqual">
      <formula>$C52</formula>
    </cfRule>
  </conditionalFormatting>
  <conditionalFormatting sqref="E53:E54">
    <cfRule type="cellIs" dxfId="64" priority="69" operator="notEqual">
      <formula>$C53</formula>
    </cfRule>
  </conditionalFormatting>
  <conditionalFormatting sqref="E58">
    <cfRule type="cellIs" dxfId="63" priority="64" operator="notEqual">
      <formula>$C58</formula>
    </cfRule>
  </conditionalFormatting>
  <conditionalFormatting sqref="E59">
    <cfRule type="cellIs" dxfId="62" priority="63" operator="notEqual">
      <formula>$C59</formula>
    </cfRule>
  </conditionalFormatting>
  <conditionalFormatting sqref="E60">
    <cfRule type="cellIs" dxfId="61" priority="62" operator="notEqual">
      <formula>$C60</formula>
    </cfRule>
  </conditionalFormatting>
  <conditionalFormatting sqref="E61">
    <cfRule type="cellIs" dxfId="60" priority="61" operator="notEqual">
      <formula>$C61</formula>
    </cfRule>
  </conditionalFormatting>
  <conditionalFormatting sqref="E62">
    <cfRule type="cellIs" dxfId="59" priority="60" operator="notEqual">
      <formula>$C62</formula>
    </cfRule>
  </conditionalFormatting>
  <conditionalFormatting sqref="E63">
    <cfRule type="cellIs" dxfId="58" priority="59" operator="notEqual">
      <formula>$C63</formula>
    </cfRule>
  </conditionalFormatting>
  <conditionalFormatting sqref="E64">
    <cfRule type="cellIs" dxfId="57" priority="58" operator="notEqual">
      <formula>$C64</formula>
    </cfRule>
  </conditionalFormatting>
  <conditionalFormatting sqref="E65">
    <cfRule type="cellIs" dxfId="56" priority="57" operator="notEqual">
      <formula>$C65</formula>
    </cfRule>
  </conditionalFormatting>
  <conditionalFormatting sqref="E66">
    <cfRule type="cellIs" dxfId="55" priority="56" operator="notEqual">
      <formula>$C66</formula>
    </cfRule>
  </conditionalFormatting>
  <conditionalFormatting sqref="E67">
    <cfRule type="cellIs" dxfId="54" priority="55" operator="notEqual">
      <formula>$C67</formula>
    </cfRule>
  </conditionalFormatting>
  <conditionalFormatting sqref="E68">
    <cfRule type="cellIs" dxfId="53" priority="54" operator="notEqual">
      <formula>$C68</formula>
    </cfRule>
  </conditionalFormatting>
  <conditionalFormatting sqref="E69">
    <cfRule type="cellIs" dxfId="52" priority="53" operator="notEqual">
      <formula>$C69</formula>
    </cfRule>
  </conditionalFormatting>
  <conditionalFormatting sqref="E70">
    <cfRule type="cellIs" dxfId="51" priority="52" operator="notEqual">
      <formula>$C70</formula>
    </cfRule>
  </conditionalFormatting>
  <conditionalFormatting sqref="E75">
    <cfRule type="cellIs" dxfId="50" priority="51" operator="notEqual">
      <formula>$C75</formula>
    </cfRule>
  </conditionalFormatting>
  <conditionalFormatting sqref="E76">
    <cfRule type="cellIs" dxfId="49" priority="50" operator="notEqual">
      <formula>$C76</formula>
    </cfRule>
  </conditionalFormatting>
  <conditionalFormatting sqref="E77">
    <cfRule type="cellIs" dxfId="48" priority="49" operator="notEqual">
      <formula>$C77</formula>
    </cfRule>
  </conditionalFormatting>
  <conditionalFormatting sqref="E78">
    <cfRule type="cellIs" dxfId="47" priority="48" operator="notEqual">
      <formula>$C78</formula>
    </cfRule>
  </conditionalFormatting>
  <conditionalFormatting sqref="E79">
    <cfRule type="cellIs" dxfId="46" priority="47" operator="notEqual">
      <formula>$C79</formula>
    </cfRule>
  </conditionalFormatting>
  <conditionalFormatting sqref="E80">
    <cfRule type="cellIs" dxfId="45" priority="46" operator="notEqual">
      <formula>$C80</formula>
    </cfRule>
  </conditionalFormatting>
  <conditionalFormatting sqref="E81">
    <cfRule type="cellIs" dxfId="44" priority="45" operator="notEqual">
      <formula>$C81</formula>
    </cfRule>
  </conditionalFormatting>
  <conditionalFormatting sqref="E82">
    <cfRule type="cellIs" dxfId="43" priority="44" operator="notEqual">
      <formula>$C82</formula>
    </cfRule>
  </conditionalFormatting>
  <conditionalFormatting sqref="E83">
    <cfRule type="cellIs" dxfId="42" priority="43" operator="notEqual">
      <formula>$C83</formula>
    </cfRule>
  </conditionalFormatting>
  <conditionalFormatting sqref="E84">
    <cfRule type="cellIs" dxfId="41" priority="42" operator="notEqual">
      <formula>$C84</formula>
    </cfRule>
  </conditionalFormatting>
  <conditionalFormatting sqref="E85">
    <cfRule type="cellIs" dxfId="40" priority="41" operator="notEqual">
      <formula>$C85</formula>
    </cfRule>
  </conditionalFormatting>
  <conditionalFormatting sqref="E86">
    <cfRule type="cellIs" dxfId="39" priority="40" operator="notEqual">
      <formula>$C86</formula>
    </cfRule>
  </conditionalFormatting>
  <conditionalFormatting sqref="E87">
    <cfRule type="cellIs" dxfId="38" priority="39" operator="notEqual">
      <formula>$C87</formula>
    </cfRule>
  </conditionalFormatting>
  <conditionalFormatting sqref="E88">
    <cfRule type="cellIs" dxfId="37" priority="38" operator="notEqual">
      <formula>$C88</formula>
    </cfRule>
  </conditionalFormatting>
  <conditionalFormatting sqref="E89">
    <cfRule type="cellIs" dxfId="36" priority="37" operator="notEqual">
      <formula>$C89</formula>
    </cfRule>
  </conditionalFormatting>
  <conditionalFormatting sqref="E90">
    <cfRule type="cellIs" dxfId="35" priority="36" operator="notEqual">
      <formula>$C90</formula>
    </cfRule>
  </conditionalFormatting>
  <conditionalFormatting sqref="E94">
    <cfRule type="cellIs" dxfId="34" priority="35" operator="notEqual">
      <formula>$C94</formula>
    </cfRule>
  </conditionalFormatting>
  <conditionalFormatting sqref="E95">
    <cfRule type="cellIs" dxfId="33" priority="34" operator="notEqual">
      <formula>$C95</formula>
    </cfRule>
  </conditionalFormatting>
  <conditionalFormatting sqref="E96">
    <cfRule type="cellIs" dxfId="32" priority="33" operator="notEqual">
      <formula>$C96</formula>
    </cfRule>
  </conditionalFormatting>
  <conditionalFormatting sqref="E97">
    <cfRule type="cellIs" dxfId="31" priority="32" operator="notEqual">
      <formula>$C97</formula>
    </cfRule>
  </conditionalFormatting>
  <conditionalFormatting sqref="E98">
    <cfRule type="cellIs" dxfId="30" priority="31" operator="notEqual">
      <formula>$C98</formula>
    </cfRule>
  </conditionalFormatting>
  <conditionalFormatting sqref="E99">
    <cfRule type="cellIs" dxfId="29" priority="30" operator="notEqual">
      <formula>$C99</formula>
    </cfRule>
  </conditionalFormatting>
  <conditionalFormatting sqref="E100">
    <cfRule type="cellIs" dxfId="28" priority="29" operator="notEqual">
      <formula>$C100</formula>
    </cfRule>
  </conditionalFormatting>
  <conditionalFormatting sqref="E101">
    <cfRule type="cellIs" dxfId="27" priority="28" operator="notEqual">
      <formula>$C101</formula>
    </cfRule>
  </conditionalFormatting>
  <conditionalFormatting sqref="E102">
    <cfRule type="cellIs" dxfId="26" priority="27" operator="notEqual">
      <formula>$C102</formula>
    </cfRule>
  </conditionalFormatting>
  <conditionalFormatting sqref="E103">
    <cfRule type="cellIs" dxfId="25" priority="26" operator="notEqual">
      <formula>$C103</formula>
    </cfRule>
  </conditionalFormatting>
  <conditionalFormatting sqref="E104">
    <cfRule type="cellIs" dxfId="24" priority="25" operator="notEqual">
      <formula>$C104</formula>
    </cfRule>
  </conditionalFormatting>
  <conditionalFormatting sqref="E105">
    <cfRule type="cellIs" dxfId="23" priority="24" operator="notEqual">
      <formula>$C105</formula>
    </cfRule>
  </conditionalFormatting>
  <conditionalFormatting sqref="E106">
    <cfRule type="cellIs" dxfId="22" priority="23" operator="notEqual">
      <formula>$C106</formula>
    </cfRule>
  </conditionalFormatting>
  <conditionalFormatting sqref="E107">
    <cfRule type="cellIs" dxfId="21" priority="22" operator="notEqual">
      <formula>$C107</formula>
    </cfRule>
  </conditionalFormatting>
  <conditionalFormatting sqref="E108">
    <cfRule type="cellIs" dxfId="20" priority="21" operator="notEqual">
      <formula>$C108</formula>
    </cfRule>
  </conditionalFormatting>
  <conditionalFormatting sqref="E109">
    <cfRule type="cellIs" dxfId="19" priority="20" operator="notEqual">
      <formula>$C109</formula>
    </cfRule>
  </conditionalFormatting>
  <conditionalFormatting sqref="E113">
    <cfRule type="cellIs" dxfId="18" priority="19" operator="notEqual">
      <formula>$C113</formula>
    </cfRule>
  </conditionalFormatting>
  <conditionalFormatting sqref="E114">
    <cfRule type="cellIs" dxfId="17" priority="18" operator="notEqual">
      <formula>$C114</formula>
    </cfRule>
  </conditionalFormatting>
  <conditionalFormatting sqref="E115">
    <cfRule type="cellIs" dxfId="16" priority="17" operator="notEqual">
      <formula>$C115</formula>
    </cfRule>
  </conditionalFormatting>
  <conditionalFormatting sqref="E116">
    <cfRule type="cellIs" dxfId="15" priority="16" operator="notEqual">
      <formula>$C116</formula>
    </cfRule>
  </conditionalFormatting>
  <conditionalFormatting sqref="E117">
    <cfRule type="cellIs" dxfId="14" priority="15" operator="notEqual">
      <formula>$C117</formula>
    </cfRule>
  </conditionalFormatting>
  <conditionalFormatting sqref="E118">
    <cfRule type="cellIs" dxfId="13" priority="14" operator="notEqual">
      <formula>$C118</formula>
    </cfRule>
  </conditionalFormatting>
  <conditionalFormatting sqref="E119">
    <cfRule type="cellIs" dxfId="12" priority="13" operator="notEqual">
      <formula>$C119</formula>
    </cfRule>
  </conditionalFormatting>
  <conditionalFormatting sqref="E120">
    <cfRule type="cellIs" dxfId="11" priority="12" operator="notEqual">
      <formula>$C120</formula>
    </cfRule>
  </conditionalFormatting>
  <conditionalFormatting sqref="E121">
    <cfRule type="cellIs" dxfId="10" priority="11" operator="notEqual">
      <formula>$C121</formula>
    </cfRule>
  </conditionalFormatting>
  <conditionalFormatting sqref="E122">
    <cfRule type="cellIs" dxfId="9" priority="10" operator="notEqual">
      <formula>$C122</formula>
    </cfRule>
  </conditionalFormatting>
  <conditionalFormatting sqref="E123">
    <cfRule type="cellIs" dxfId="8" priority="9" operator="notEqual">
      <formula>$C123</formula>
    </cfRule>
  </conditionalFormatting>
  <conditionalFormatting sqref="E124">
    <cfRule type="cellIs" dxfId="7" priority="8" operator="notEqual">
      <formula>$C124</formula>
    </cfRule>
  </conditionalFormatting>
  <conditionalFormatting sqref="E125">
    <cfRule type="cellIs" dxfId="6" priority="7" operator="notEqual">
      <formula>$C125</formula>
    </cfRule>
  </conditionalFormatting>
  <conditionalFormatting sqref="E126">
    <cfRule type="cellIs" dxfId="5" priority="6" operator="notEqual">
      <formula>$C126</formula>
    </cfRule>
  </conditionalFormatting>
  <conditionalFormatting sqref="E127">
    <cfRule type="cellIs" dxfId="4" priority="5" operator="notEqual">
      <formula>$C127</formula>
    </cfRule>
  </conditionalFormatting>
  <conditionalFormatting sqref="E128">
    <cfRule type="cellIs" dxfId="3" priority="4" operator="notEqual">
      <formula>$C128</formula>
    </cfRule>
  </conditionalFormatting>
  <conditionalFormatting sqref="E18">
    <cfRule type="cellIs" dxfId="2" priority="3" operator="notEqual">
      <formula>$C$18</formula>
    </cfRule>
  </conditionalFormatting>
  <conditionalFormatting sqref="E19">
    <cfRule type="cellIs" dxfId="1" priority="2" operator="notEqual">
      <formula>$C$19</formula>
    </cfRule>
  </conditionalFormatting>
  <conditionalFormatting sqref="E20">
    <cfRule type="cellIs" dxfId="0" priority="1" operator="notEqual">
      <formula>$C$20</formula>
    </cfRule>
  </conditionalFormatting>
  <pageMargins left="0.7" right="0.7" top="0.75" bottom="0.75" header="0.3" footer="0.3"/>
  <pageSetup paperSize="9" orientation="portrait" r:id="rId1"/>
  <ignoredErrors>
    <ignoredError sqref="E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Summary</vt:lpstr>
      <vt:lpstr>Operational Analysis</vt:lpstr>
      <vt:lpstr>Operational</vt:lpstr>
      <vt:lpstr>Retention-Deployment Analysis</vt:lpstr>
      <vt:lpstr>Retention-Deployment</vt:lpstr>
      <vt:lpstr>Licensing</vt:lpstr>
      <vt:lpstr>Deactivated</vt:lpstr>
      <vt:lpstr>Data Table -1</vt:lpstr>
      <vt:lpstr>Data Table -2</vt:lpstr>
      <vt:lpstr>List Table</vt:lpstr>
      <vt:lpstr>Area</vt:lpstr>
      <vt:lpstr>LTECH</vt:lpstr>
      <vt:lpstr>OPERATIONA</vt:lpstr>
      <vt:lpstr>OPERATIONR</vt:lpstr>
      <vt:lpstr>OTECH</vt:lpstr>
      <vt:lpstr>Prefectures</vt:lpstr>
      <vt:lpstr>Region</vt:lpstr>
      <vt:lpstr>RETENTION.A</vt:lpstr>
      <vt:lpstr>RETENTION.R</vt:lpstr>
      <vt:lpstr>State</vt:lpstr>
    </vt:vector>
  </TitlesOfParts>
  <Company>Wind Hellas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Lympe</dc:creator>
  <cp:lastModifiedBy>Wind Hellas</cp:lastModifiedBy>
  <cp:lastPrinted>2016-03-09T05:43:23Z</cp:lastPrinted>
  <dcterms:created xsi:type="dcterms:W3CDTF">2015-01-23T11:32:49Z</dcterms:created>
  <dcterms:modified xsi:type="dcterms:W3CDTF">2018-12-04T13:47:02Z</dcterms:modified>
</cp:coreProperties>
</file>