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Recording" sheetId="1" state="visible" r:id="rId2"/>
    <sheet name="ROI" sheetId="2" state="visible" r:id="rId3"/>
    <sheet name="Diary" sheetId="3" state="visible" r:id="rId4"/>
  </sheets>
  <definedNames>
    <definedName function="false" hidden="true" localSheetId="2" name="_xlnm._FilterDatabase" vbProcedure="false">Diary!$A$1:$K$338</definedName>
    <definedName function="false" hidden="false" localSheetId="2" name="_xlnm._FilterDatabase" vbProcedure="false">Diary!$A$1:$K$338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<sst xmlns="http://schemas.openxmlformats.org/spreadsheetml/2006/main" count="920" uniqueCount="581">
  <si>
    <t xml:space="preserve">Date</t>
  </si>
  <si>
    <t xml:space="preserve">Time</t>
  </si>
  <si>
    <t xml:space="preserve">Opera-tion</t>
  </si>
  <si>
    <t xml:space="preserve">Price</t>
  </si>
  <si>
    <t xml:space="preserve">Profit</t>
  </si>
  <si>
    <t xml:space="preserve">Remark</t>
  </si>
  <si>
    <t xml:space="preserve">s</t>
  </si>
  <si>
    <t xml:space="preserve">b</t>
  </si>
  <si>
    <t xml:space="preserve">15:09:54.689</t>
  </si>
  <si>
    <t xml:space="preserve">C #SBER,M1: Sold at 200.19   -1</t>
  </si>
  <si>
    <t xml:space="preserve">15:10:23.243</t>
  </si>
  <si>
    <t xml:space="preserve">C #SBER,M1: Bought at 200.26   0</t>
  </si>
  <si>
    <t xml:space="preserve">15:12:00.576</t>
  </si>
  <si>
    <t xml:space="preserve">C #SBER,M1: Sold at 200.31   -1</t>
  </si>
  <si>
    <t xml:space="preserve">15:13:11.789</t>
  </si>
  <si>
    <t xml:space="preserve">C #SBER,M1: Bought at 200.41   0</t>
  </si>
  <si>
    <t xml:space="preserve">15:13:34.534</t>
  </si>
  <si>
    <t xml:space="preserve">C #SBER,M1: Sold at 200.49   -1</t>
  </si>
  <si>
    <t xml:space="preserve">15:13:49.921</t>
  </si>
  <si>
    <t xml:space="preserve">C #SBER,M1: Bought at 200.58   0</t>
  </si>
  <si>
    <t xml:space="preserve">15:14:22.719</t>
  </si>
  <si>
    <t xml:space="preserve">C #SBER,M1: Sold at 200.41   -1</t>
  </si>
  <si>
    <t xml:space="preserve">15:21:10.284</t>
  </si>
  <si>
    <t xml:space="preserve">C #SBER,M1: Bought at 200.67   0</t>
  </si>
  <si>
    <t xml:space="preserve">2018.11.26 15:05:07.863	C #SBER</t>
  </si>
  <si>
    <t xml:space="preserve">M1: Bought at 192.11   1</t>
  </si>
  <si>
    <t xml:space="preserve">2018.11.26 15:06:44.427	C #SBER</t>
  </si>
  <si>
    <t xml:space="preserve">M1: Sold at 191.98   0</t>
  </si>
  <si>
    <t xml:space="preserve">2018.11.26 15:09:50.788	C #SBER</t>
  </si>
  <si>
    <t xml:space="preserve">2018.11.26 15:10:02.476	C #SBER</t>
  </si>
  <si>
    <t xml:space="preserve">M1: Sold at 191.95   0</t>
  </si>
  <si>
    <t xml:space="preserve">2018.11.26 15:11:50.168	C #SBER</t>
  </si>
  <si>
    <t xml:space="preserve">M1: Sold at 191.96   -1</t>
  </si>
  <si>
    <t xml:space="preserve">2018.11.26 15:13:31.902	C #SBER</t>
  </si>
  <si>
    <t xml:space="preserve">M1: Bought at 192.26   0</t>
  </si>
  <si>
    <t xml:space="preserve">2018.11.26 18:14:27.756	C #SBER</t>
  </si>
  <si>
    <t xml:space="preserve">M1: Sold at 187.92   -1</t>
  </si>
  <si>
    <t xml:space="preserve">2018.11.26 18:16:15.541	C #SBER</t>
  </si>
  <si>
    <t xml:space="preserve">M1: Bought at 188.10   0</t>
  </si>
  <si>
    <t xml:space="preserve">2018.11.27 	11:00:49.596	C #SBER</t>
  </si>
  <si>
    <t xml:space="preserve">M1: Sold at 191.45   -1</t>
  </si>
  <si>
    <t xml:space="preserve">2018.11.27 	11:16:53.235	C #SBER</t>
  </si>
  <si>
    <t xml:space="preserve">M1: Bought at 190.75   0</t>
  </si>
  <si>
    <t xml:space="preserve">15:59:40.306</t>
  </si>
  <si>
    <t xml:space="preserve">C #SBER,M1: Sold at 188.88   -1</t>
  </si>
  <si>
    <t xml:space="preserve">Month</t>
  </si>
  <si>
    <t xml:space="preserve">Initial equity</t>
  </si>
  <si>
    <t xml:space="preserve">Final equity</t>
  </si>
  <si>
    <t xml:space="preserve">ROI</t>
  </si>
  <si>
    <t xml:space="preserve">Warranty</t>
  </si>
  <si>
    <t xml:space="preserve">Days a month</t>
  </si>
  <si>
    <t xml:space="preserve">Pts a day</t>
  </si>
  <si>
    <t xml:space="preserve">Group</t>
  </si>
  <si>
    <t xml:space="preserve">Idea</t>
  </si>
  <si>
    <t xml:space="preserve">Conclusion</t>
  </si>
  <si>
    <t xml:space="preserve">Operator</t>
  </si>
  <si>
    <t xml:space="preserve">BB</t>
  </si>
  <si>
    <t xml:space="preserve">EB</t>
  </si>
  <si>
    <t xml:space="preserve">Traffic</t>
  </si>
  <si>
    <t xml:space="preserve">Tariff</t>
  </si>
  <si>
    <t xml:space="preserve">n/a</t>
  </si>
  <si>
    <t xml:space="preserve">Administering</t>
  </si>
  <si>
    <t xml:space="preserve">Use morning fractals easily!</t>
  </si>
  <si>
    <t xml:space="preserve">MT3 Server: mt.fxprofit.ru:1950. Login: 68662. Password: 130997</t>
  </si>
  <si>
    <t xml:space="preserve">FXProfit's MT4 Server: 213.234.246.98:443. Login: 761730. Password: 0scnobw.</t>
  </si>
  <si>
    <t xml:space="preserve">Для демо- и конкурсных счетов выберите из списка серверов сервер Alpari-Demo. В случае, если такого сервера нет в списке, введите его вручную, выбрав любой из нижеперечисленных: 
217.74.44.32:443 
217.74.44.33:443 
212.65.93.12:443 Login: 153792 Password:</t>
  </si>
  <si>
    <t xml:space="preserve">MetaTrader4 при первом подсоединении к серверу автоматически подгружает с него весь список доступных серверов. Если Вы при первом соединении указали сервер в виде IP-адреса, то при последующем подсоединении произойдет загрузка списка серверов, и сервер в </t>
  </si>
  <si>
    <t xml:space="preserve">Megafon modem settings: AT+CGDCONT=1,"IP","internet.sib"</t>
  </si>
  <si>
    <t xml:space="preserve">Megafon Ural modem settings: AT+CGDCONT=1,"IP","internet.ugsm"</t>
  </si>
  <si>
    <t xml:space="preserve">Megacom modem settings: AT+CGDCONT=1,"IP","internet" Phone number: *99#</t>
  </si>
  <si>
    <t xml:space="preserve">MTS modem settings: AT+CGDCONT=1,"IP","internet.mts.ru"; DNS1: 217 008 224 194; DNS2: 212 109 206 033.</t>
  </si>
  <si>
    <t xml:space="preserve">BeeLine modem settings: AT+CGDCONT=1,"IP","internet.beeline.ru"</t>
  </si>
  <si>
    <t xml:space="preserve">Ermak modem settings: AT+CGDCONT=1,"IP","internet.usi.ru"</t>
  </si>
  <si>
    <t xml:space="preserve">Fonex modem settings: Phone number: #777 Lonig: cdma Password: cdma Initialization: AT+CRM=150</t>
  </si>
  <si>
    <t xml:space="preserve">Bitel modem settings: AT+CGDCONT=1,"IP","internet.Bitel" Phone number: *99#</t>
  </si>
  <si>
    <t xml:space="preserve">More methods</t>
  </si>
  <si>
    <t xml:space="preserve">Get sustainable results from the Profitunity method and start trading by my methods: morning sessions and returning to average</t>
  </si>
  <si>
    <t xml:space="preserve">Postponed.</t>
  </si>
  <si>
    <t xml:space="preserve">M15</t>
  </si>
  <si>
    <t xml:space="preserve">Ideas: Today started applying H1 analysis to M15 Profitunity method</t>
  </si>
  <si>
    <t xml:space="preserve">OK</t>
  </si>
  <si>
    <t xml:space="preserve">Profitunity</t>
  </si>
  <si>
    <t xml:space="preserve">Ideas: Today started using all Profitunity signals only in a strong rally</t>
  </si>
  <si>
    <t xml:space="preserve">Rejected</t>
  </si>
  <si>
    <t xml:space="preserve">Money managt</t>
  </si>
  <si>
    <t xml:space="preserve">Ideas: Today realised that 60 pts trend or 200 pts (250 pts are statictially average) are normal to take profit. Beyond that is super-profit.</t>
  </si>
  <si>
    <t xml:space="preserve">Refer to 1C2O3.</t>
  </si>
  <si>
    <t xml:space="preserve">Time of the day</t>
  </si>
  <si>
    <t xml:space="preserve">Ideas: Today began my trading session at 7 AM</t>
  </si>
  <si>
    <t xml:space="preserve">Ideas: Try to take profit at a peak and leave an entry order for the same number of lots</t>
  </si>
  <si>
    <t xml:space="preserve">2-Day cycle</t>
  </si>
  <si>
    <t xml:space="preserve">Ideas: Today decided that next day after a good rally is a day-off like today after yesterday. Proved statistically.</t>
  </si>
  <si>
    <t xml:space="preserve">Not always. Every periodicity has its own rally-pause cycle. M15: 7-13-16-18 o'clock. H1: 2 days, H4: under observation.</t>
  </si>
  <si>
    <t xml:space="preserve">Analyse H1 Profitunity/1st Fractals to trade Sembank's lots</t>
  </si>
  <si>
    <t xml:space="preserve">Doubt that Sembank is proper altogether.</t>
  </si>
  <si>
    <t xml:space="preserve">JPY</t>
  </si>
  <si>
    <t xml:space="preserve">Analyse JPY</t>
  </si>
  <si>
    <t xml:space="preserve">Substituted with CHF for the time being. Investing time into CHF trading seems more efficient. Once I adop CHF I may resume trading JPY.</t>
  </si>
  <si>
    <t xml:space="preserve">Candlestick analysis to take profit at peaks</t>
  </si>
  <si>
    <t xml:space="preserve">Should be done.</t>
  </si>
  <si>
    <t xml:space="preserve">Ideas: Today started economising on losses &amp; testing trading by 1st fractals.</t>
  </si>
  <si>
    <t xml:space="preserve">Absolutely necessary!</t>
  </si>
  <si>
    <t xml:space="preserve">Use Point &amp; Figure charts for levels analysis</t>
  </si>
  <si>
    <t xml:space="preserve">Make a rule to open a M15 position amid H1 Second/Third day rally resuming/continuing. Base on today's decision.</t>
  </si>
  <si>
    <t xml:space="preserve">Ideas: Today started testing the H1 Profitunity method with 1.5, 2.5 &amp; 3-day cycles. The cycles begin/resume in Asian &amp; Eropean sessions only.</t>
  </si>
  <si>
    <t xml:space="preserve">They begin in the American sessions, too.</t>
  </si>
  <si>
    <t xml:space="preserve">Nat</t>
  </si>
  <si>
    <t xml:space="preserve">Ideas: Todaty started testing Natasha's filter.</t>
  </si>
  <si>
    <t xml:space="preserve">Keep testing with again a new release.</t>
  </si>
  <si>
    <t xml:space="preserve">Ideas: Today I decided to trade by M15 only in Asian &amp; European sessions</t>
  </si>
  <si>
    <t xml:space="preserve">Rejected for the time being. Too much loss despite a good preliminary assessment in the beginning.</t>
  </si>
  <si>
    <t xml:space="preserve">Self-control</t>
  </si>
  <si>
    <t xml:space="preserve">Start trading for account</t>
  </si>
  <si>
    <t xml:space="preserve">So and only so!</t>
  </si>
  <si>
    <t xml:space="preserve">Today rejected M15 as a basic periodicity. I liked M15 because new trends begin fast. But later I realised that I should join one trend a day in average, whereas the same cycle exists in H1. M15 advantages against H1 are earlier &amp; more multiple signals. N</t>
  </si>
  <si>
    <t xml:space="preserve">Started trading H4 Profitunity</t>
  </si>
  <si>
    <t xml:space="preserve">Only the 1st fractal for the time being. Minus so far.</t>
  </si>
  <si>
    <t xml:space="preserve">Resumed M15 trading with taking short profit 10-40 pts &amp; duration 45 minutes to 1,5 hour in average.</t>
  </si>
  <si>
    <t xml:space="preserve">Are 2-day cycles 2-day long? Why don't I exit just the same day, late in the American session. Analyse what's more profitable.</t>
  </si>
  <si>
    <t xml:space="preserve">Twice (29 Aug = 110 pts &amp; 31 Aug = 300 pts!) observed excellent rallies that you can't doubt about holding a position.</t>
  </si>
  <si>
    <t xml:space="preserve">5-pts</t>
  </si>
  <si>
    <t xml:space="preserve">Started testing profit taking on short M15 TPs - 5, 10, 15, 20, 30 pts. with multiple lots.</t>
  </si>
  <si>
    <t xml:space="preserve">Analyse the best time for M15 trends: local time 7, 13, 16, 19.</t>
  </si>
  <si>
    <t xml:space="preserve">Only the Asian session is suitable as per current opinion.</t>
  </si>
  <si>
    <t xml:space="preserve">Today I want to start using the Asian &amp; European sessions as a good indicator to continue or close H1 positions.</t>
  </si>
  <si>
    <t xml:space="preserve">More and more seems working. Keep observing.</t>
  </si>
  <si>
    <t xml:space="preserve">Within a 7-13-16-19-o'clock-splitted period the market preferably keeps moving to a single direction. Prove this statistically.</t>
  </si>
  <si>
    <t xml:space="preserve">Keep observing.</t>
  </si>
  <si>
    <t xml:space="preserve">Today invented a Take-Profit-Break-Even-Cut-Loss (TPBECL) scheme for Profitunity added lots.</t>
  </si>
  <si>
    <t xml:space="preserve">Keep testing. Apply to M15 adding in a strong rally (refer to Sep 10 idea)</t>
  </si>
  <si>
    <t xml:space="preserve">I want to apply the 5-10-15-pts-short tactic to H1 &amp; H4. Apply it to each addition signal, too. This may be the best tactic for me. And why not? I don't mind, if it makes me a millionair.</t>
  </si>
  <si>
    <t xml:space="preserve">Analyse with M5 profitable and loss trades' beginning to correlate the start's duration to success.</t>
  </si>
  <si>
    <t xml:space="preserve">Observed a too high variation so far. Yet under observation.</t>
  </si>
  <si>
    <t xml:space="preserve">Save M5 &amp; M15 quotes on a regular base to have a good back analysis information.</t>
  </si>
  <si>
    <t xml:space="preserve">I want to compare taking profit by the green line &amp; 5 zone bars with that I do now.</t>
  </si>
  <si>
    <t xml:space="preserve">Seems unnecessary for the time being.</t>
  </si>
  <si>
    <t xml:space="preserve">Started filtering 1st fractals for observed M15 [Fur]-Tree choppiness in-between the active periods of the day.</t>
  </si>
  <si>
    <t xml:space="preserve">Refer to the 7-13-16-18 periods.</t>
  </si>
  <si>
    <t xml:space="preserve">I want to improve my profit taking. I want to take profit and feel only happy!</t>
  </si>
  <si>
    <t xml:space="preserve">I want to feel the situation clearly, even with this many positions at a time.</t>
  </si>
  <si>
    <t xml:space="preserve">Feel so in all cases by all means!</t>
  </si>
  <si>
    <t xml:space="preserve">Today at 12:09, exactly after one month of trading I realised that I my trading has been other than profitable. I have to change something. As soon as I begin to strictly trade for profit my profit disappears. But once I think that I'm just testing a syst</t>
  </si>
  <si>
    <t xml:space="preserve">Yes, I'm always profitable! Well-done, Mr. Trader that you didn't lose self-control in a such a difficult moment! Congratulations! Since then I've invented HWTF &amp; 1C2O3, like I wanted on Aug 25! Keep trading, Mr. Millionaire, your Millions are waiting for</t>
  </si>
  <si>
    <t xml:space="preserve">Rejected for the time being: Profitunity adding, taking short profit, taking profit more than 5 pts.</t>
  </si>
  <si>
    <t xml:space="preserve">Resumed testing Natasha's fiter in H1. She has released a new improved version that yields 100 - 300 pts a month.</t>
  </si>
  <si>
    <t xml:space="preserve">Decided to exit by Lips, green line, 1st fractal only in all peridicities: M15, H1, H4, because the trends are short.</t>
  </si>
  <si>
    <t xml:space="preserve">I've seen two proves since I took this decisions, on Aug 30 &amp; today (Sep 1). The proves worked by the 2-Day Cycle scheme.</t>
  </si>
  <si>
    <t xml:space="preserve">Calculate my average loss size and frequency and take profit 20-30 % over total average loss.</t>
  </si>
  <si>
    <t xml:space="preserve">Rejected. Refer to 1C2O3.</t>
  </si>
  <si>
    <t xml:space="preserve">Program trading to have a good tool to test tactics very efficiently!</t>
  </si>
  <si>
    <t xml:space="preserve">Decided to take 10-pts profit instead of 5 pts</t>
  </si>
  <si>
    <t xml:space="preserve">I want to avoid trading in-between 7-13-16-18.</t>
  </si>
  <si>
    <t xml:space="preserve">Mostly works. Keep observing.</t>
  </si>
  <si>
    <t xml:space="preserve">Megafon</t>
  </si>
  <si>
    <t xml:space="preserve">I want to trade short in sessions other than the American one.</t>
  </si>
  <si>
    <t xml:space="preserve">This is the Asian sessions only for the time being.</t>
  </si>
  <si>
    <t xml:space="preserve">M15 - withing a session, H1 - between sessions &amp; withing a day, H4 - between days.</t>
  </si>
  <si>
    <t xml:space="preserve">Agree. Keep testing more to be able to practically use this.</t>
  </si>
  <si>
    <t xml:space="preserve">The most reliable M15 trading turns to be in the Asian session. There are no strong rallies therefore small swings persist where the M15 periodicity becomes powerful unlike within other active session.</t>
  </si>
  <si>
    <t xml:space="preserve">Only the Asian session is valid for the 5-pts method in M15. Make a final testing round before making real money with a trading account. ROI = 7 Pts * 22 MnthDays / 4 Days = 39 %</t>
  </si>
  <si>
    <t xml:space="preserve">Keep trading H1 &amp; H4 but stay alert to run from the market when the trend sharply declines.</t>
  </si>
  <si>
    <t xml:space="preserve">Gator</t>
  </si>
  <si>
    <t xml:space="preserve">I want to enter when Alligators sleeps; it is much better.</t>
  </si>
  <si>
    <t xml:space="preserve">Agree but not always possible to.</t>
  </si>
  <si>
    <t xml:space="preserve">If necessary record periodicity-joint trades when for example M15 &amp; H1 signal appear at the same time. This recording will add confidence to both periodicities.</t>
  </si>
  <si>
    <t xml:space="preserve">Plan to go beyond that. Just open both positions as by independed methods. If both methods yield their ROI why don't I just double my profit?</t>
  </si>
  <si>
    <t xml:space="preserve">Read Hard Right Edge swing method because I currently have a lot of experience with short periodicity, M15.</t>
  </si>
  <si>
    <t xml:space="preserve">Invented the 3-Scenario-PT approach: 1) Run 2) Exit&amp;Resume 3) Hold = Run + Exit&amp;Resume when was deciding how to take profit on Aug 31 (H1 Buy 16:00). Test it.</t>
  </si>
  <si>
    <t xml:space="preserve">Keep testing.</t>
  </si>
  <si>
    <t xml:space="preserve">Started testing D1 full version Profitunity method.</t>
  </si>
  <si>
    <t xml:space="preserve">Going on. First loss cut short.</t>
  </si>
  <si>
    <t xml:space="preserve">One more 3-party approach seems coming up that incorporates the 3-Scenario-PT approach. This is 1 Captures 2 of 3 (1C2O3). I want to use it for both entering &amp; exiting. Check it, too.</t>
  </si>
  <si>
    <t xml:space="preserve">I want to make over-profit by adding to a held position when a 2-Day cycle extends. Adding should take place at the entry points around previously planned continuing/resuming.</t>
  </si>
  <si>
    <t xml:space="preserve">Keep testing</t>
  </si>
  <si>
    <t xml:space="preserve">BeeLine</t>
  </si>
  <si>
    <t xml:space="preserve">I want to trade short M15 normally by the 1st fractal but with respectively higher risk &amp; return.</t>
  </si>
  <si>
    <t xml:space="preserve">Rejected the 5-pts method today after two cocequetive losses. Origially I liked the method because I assumed high prediction but failures take also place and too little profit hardly, if at at all, offsets loss.</t>
  </si>
  <si>
    <t xml:space="preserve">Started trading JPY. It may substitute EUR M15 in the morning in case EUR performance is poor.</t>
  </si>
  <si>
    <t xml:space="preserve">HWTF</t>
  </si>
  <si>
    <t xml:space="preserve">Analyse all successful vs. unsuccessfuls entries' behavour over the first hour with M5, M15 &amp; H1. A good start works as an indicator for a coming profit &amp; vice versa.</t>
  </si>
  <si>
    <t xml:space="preserve">Refer to HWTF</t>
  </si>
  <si>
    <t xml:space="preserve">Today decided to handle weak trades fast (HWTF): take little profit or cut little loss fast. A good rally starts also fast that you should hold.</t>
  </si>
  <si>
    <t xml:space="preserve">Approved. Use it happily.</t>
  </si>
  <si>
    <t xml:space="preserve">Compare JPY's weak trends to those of EUR. The former seem profitable. They hover above/below the teeth &amp; last 2-3 days.</t>
  </si>
  <si>
    <t xml:space="preserve">JPY trends look like a pine tree's branches. Fractals work better in other currencies.</t>
  </si>
  <si>
    <t xml:space="preserve">I want to start adding by M15 in a good rally, one like yesterday's Yen's rally (USDJPY 09.09.2005 14:06). Assumingly I should get 100 pts on top of a rally.</t>
  </si>
  <si>
    <t xml:space="preserve">MFI</t>
  </si>
  <si>
    <t xml:space="preserve">Started trying to maximise profit by taking it according to the MFI indicator.</t>
  </si>
  <si>
    <t xml:space="preserve">The firsrt trial with JPY (H1 12.09.2005 9:11) turned more profitable than 1C2O3. The next trade (EURUSD H1 13.09.2005 4:16) could've been better by 1C2O3. Keep testing.</t>
  </si>
  <si>
    <t xml:space="preserve">Yen rallied yesterday late in in the night, around 24 o'clock.</t>
  </si>
  <si>
    <t xml:space="preserve">GBP</t>
  </si>
  <si>
    <t xml:space="preserve">Started trading GBP. Assessment promisses clear signals, twice as long rallies compared with those of EUR, compact cosolidation zones and long rallies.</t>
  </si>
  <si>
    <t xml:space="preserve">Started testing adding by fractals in H1 &amp; H4.</t>
  </si>
  <si>
    <t xml:space="preserve">Postponed for the time being to shorthen the range of testable methods. In order to resume refer to the EUR H1 Fractal &amp; EUR H4 Fractal sheets, Recording 1017.xls.</t>
  </si>
  <si>
    <t xml:space="preserve">Develop a system whose rithm goes in line with all major intra-day swings. Look at JPY's swings for examle. They are just money!</t>
  </si>
  <si>
    <t xml:space="preserve">Analyse the index thoroughly to be able to use it.</t>
  </si>
  <si>
    <t xml:space="preserve">CHF</t>
  </si>
  <si>
    <t xml:space="preserve">Started trading CHF. It adds little work in addition to the other European currencies. CHF trends look alike GBP's: compact consolidation zones and longer trends compared with those of EUR.</t>
  </si>
  <si>
    <t xml:space="preserve">Suspended trading CHF for the time being due to switching to Natasha's filter. In the mean time CHF yielded no profit.</t>
  </si>
  <si>
    <t xml:space="preserve">Program indicator reminders that will blink to remind. Some of the signals to be reminded are D1-H4-H1 SMA51 &amp; SMA21.</t>
  </si>
  <si>
    <t xml:space="preserve">Kept the method only for EUR. GBP has a different nature. And Natasha herself has just started analysing CHF.</t>
  </si>
  <si>
    <t xml:space="preserve">Rejected Natasha's filter in H1 both for EUR and GBP. It works in M15 &amp; H4. H1 swings take place within a single day that's why by the time the fractal-breaking swing appears the market can hardly continue the preceeding fractal-formation swing's rally. I</t>
  </si>
  <si>
    <t xml:space="preserve">Lips</t>
  </si>
  <si>
    <t xml:space="preserve">Started adding by the lips in a trend. This signal precedes adding by fractal. SL strategy development begin with placing it behind the teeth.</t>
  </si>
  <si>
    <t xml:space="preserve">Postponed for the time being to shorthen the range of testable methods. In order to resume refer to the EUR H1 Lips, EUR H4 Lips, GBP H1 Lips &amp; GBP H4 Lips sheets, Recording 1028.xls.</t>
  </si>
  <si>
    <t xml:space="preserve">D1 postponed to be observed.</t>
  </si>
  <si>
    <t xml:space="preserve">M15 Nat</t>
  </si>
  <si>
    <t xml:space="preserve">Resumed trading Natasha's filter including M15.</t>
  </si>
  <si>
    <t xml:space="preserve">Rejected trading EUR in M15. Very low profitable trades' likelyhood. Use the free time for other methods.</t>
  </si>
  <si>
    <t xml:space="preserve">The three European currencies: Failing in one currency's same signal can economise on other currencies' lossess. Refer to the H1 Fractal Adding series: CHF 27.09.05 14:47, GBP 27.09.05 14:04, EUR 27.09.05 18:37,  Keep observing.</t>
  </si>
  <si>
    <t xml:space="preserve">One more example: H1 1st Fractal EURUSD 28.09.2005 6:46, GBPUSD 28.09.2005 6:08, USDCHF 28.09.2005 6:46</t>
  </si>
  <si>
    <t xml:space="preserve">Pay special attention to some (if not multiple) slow start-ups unlike those of EUR that I am used to. Analyse likewise CHF.</t>
  </si>
  <si>
    <t xml:space="preserve">I want to avoid trading at a late time after 22 o'clock (local time). The analysis shows no profit at this time. Keep observing.</t>
  </si>
  <si>
    <t xml:space="preserve">Started actively trading by Natasha's filter from M15 to H4. Assumingly this method is going to take the first priority among all methods. Trade M15 only at home because it takes too much time in the office.</t>
  </si>
  <si>
    <t xml:space="preserve">I want to improve my use of the method to catch all good entries unlike I've been doing so far.</t>
  </si>
  <si>
    <t xml:space="preserve">GBP Nat</t>
  </si>
  <si>
    <t xml:space="preserve">Started trading GBP only by Natasha's filter</t>
  </si>
  <si>
    <t xml:space="preserve">Trading</t>
  </si>
  <si>
    <t xml:space="preserve">Trading break from Tuesday October 4 till Thursday October 6 due to the business trip to Nadym.</t>
  </si>
  <si>
    <t xml:space="preserve">Not to miss good rallies I want to catch every and each one because a good rally is accomponied with series of false ones.</t>
  </si>
  <si>
    <t xml:space="preserve">New high new low</t>
  </si>
  <si>
    <t xml:space="preserve">Elder: Buy new lows and short new highs. Of course you cannot do it mechanically, but when you see prices break above resistance, create a bearish divergence and sink back below that line, you have a hugely important signal. (Ref. the letter sent Saturday</t>
  </si>
  <si>
    <t xml:space="preserve">Postponed for the time being to shorthen the range of testable methods. In order to resume refer to the EUR H1 NHNL &amp; GBP H1 NHNL sheets, Recording 1028.xls.</t>
  </si>
  <si>
    <t xml:space="preserve">Resumed adding. Add two or three lots only.</t>
  </si>
  <si>
    <t xml:space="preserve">Try to add H1 GPB as mach as time allows.</t>
  </si>
  <si>
    <t xml:space="preserve">GBP Frac1</t>
  </si>
  <si>
    <t xml:space="preserve">Resumed trading by the 1st fractal w/o Natasha's filter. The minimal deposit is $500 because the SL level will be behind the red line. The HWTF approach works better with EUR.</t>
  </si>
  <si>
    <t xml:space="preserve">The 1st fractal H1 GBP has been staying among the leaders so far. A weakness are its high drawbacks. Try to filter them alike you filter GBP M5 Frac1.</t>
  </si>
  <si>
    <t xml:space="preserve">Register a M15 trading break while staying in Nadym</t>
  </si>
  <si>
    <t xml:space="preserve">Try to use a longer SL up to behind the teeth vs. HWTF for my EUR first-fractal trading. Analyse this thoroughly first.</t>
  </si>
  <si>
    <t xml:space="preserve">Using the teeth as a SL place a break-even SL after a deep minus and a fast plus. Refer to 1) EURUSD H1 19.10.2005 5:00 &amp; 2) GBPUSD H1 19.10.2005 1:00.</t>
  </si>
  <si>
    <t xml:space="preserve">This approach became questoinable. Refer to GBPUSD H1 28.10.2005 11:00.</t>
  </si>
  <si>
    <t xml:space="preserve">First of all this might siutable for M15: Minimal TP = 3 * SL e.g regardless the teeth. Observe the rest periodicities, too.</t>
  </si>
  <si>
    <t xml:space="preserve">To be analysed: An adea while analysing Gator's state at the 1st fractal (H1 HWTF approach only!) entry when exited without profit: Seems like re-entering the same day after a loss makes another loss. Check this observation.</t>
  </si>
  <si>
    <t xml:space="preserve">To be analysed: An adea while analysing Gator's state at the 1st fractal (H1 HWTF approach only!) entry when exited without profit: Trading by placing Teeth-SL given open Gator often yields a profit. Check this observation.</t>
  </si>
  <si>
    <t xml:space="preserve">I want to take profit = 3SL.</t>
  </si>
  <si>
    <t xml:space="preserve">First excellent results!!! The maximum SLs are EUR - 20 pts, GBP - 30 pts. Keep in mind that the longer SL the less likely TP will be equal 3SL.</t>
  </si>
  <si>
    <t xml:space="preserve">To be analysed: Analyse all good rallies (both currencies, all periodicities) with the Gator oscillator in addition to my own profitable trades.</t>
  </si>
  <si>
    <t xml:space="preserve">Collect a lot of data. Gator's values are a good tool to make a decision.</t>
  </si>
  <si>
    <t xml:space="preserve">To be analysed: When an unprofitable position should be kept and vice versa. Some criteria include divergence, Natasha's filter, closing by the lips, placing a break-even SL, etc.</t>
  </si>
  <si>
    <t xml:space="preserve"> Nat Gator</t>
  </si>
  <si>
    <t xml:space="preserve">To be analysed: Filter Natasha's filter with Gator, particularly in M15. Natasha's filter's assignment is to identify a trend already in a rally but yet in an early stage. On the other hand an asleep Gator identifies no trend. Therefore the latter should </t>
  </si>
  <si>
    <t xml:space="preserve">Try to improve the method with such correlation factors as Fibonacci levels, the distance from the teeth, the rally's duration, the Standard Deviation index etc.</t>
  </si>
  <si>
    <t xml:space="preserve">Started testing the Trailing Stop (TS) profit taking technique vs. 3SL TP. The target is yet to use the 3SL TP approach whereas letting the market rally for bigger profit.</t>
  </si>
  <si>
    <t xml:space="preserve">The market is in the American Session phase. The HWTF method I use for real trading was created and tested in Asian-European Session phase. Therefore I will really trade by this method in the Asian &amp; European sessoins only and keep testing it the American</t>
  </si>
  <si>
    <t xml:space="preserve">The American session requires a completely new approach. Big banks swing the market the way they want. Neither HWTF nor Gator assure good entries.</t>
  </si>
  <si>
    <t xml:space="preserve">I want to transfer my money to the Sembank to minimise the risk.</t>
  </si>
  <si>
    <t xml:space="preserve">Resumed trading EUR in M15. Natasha's new idea is enter by a EUR-GBP syncronised signals.</t>
  </si>
  <si>
    <t xml:space="preserve">Rejected anyway despite resuming. The reason to reject is the same i.e. low pofitability whereas syncronisation can be used as an additional indicator for M15 GBP. Free yourself for other methods.</t>
  </si>
  <si>
    <t xml:space="preserve">Natasha began to trade routinely. Her method is going to be tested more adequately.</t>
  </si>
  <si>
    <t xml:space="preserve">Teeth</t>
  </si>
  <si>
    <t xml:space="preserve">The first overview of the Teeth method's results. Duration so far: 1,5 month. A lot of good rallies have been missed so that it's too early to reject the method. Moreover the method yet looks promising. Keep testing. Ask Natasha to help catch every &amp; each</t>
  </si>
  <si>
    <t xml:space="preserve">Refer to "a lot of good rallies  have been missed": make sure that good rallies capture the method's losses.</t>
  </si>
  <si>
    <t xml:space="preserve">EUR distance from the teeth: M15 - 25, H1 - 45, H4 - 80</t>
  </si>
  <si>
    <t xml:space="preserve">GBP distance from the teeth: M15 - 35, H1 - 65, H4 - 140</t>
  </si>
  <si>
    <t xml:space="preserve">Rejected EUR H1 Teeth method due to low profitability. As for missing good rallies then GBP in contrast to EUR has been yielding good profits despite missing. Moreover, missing has been taking place as with EUR as with GBP simultaneously whereas GBP has b</t>
  </si>
  <si>
    <t xml:space="preserve"> GBP HWTF</t>
  </si>
  <si>
    <t xml:space="preserve">Resumed testing GBP HWTF method despite rejecting it on Oct 17 (refer to 17/10/05 GBP record).</t>
  </si>
  <si>
    <t xml:space="preserve">Rejected the H1 GBP HWTF method again after a single trade. At the first rejection and this time GBP's behavour was the same: it keeps standing on the start for quite a while and then just jumps. Placing the SL is more efficient behind the teeth.</t>
  </si>
  <si>
    <t xml:space="preserve"> HWTF Teeth</t>
  </si>
  <si>
    <t xml:space="preserve">EUR is better for HWTF, GBP is better for Teeth.</t>
  </si>
  <si>
    <t xml:space="preserve">Regardging both EUR &amp; GBP. Try to place a BE SL as soon as possible &amp; then if the SL order strikes re-enter the market again in the same direction.</t>
  </si>
  <si>
    <t xml:space="preserve"> DE HWTF</t>
  </si>
  <si>
    <t xml:space="preserve">Invented the Double Entry (DE) method based upon HWTF. Enter the market twice. The first observation promts to apply the method preferrably to H1 rather than H4. The latter is often sustainable with a Teeth-SL.</t>
  </si>
  <si>
    <t xml:space="preserve">Suspended testing to free time for other new methods. The first results aren't positive. Resume testing later, if needed.</t>
  </si>
  <si>
    <t xml:space="preserve">Find an average H1 &amp; H4 profit to take as much as poosible of it w/o waiting for teeth crossing. Remember M15 3SL TP.</t>
  </si>
  <si>
    <t xml:space="preserve">Started testing first-divergence TP.</t>
  </si>
  <si>
    <t xml:space="preserve">DE</t>
  </si>
  <si>
    <t xml:space="preserve">Started testing the DE method.</t>
  </si>
  <si>
    <t xml:space="preserve">EUR SLs w/o spread: H1 - 13, H4 - 28</t>
  </si>
  <si>
    <t xml:space="preserve">GBP SLs w/o spread: H1 - 19, H4 - 40</t>
  </si>
  <si>
    <t xml:space="preserve">Compare Victor's H1 SMA 21-51 with H4 Profitunity.</t>
  </si>
  <si>
    <t xml:space="preserve">H4-H1 Coincidence often results in a good rally.</t>
  </si>
  <si>
    <t xml:space="preserve">Nat Time of the day</t>
  </si>
  <si>
    <t xml:space="preserve">Resumed trading EUR M15-H1, GPB H1 Natasha's filter after analysing the method again together with Natasha. The method yet promisses profits but its signals appear less often to get fast results. Keep patiently trading.</t>
  </si>
  <si>
    <t xml:space="preserve">Again the results aren't good. Try to apply the Tripple Screen rule to H4-H1 &amp; H1-M15 to (1) enter along the bigger trend, (2) take into account bigger trend divergence, etc. Base our intra-day trading decisions upon H1.</t>
  </si>
  <si>
    <t xml:space="preserve">Two options appeared: 1) W/o immediate SL until 1/2-Teeth SL hits, enter again after the 1st SL; 2) With immediate SL, enter again above/below the immediate SL candlestick's peak.</t>
  </si>
  <si>
    <t xml:space="preserve">Started trading M15 only within the American session.</t>
  </si>
  <si>
    <t xml:space="preserve">Ambiguous. The latest rallies took place again within Asian/European sessions as over the Autumn Asian/Eropean phase. The method just needs a rally that more often occurs in American sessions. Nevertheless based on the latest Nat M5 GBP and Frac1 M5 GBP e</t>
  </si>
  <si>
    <t xml:space="preserve">Started trading M30. Expectations: 1) Fewer false signals compared with M15; 2) More oftern signals against H1.</t>
  </si>
  <si>
    <t xml:space="preserve">Suspended due to time limitation. Kept M30 candlesticks only.</t>
  </si>
  <si>
    <t xml:space="preserve">Classic</t>
  </si>
  <si>
    <t xml:space="preserve">Started trading by classic graphic methods: triangles, rectangles, Victor's method, etc.</t>
  </si>
  <si>
    <t xml:space="preserve">Suspended due to time limitation.</t>
  </si>
  <si>
    <t xml:space="preserve">SMA51-21</t>
  </si>
  <si>
    <t xml:space="preserve">Started testing H1 SMA51-21 method. Expectations: Long profits - about GPB 400 pts. Hints: 1) Etner by a trailing stop to minimise SL; 2) Exit and resume around BE.</t>
  </si>
  <si>
    <t xml:space="preserve">Adding</t>
  </si>
  <si>
    <t xml:space="preserve">Started adding. Expectations: 1) Set off multiple false entries; 2) Exit with at the own BE level; 3) Exit at the average between the original and added positions' BE level.</t>
  </si>
  <si>
    <t xml:space="preserve">Suspended due to time limitation. Have had very litle time to properly test. Resume testing once a start-up system has become stable. Then add to stable start-ups.</t>
  </si>
  <si>
    <t xml:space="preserve">Candlesticks</t>
  </si>
  <si>
    <t xml:space="preserve">Started testing the Candlesticks method. Expectations: 1) A lot of signals; 2) Signals are clear; 3)  Shows trend reversals.</t>
  </si>
  <si>
    <t xml:space="preserve">Suspended due to time limitation. The first results have been promissing.</t>
  </si>
  <si>
    <t xml:space="preserve">Day</t>
  </si>
  <si>
    <t xml:space="preserve">Started daily trading.</t>
  </si>
  <si>
    <t xml:space="preserve">Cut all promissing methods' losses by BE &amp; HWTF.</t>
  </si>
  <si>
    <t xml:space="preserve">Maximise all periodicities' PT by statistical normal destribution.</t>
  </si>
  <si>
    <t xml:space="preserve">Started using the signal only if  signal's fractal is alone after the first rebounce, i.e. within a single rally &amp; with no consolidation such as triangle, second or third fractal etc. The conclusion hasn't been backed with analysis.</t>
  </si>
  <si>
    <t xml:space="preserve">Confused which kind of signal is better. Needs a thorough analysis. Keep testing all signals.</t>
  </si>
  <si>
    <t xml:space="preserve">Cut some periodicities to contcentrate on the best to improve.</t>
  </si>
  <si>
    <t xml:space="preserve">M5 Nat</t>
  </si>
  <si>
    <t xml:space="preserve">Started testing M5 GBP. Expectations: 1) Frequent profitable signals; 2) Small losses.</t>
  </si>
  <si>
    <t xml:space="preserve">Big hopes again but no results yet despite that there are no losses. The sources to improve: 1) Fewer hand &amp; more system exits, 2) morning &amp; night sessions, 3) double lots.</t>
  </si>
  <si>
    <t xml:space="preserve"> GBP HWTF Frac1</t>
  </si>
  <si>
    <t xml:space="preserve">Resumed cutting losses with GPB-modified HWTF approach: 1) Giving more time at the start; 2) Placing a BE SL later; 3) SL = 19 pts w/o the spread.</t>
  </si>
  <si>
    <t xml:space="preserve">Start entering with double lots. Expectations: Fast TP (lot 1) &amp; catching longer rallies (lot 2) at a time.</t>
  </si>
  <si>
    <t xml:space="preserve">Natasha has developed a good system: Lot 1 is a long position, Lot 2 is a short position. Started real trading by the Lot 1 tactic only to minimise the risk and due to insufficient equity to hod 2 lots at a time.</t>
  </si>
  <si>
    <t xml:space="preserve">I haven't reached the expected target of $100 profit this month.</t>
  </si>
  <si>
    <t xml:space="preserve">Started M5 GBP real trading. Suspended trading H1 EUR HWTF due to equity limitation &amp; a higher M5 GBP return.</t>
  </si>
  <si>
    <t xml:space="preserve">Suspended M5 GBP &amp; resumed H1 EUR HWTF real trading. Faced system-unexpected series of losses: 4-6 losses in a row. After a thorough analysis, Natasha identified such a nature of the system (by Natasha Jan 11-12 were similar). She found out that the system sticks to profitable/unprofitable day spans. The profit/loss series are stable. Once you end up in a profit span you should have enough time to surely make money. Within a profitable span holding a position until TP or SL is preferrable, whereas a loss span requires HWTF. Moreover, within the loss span just stay aside and let a first profitable trade appear. Logically (Step 1) you will miss this first trade but save a lot of money. Then (Step 2) start trading by HWTF until you miss the first good profit due to the conservative HWTF approach. And only then (Step 3) start holding position until TP/SL (profitable span's strategy) until new series of losses (a couple or so). The system needs a several-hour rally to yield a profit. Even a temperate rally (about 50 pts - to be checked) is ehough whereas yesterday's single-hour moves up &amp; down were too short. Fourtunately loss spans don't last long (a couple days - to be checked) and are rare. Profit spans last longer (to be checked) at least the first span (Jan 24 to Feb 2) we tested was 8 days. A day yielded in average about 8 pts.</t>
  </si>
  <si>
    <t xml:space="preserve"> Frac1 Teeth</t>
  </si>
  <si>
    <t xml:space="preserve">The Teeth method renamed to Fractal 1.</t>
  </si>
  <si>
    <t xml:space="preserve">Thuroughly analysed M5 GBP 25 Jan - 2 Feb trdading. 1) Spans: The spans do exist but not as clear as I supposed because in course of the trading I just missed 6 loss trades. 2) HWTF vs. holding until TP/SL: Following the HWTF rule I timely cut loss in 2 loss trades and missed profit in 6 profit trades. Nevertheless my total profit has remained positive. Conclusion: The conservative tactic is more preferrable regardless of a profit/loss span. Doing so would've saved me $30 in real trading.</t>
  </si>
  <si>
    <t xml:space="preserve">M5 Frac1</t>
  </si>
  <si>
    <t xml:space="preserve">Started testing the M5 GPB Fractal 1 method alike H1 EUR.</t>
  </si>
  <si>
    <t xml:space="preserve">The system analysis over 10 days (Feb 6 - 17): 15 profits (5 morning/night), 24 losses (13 morning/night), 3 BE. The comparison of mechanical and manual trading over 10 days: (inputs: TP = 19 pts, SL = 14 pts (to be checked)) mechanical profit = 36 pts, m</t>
  </si>
  <si>
    <t xml:space="preserve">Inroduced 15 (morning) and 19 (day) TP. The average manual TP so far has been 4,4 pts less than could've been vs. the new TP.</t>
  </si>
  <si>
    <t xml:space="preserve">The trade at 09.02.2006 8:52: Congratulations, Mr. Trader! Such a precise shot! This is the first time and you hit the goal at once! Congratulations! Keep testing the 19/15 TP.</t>
  </si>
  <si>
    <t xml:space="preserve">Stopped trading in the morning and night. Based on 15 days' trades analysed, only 6 profits out of 22 fall to the share of the morning and night, whereas the total 28 losses consist of 17 morning and night ones.</t>
  </si>
  <si>
    <t xml:space="preserve">M5 Nat M15 Nat</t>
  </si>
  <si>
    <t xml:space="preserve">Suspended trading to free time for the office work and concentrate on the methods selected for real trading only. Natasha runs these systems quite successfully. She's planning to start real trading in March.</t>
  </si>
  <si>
    <t xml:space="preserve">EUR H1 HWTF</t>
  </si>
  <si>
    <t xml:space="preserve">To improve the performance of this method I really trade by try to analyse whether a good H1 rally just coincides with a H4 one.</t>
  </si>
  <si>
    <t xml:space="preserve"> M5 Frac1 HWTF</t>
  </si>
  <si>
    <t xml:space="preserve">The system can't be used mechanically. The balance declined from 56 pts down to 2 pts. This is a big risk. An only solution seen at the moment is to identify profit/loss spans, alike with M5 Nat (see the M5 Nat notes as per Feb 2-6).</t>
  </si>
  <si>
    <t xml:space="preserve">Trading both mechanically and manually needs breaking within a loss span anyway. Therefore it again makes sense to compare the two approaches. I want to make sure that I catch rallies while HWTF.</t>
  </si>
  <si>
    <t xml:space="preserve">In order to thuroughly analyse Natasha's trading I decided not only to resume trading but also keeping records for her.</t>
  </si>
  <si>
    <t xml:space="preserve">Suspended recording from Mar 6 to free time for mine (GBP M5 Frac1) and Natasha's (GBP M5 Nat) methods.</t>
  </si>
  <si>
    <t xml:space="preserve">Started weeding out Alligator-fractal crossing (AFC) trades. Analased and weeded out the preceding AFC trades thus saved about 25 pts and raised the ROI up to 50%!</t>
  </si>
  <si>
    <t xml:space="preserve">Identifying a Loss span: 4 losses in a row (whether or not AFC trades must be excluded hasn't been decided yet).</t>
  </si>
  <si>
    <t xml:space="preserve">With AFC - 4 losses. Without AFC - 3 losses whereas there are no AFC profits in-between (ref. 18-23 Jan span). Keep observing more.</t>
  </si>
  <si>
    <t xml:space="preserve">M5 Fractal 1 Version 2: Started trading AFC mechanically: TP = 19 pts, SL = 13 pts, Loss span - 3 losses. Number of lots is to be defined. Originally Lots = 1, in case of success - Lots = 2.</t>
  </si>
  <si>
    <t xml:space="preserve">Revised a vast number of ideas and developed Version 3 (see below).</t>
  </si>
  <si>
    <t xml:space="preserve">Suspended trading from Feb 28. The system needs reanalysing.</t>
  </si>
  <si>
    <t xml:space="preserve">Suspended trading GBP H1 Frac 1, GBP H4 Frac 1 &amp; GBP H4 Nat to free time for the office work and concentrate on the methods selected for real trading only (GBP M5 NAT &amp; GBP M5 Frac1).</t>
  </si>
  <si>
    <t xml:space="preserve">Lips-TP amid fast rebounce: In most cases short profit anyway</t>
  </si>
  <si>
    <t xml:space="preserve">M5 Fractal 1 Version 3: TP = Lips -2 pts, SL: - 2 pts from Teeth / -1 pts from Jaws within 14 pts / -1pts from BE, Loss span: 3 losses. Number of lots: 1,5.</t>
  </si>
  <si>
    <t xml:space="preserve">Don't use such fractals as shown on the pictutures when the fractal-forming candlestick crosses Teeth on the chart whereas the candlestick's high/low equals to Teeth. This is a sign of a weak market.</t>
  </si>
  <si>
    <t xml:space="preserve">M5 Frac1 Time of the day</t>
  </si>
  <si>
    <t xml:space="preserve">11-13 GMT Period (11:00 - 13:45 GMT) hasn't been profitable since Nov because 1) 1 profit / 3 loss entries (total 5/16);  2) 1 profit pts / 2.3 loss pts (19-pts TP) / 4.2 loss pts (Lips TP); 3) 33% of total loss entries (16/49).</t>
  </si>
  <si>
    <t xml:space="preserve">Use 11-13 GMT Period pfofits in to idenify profit spans anyway</t>
  </si>
  <si>
    <t xml:space="preserve">The trading beginning time shifted from 7 to 8 GMT because total profit = loss whereas loss spans resamle down substantially.</t>
  </si>
  <si>
    <t xml:space="preserve">Regardless of whether or not I'm gonna trade in 11:00 - 13:45 &amp; 7:00 - 8:00 GMT, TP = 18 pts because the average Lips-TP = 9 pts.</t>
  </si>
  <si>
    <t xml:space="preserve">M5 Fractal 1 Version 4: No trading at 11:00 - 13:45 &amp; 7:00 - 8:00 GMT, TP = Lips -2 pts, SL: - 2 pts from Teeth / -1 pts from Jaws within 14 pts / -1pts from BE, Loss span: 3 losses. Number of lots: 1,5.</t>
  </si>
  <si>
    <t xml:space="preserve">M5 Fractal 1 Version 5: No trading at 11:00 - 13:45 &amp; 7:00 - 8:00 GMT, TP = Lips -2 pts, SL: - 2 pts behind Teeth within 14 pts / -1pts from BE, Loss span: 3 losses. Number of lots: 1,5.</t>
  </si>
  <si>
    <t xml:space="preserve">Natasha stopped real trading. Resumed test trading and developing new systems.</t>
  </si>
  <si>
    <t xml:space="preserve">We rejected the GBP M5 Nat system's full version (ref. M5 Nat Fung Alg) after I had thoroughly analysed it.</t>
  </si>
  <si>
    <t xml:space="preserve">M5 Frac1 Money managt</t>
  </si>
  <si>
    <t xml:space="preserve">Increased the trading account to $12000. Started trading with 0,5 lots, i.e. $200 per 0,1 lot * 0,5 = $1000. The rest $200 are reserved for Natasha's system that we plan to introduce nowadays.</t>
  </si>
  <si>
    <t xml:space="preserve">M15-H4 Nat</t>
  </si>
  <si>
    <t xml:space="preserve">Began real M15-H4 Nat trading.</t>
  </si>
  <si>
    <t xml:space="preserve">Ended to trade GBP by the M5 Frac1 method. Shifted entirely to M15-H4 Nat.</t>
  </si>
  <si>
    <t xml:space="preserve">Started trading GBP by the M15-H4 Nat method.</t>
  </si>
  <si>
    <t xml:space="preserve">Alpari: Classic: MT Login: 13160 MT 1: 8mdrnam MT 2: MakeBlln Phone: 94ld8kd Account number: K5286 Personal office 1: lkLksw3 Personal office 2: 8mandia Personal office 3: WithdrawBlln Email 1: duWiq8 Email 2: ConfirmBlln</t>
  </si>
  <si>
    <t xml:space="preserve">Alpari: Micro: MT Login: 206695 MT 1: glvE3zb MT 2: MakeBlln130997 MT 3: MakeBlln Account number: 206695 Personal office 1: glvE3zb Personal office 2: MakeBlln</t>
  </si>
  <si>
    <t xml:space="preserve">Alpari: Demo: 1890048 qfpi8tu</t>
  </si>
  <si>
    <t xml:space="preserve">Alpari Systematic
Тип торгового счета: classic.systematic
Торговая платформа: MetaTrader 4 Systematic
MetaTrader: zi8btkU Логин: 96762 Сервер: Alpari-Classic
Systematic / MetaTrader: zi8btkU Имя пользователя: 96762</t>
  </si>
  <si>
    <t xml:space="preserve">Alpari Systematic
Тип торгового счета: classic.zulutrade
Торговая платформа: MetaTrader 4
MetaTrader: zjBv4Ed Логин: 109698 Сервер: Alpari-Classic2</t>
  </si>
  <si>
    <t xml:space="preserve">KyrgyzTelecom: Support phone: 680404 Modem phone: 888033 Login: telecom Password: telecom</t>
  </si>
  <si>
    <t xml:space="preserve">Forexnews Login: Alexkretov Forexnews: qwertyui</t>
  </si>
  <si>
    <t xml:space="preserve">HyperStat text-book</t>
  </si>
  <si>
    <t xml:space="preserve">The geometric mean is an appropriate measure to use for averaging rates.Chapter: 01 Mean (3 of 4) Annual rate of return for stock portfolio geometric mean</t>
  </si>
  <si>
    <t xml:space="preserve"> </t>
  </si>
  <si>
    <t xml:space="preserve">The trimean and trimmed means are both examples of statistics developed to resist sampling fluctuations. It is highly recommended that at least one of these two be computed in addition to the mean. Chapter: 06 Summary of measures of central tendency (2 of 2)</t>
  </si>
  <si>
    <t xml:space="preserve">In a normal distribution, about 68% of the scores are within one standard deviation of the mean and about 95% of the scores are within two standard deviations of the mean. Chapter: 03 Variance / 04 Standard Deviation</t>
  </si>
  <si>
    <t xml:space="preserve">Although less sensitive to extreme scores than the range, the standard deviation is more sensitive than the semi-interquartile range. Thus, the standard deviation should be supplemented by the semi-interquartile range when the possibility of extreme scores is present. Chapter: 03 Variance / 04 Standard Deviation</t>
  </si>
  <si>
    <t xml:space="preserve">The standard deviation is not a good measure of spread in highly-skewed distributions and should be supplemented in those cases by the semi-interquartile range. Chapter: 05 Summary of measures of spread (variability).htm</t>
  </si>
  <si>
    <t xml:space="preserve">However, it is influenced less by extreme scores than the standard deviation, is less subject to sampling fluctuations in highly- skewed distributions, and has a good intuitive meaning. It should be used to supplement the standard deviation in most cases. Chapter: 05 Summary of measures of spread (variability).htm</t>
  </si>
  <si>
    <t xml:space="preserve">Statistics that minimize the sum of squared deviations such as the mean are generally the most efficient estimators for normal distributions but not for skewed distributions. Chapter: 02 Characteristics of Estimators.htm</t>
  </si>
  <si>
    <t xml:space="preserve">IP адреса у Alpari серверов: 217.74.44.23:443; 212.65.93.13:443</t>
  </si>
  <si>
    <t xml:space="preserve">int TimeDay( datetime date) 
int TimeHour( datetime time)
int TimeMinute( datetime time) 
int TimeMonth( datetime time) 
int TimeYear( datetime time)</t>
  </si>
  <si>
    <t xml:space="preserve">ExNet IP addresses:
DNS1: 193.19.205.5
DNS2: 213.145.129.20 (optional)</t>
  </si>
  <si>
    <t xml:space="preserve">Signal 18</t>
  </si>
  <si>
    <t xml:space="preserve">Started real trading by Signal 18</t>
  </si>
  <si>
    <t xml:space="preserve">Introduced the reserves tool, about 15% for EP, SL, BE, TP, indicators' reading etc.</t>
  </si>
  <si>
    <t xml:space="preserve">The equity per lot based on the October 2006 427-pt loss:
1) Max hystorical loss, pts: -427
2) Max hystorical loss, $: -427 / 1.43 = 299
3) Margin, $: 132
4) Max hystorical loss + margin, $: 431
5) Equity per lot, $: 600</t>
  </si>
  <si>
    <r>
      <rPr>
        <sz val="10"/>
        <rFont val="Arial"/>
        <family val="2"/>
        <charset val="204"/>
      </rPr>
      <t xml:space="preserve">Fonex Internet cost: 65 kb * $0.15 * 38 som/$ </t>
    </r>
    <r>
      <rPr>
        <sz val="10"/>
        <rFont val="Symbol"/>
        <family val="1"/>
        <charset val="2"/>
      </rPr>
      <t xml:space="preserve">@</t>
    </r>
    <r>
      <rPr>
        <sz val="10"/>
        <rFont val="Arial"/>
        <family val="2"/>
        <charset val="204"/>
      </rPr>
      <t xml:space="preserve"> 0.37 som</t>
    </r>
  </si>
  <si>
    <r>
      <rPr>
        <sz val="10"/>
        <rFont val="Arial"/>
        <family val="2"/>
        <charset val="204"/>
      </rPr>
      <t xml:space="preserve">SaimaTelecom Internet cost: 20 som/Hr * 1/60 Hr + 0.07som/Hr </t>
    </r>
    <r>
      <rPr>
        <sz val="10"/>
        <rFont val="Symbol"/>
        <family val="1"/>
        <charset val="2"/>
      </rPr>
      <t xml:space="preserve">@</t>
    </r>
    <r>
      <rPr>
        <sz val="10"/>
        <rFont val="Arial"/>
        <family val="2"/>
        <charset val="204"/>
      </rPr>
      <t xml:space="preserve"> 0.37 som</t>
    </r>
  </si>
  <si>
    <t xml:space="preserve">Restore a MDI-window with MetaTrader chart: Alt + Enter + Enter</t>
  </si>
  <si>
    <t xml:space="preserve">Marketing</t>
  </si>
  <si>
    <t xml:space="preserve">Handling investors' fears:</t>
  </si>
  <si>
    <t xml:space="preserve">Risk:
- Buisness is a challenge first of all!
- Investor introducing programme</t>
  </si>
  <si>
    <t xml:space="preserve">Distance:
- The money is deposited to the bank anyway.
- The bank account belongs to the investor</t>
  </si>
  <si>
    <t xml:space="preserve">The bank's credibility:
- Find out what bank that is
- Open a trade account in a Swiss bank</t>
  </si>
  <si>
    <t xml:space="preserve">No idea about financial markets:
- Explain continuously
- Show how thoroughly I study a project before running it</t>
  </si>
  <si>
    <t xml:space="preserve">Embarussing to bother me with numerous detail questions:
- Suggest them that so do I
- Answer their yet unexpressed questions, read from their lips (Funky Business)</t>
  </si>
  <si>
    <t xml:space="preserve">Show how I plan to use the money for travelling for example</t>
  </si>
  <si>
    <t xml:space="preserve">Growing from zero to the current capital is an infinity</t>
  </si>
  <si>
    <t xml:space="preserve">Juerg: I also plan to buy real estate, rent it out &amp; reinvest the bank credit pledged with the real estate! So can you do.</t>
  </si>
  <si>
    <t xml:space="preserve">I plan to credit for a zero interest friends, relatives &amp; anybody else's small business projects I like. If some grow dramatically the people can suggest me to take part.</t>
  </si>
  <si>
    <t xml:space="preserve">Reinvestment scheme</t>
  </si>
  <si>
    <t xml:space="preserve">Dima: As investors businessmen can deposit &amp; withdraw money for their own businesses according the profit cycle schedule (call deposit)
Juerg, Marlen: As investors workers will get an opportunity to have a business as such</t>
  </si>
  <si>
    <t xml:space="preserve">As traders both businessmen &amp; workers can learn trading from me</t>
  </si>
  <si>
    <t xml:space="preserve">I continuously coach new traders &amp; make them my partners to attract new bigger investors. Join me!</t>
  </si>
  <si>
    <t xml:space="preserve">Make A SWOT analysis for each client (Fox's resume writing approach)</t>
  </si>
  <si>
    <t xml:space="preserve">Use a personally applying writing style so that the addressee can feel that I take care of his/her project personally rater than as a tiny part a huge unit investment trust (UIT)</t>
  </si>
  <si>
    <t xml:space="preserve">Though do show first that we are serious (big) company (Impire of Finance), thrill the addressee &amp; then land to the client's low to talk personally (pedagogic trick to scare &amp; calm)</t>
  </si>
  <si>
    <t xml:space="preserve">Attach the rest benefits to the client-relevant ones because you don't know what better can catch the addressee</t>
  </si>
  <si>
    <t xml:space="preserve">Be particular in the over-production world (Fox, Funky Business)</t>
  </si>
  <si>
    <t xml:space="preserve">On-line trades sent to the traders/investors</t>
  </si>
  <si>
    <t xml:space="preserve">MTS-SMS: http://www.mts-life.ru/services/index.jsp?pageId=53d65d-f37509e8c8--7ffe</t>
  </si>
  <si>
    <t xml:space="preserve">Switching Expert Advisor On/Off shortcut: Ctrl+E</t>
  </si>
  <si>
    <t xml:space="preserve">August tends to be a slow time in the markets. (elder.com Books &amp; Trades #138, August 23, 2006)</t>
  </si>
  <si>
    <t xml:space="preserve">Datetime constants' internal representation is a long integer number of 4 bytes. The value represents the amount of seconds elapse from 00:00 Jan 1, 1970.</t>
  </si>
  <si>
    <t xml:space="preserve">Booklets with golden coins &amp; our company's logo &amp; name</t>
  </si>
  <si>
    <t xml:space="preserve">People may like:</t>
  </si>
  <si>
    <t xml:space="preserve">Talai may like white-collar suit from a booklet's picture as many Kyrgyzes</t>
  </si>
  <si>
    <t xml:space="preserve">Underline for Talai again that I have a company; he may feel somewhat jealous that I've founded a company</t>
  </si>
  <si>
    <t xml:space="preserve">Dima was caught by across-the-board profits, $1000 a day. Refer to our $900-trade.</t>
  </si>
  <si>
    <t xml:space="preserve">Juerg may like that I'm gonna open a bank account in a Swiss bank</t>
  </si>
  <si>
    <t xml:space="preserve">Juerg may like that my sons, the next generation, is gonna take  this business</t>
  </si>
  <si>
    <t xml:space="preserve">Juerg may like that I'm ready to offer him a 10-year long contract</t>
  </si>
  <si>
    <t xml:space="preserve">Our turnover growing curve with the $600-reinvestment rate. Recalculate the growth excluding the withdrawings we had to make. The curve would get amazing!</t>
  </si>
  <si>
    <t xml:space="preserve">The potential partners:</t>
  </si>
  <si>
    <t xml:space="preserve">Talai from Sergey's hall's mom</t>
  </si>
  <si>
    <t xml:space="preserve">Talai from the Sheep Development Project</t>
  </si>
  <si>
    <t xml:space="preserve">Marlen</t>
  </si>
  <si>
    <t xml:space="preserve">Juerg</t>
  </si>
  <si>
    <t xml:space="preserve">Marzey because she's always around</t>
  </si>
  <si>
    <t xml:space="preserve">Vladimir from F1</t>
  </si>
  <si>
    <t xml:space="preserve">Arthur from F1</t>
  </si>
  <si>
    <t xml:space="preserve">Nastya from F1</t>
  </si>
  <si>
    <t xml:space="preserve">Dima from F1, Sagittarius</t>
  </si>
  <si>
    <t xml:space="preserve">Dima</t>
  </si>
  <si>
    <t xml:space="preserve">Kanat from my class</t>
  </si>
  <si>
    <t xml:space="preserve">Asel from my class (?)</t>
  </si>
  <si>
    <t xml:space="preserve">Rustam from my class (?)</t>
  </si>
  <si>
    <t xml:space="preserve">Forex clubs</t>
  </si>
  <si>
    <t xml:space="preserve">Forex clubs' students</t>
  </si>
  <si>
    <t xml:space="preserve">Oleg</t>
  </si>
  <si>
    <t xml:space="preserve">Sergey from Emgek</t>
  </si>
  <si>
    <t xml:space="preserve">Valera from Prodgamma</t>
  </si>
  <si>
    <t xml:space="preserve">Indira from CABS</t>
  </si>
  <si>
    <t xml:space="preserve">Sasha, my driver in CABS</t>
  </si>
  <si>
    <t xml:space="preserve">Asan, Galya's husband</t>
  </si>
  <si>
    <t xml:space="preserve">Grigory Vojaevich from PKSK</t>
  </si>
  <si>
    <t xml:space="preserve">Georgy Davydovich from PKSK</t>
  </si>
  <si>
    <t xml:space="preserve">Jenya from PKSK</t>
  </si>
  <si>
    <t xml:space="preserve">Bakyt from my group</t>
  </si>
  <si>
    <t xml:space="preserve">Tolya from my group</t>
  </si>
  <si>
    <t xml:space="preserve">Eddy</t>
  </si>
  <si>
    <t xml:space="preserve">Gulicha Eje from Siut-Bulak's son, Taurus</t>
  </si>
  <si>
    <t xml:space="preserve">Sergey, relative from Novosibirsk, Rima grandmother's grandson, Nina aunt's son</t>
  </si>
  <si>
    <t xml:space="preserve">Olya, Sergey's mom</t>
  </si>
  <si>
    <t xml:space="preserve">The БИС (Бухгалтерия и стандарты) developer who wanted to hire me as a salesman, a CABS neighbour</t>
  </si>
  <si>
    <t xml:space="preserve">Igor, Lyonya's boss</t>
  </si>
  <si>
    <t xml:space="preserve">Azamat, System administrator from ExNet</t>
  </si>
  <si>
    <t xml:space="preserve">Programmers, the best target group</t>
  </si>
  <si>
    <t xml:space="preserve">Client-personalised approach:
Talk to each client as a partner
Offer partnership. Say, for example, let's make money: you provide finance &amp; myself will trade, thus our capital will grow!</t>
  </si>
  <si>
    <t xml:space="preserve">Client-personalised approach:
Look &amp; look for each client's dreams &amp; sell them (Funky business)! Otherwise don't come up to them altogether!</t>
  </si>
  <si>
    <t xml:space="preserve">The dreams:</t>
  </si>
  <si>
    <t xml:space="preserve">Having a business</t>
  </si>
  <si>
    <t xml:space="preserve">Having a company</t>
  </si>
  <si>
    <t xml:space="preserve">Making billions</t>
  </si>
  <si>
    <t xml:space="preserve">Financial trading</t>
  </si>
  <si>
    <t xml:space="preserve">Extending own business</t>
  </si>
  <si>
    <t xml:space="preserve">Make a rule to comtemplate each client from all sides &amp; only then come up!</t>
  </si>
  <si>
    <t xml:space="preserve">Look for traders in a difficult environment. Remember Sergey from Emgek. He was vefy happy to do something just to get out the farm.</t>
  </si>
  <si>
    <t xml:space="preserve">Looking for partners:</t>
  </si>
  <si>
    <t xml:space="preserve">Generation next; give a bright attractive lecture as one you did in the univ</t>
  </si>
  <si>
    <t xml:space="preserve">Contact the univs as in Bishked as in Karakol</t>
  </si>
  <si>
    <t xml:space="preserve">Give lectures in Forex clubs &amp; other companies</t>
  </si>
  <si>
    <t xml:space="preserve">Talk to Dasha about making a TV programme later</t>
  </si>
  <si>
    <t xml:space="preserve">The banks in Karakol</t>
  </si>
  <si>
    <t xml:space="preserve">Underline that I:
Scolar in international currency system
Researcher in the Russian financial crisis in 1998
Professional trader for 7 years
Came from Russia, Novosibirsk</t>
  </si>
  <si>
    <t xml:space="preserve">SWOT: Strength: Trading w/o quiting the job - I'll either coach how or merely trade for them.</t>
  </si>
  <si>
    <t xml:space="preserve">The Trader-Investor pack:
Small &amp; medium investment: Dividends + Teaching financial trading, system development support
Big investment: Dividends + Our system</t>
  </si>
  <si>
    <t xml:space="preserve">Explain to people that I'm come to accelerate my growth rather than obtain the capital. I do have capital!</t>
  </si>
  <si>
    <t xml:space="preserve">Develop a plan of action! Act by the plan! And the plan will act!</t>
  </si>
  <si>
    <t xml:space="preserve">Forex Magazine</t>
  </si>
  <si>
    <t xml:space="preserve">#154, page 11:  Использование йены в сделках на разнице доходности (carry trade): Осуществляя практически бесплатные заимствования в йене и размещая стредства в 10-летних бодах США, можно обеспечить двойную выгоду через разницу доходностив 3% и более и через укрепление доллара против йены. Динамика снижения последней расширяет прибыль к тому времени, когда средства конвертируются обратно в йену.
Step 1: Credit JPY 100 000
Step 2: Buy USD 1000 =&gt; The dollar strengthens against the yen
Step 3: Receive the USD bond interest
Step 4: In the future by buying yen to reimburse the credit the yen will strengthen against the dollar</t>
  </si>
  <si>
    <t xml:space="preserve">Currency Trader</t>
  </si>
  <si>
    <t xml:space="preserve">GLOBAL INTEREST RATES</t>
  </si>
  <si>
    <t xml:space="preserve">Country Interest rate Rate Last change August 2006 February 2006</t>
  </si>
  <si>
    <t xml:space="preserve">U.S. Fed Funds Rate 5.25 0.25 (June 06) 5.25 4.5</t>
  </si>
  <si>
    <t xml:space="preserve">Japan Overnight call rate 0.25 0.25 (July 06) 0.25 0</t>
  </si>
  <si>
    <t xml:space="preserve">Eurozone Refi rate 3.5 0.25 (Dec. 06) 3 2.25</t>
  </si>
  <si>
    <t xml:space="preserve">UK Repo rate 5.25 0.25 (Jan. 07) 4.75 4.5</t>
  </si>
  <si>
    <t xml:space="preserve">Canada Overnight funding rate 4.25 0.25 (May 06) 4.25 3.5</t>
  </si>
  <si>
    <t xml:space="preserve">Switzerland 3-month Swiss Libor 2.15 0.25 (Jan. 07) 1.5 1</t>
  </si>
  <si>
    <t xml:space="preserve">Australia Cash rate6.25 0.25 (Nov. 06) 6 5.5</t>
  </si>
  <si>
    <t xml:space="preserve">New Zealand Cash rate 7.25 0.25 (Dec. 05) 7.25 7.25</t>
  </si>
  <si>
    <t xml:space="preserve">The IKH Colours:Up Kumo: 0,0,70; Down Kumo: MidnightBlue</t>
  </si>
  <si>
    <t xml:space="preserve">Stopped trading by IKH due to its 50% contribution (164 pts) to the system loss (325 pts w/o BEs) accumulated so far.
The IKH strengths:
Any strong trend inevitably passes through its bend, Kumo and mostly at its early stage. Thus the indicator triggers in most cases depending on Kumo width.
The IKH weaknesses: 
1) Unlike Natasha's methods that depend on trend elasticity (AO/AC zones, Frac-Alg dist) this method's market elasticity measure (Kumo width 8MA) is less adequate.
2) Since almost all trends pass through Kumo weak ones will always result in losses that has been happening over the last congestion area formation period.
3) The SL need to be long due to the entries occurring mostly far from MAs that causes the market retreat back to MAs before a new surge takes place.</t>
  </si>
  <si>
    <t xml:space="preserve">The IKH settings:
H1: Tenkan-sen: 12 Kijun-sen: 24 Senkou Span B: 120
H4: Tenkan-sen: 9 Kijun-sen: 30 Senkou Span B: 120</t>
  </si>
  <si>
    <t xml:space="preserve">A few moths ago decided but not recorded the decision that no new method is gonna be introduced unless Natasha developed it or finished the last 10-20 per cent of my method's development. This is due to:
1) Natasha makes analysis better;
2) She reacts to the method's problems faster &amp; adequately;
3) As anyone else, if she has part of or full lead in a method's development she is able to fully manage and monitore it.</t>
  </si>
  <si>
    <t xml:space="preserve">Forex Magazine Март 2007 №160/9 Сезон прибыли Кэти Линн 
Сентябрь - положительный месяц для курса GBP/USD
Наличие сезонности также может быть замечено в сентябре в валютной паре GBP/USD. Исходя из анализа прошлых данных, в восьми из 10 прошлых лет (1997-2006гг.) британский фунт повышался против доллара США в сентябре-месяце. Учитывая, что большинство европейских участников весь август проводит в летних отпусках, можно предположить, что британский фунт повышается в сентябре по той простой причине, что европейские трейдеры "пробуждаются от летней спячки" и начинают активно торговать на рынках. Однако, эти взаимосвязи, кажется, были нарушены в 2005 и 2006 годах. Два месяца потерь, произошедшие в эти годы ставят под сомнение будущую надежность этой сезонной модели.</t>
  </si>
  <si>
    <t xml:space="preserve">Forex Magazine Март 2007 №160/9 Сезон прибыли Кэти Линн
Январь - отрицательный месяц для курса EUR/USD
Сезонный фактор может быть найден и в других валютных парах, вроде EUR/USD и GBP/USD. Например, поведение доллара США против евро в январе-месяце показывает наличие сильной сезонности. В восьми из прошлых 10 лет, доллар США в январе повышался. То же самое мы видели и в 2007 году, что улучшает статистику до девяти из последних 11 лет (1997-2007гг.). Причина этого поведения 
связана с тем, что многие компании и фонды имеют тенденцию в конце года репатриировать свои деньги, чтобы улучшить свою бухгалтерскую отчетность. В начале года, деньги вновь отправляются за границу в инвестиционных целях, потому что каждый год начинается с чистого листа, и основное внимание уделяется открытию новых позиций. Американский рынок является одним из наиболее ликвидных финансовых рынков в мире, что объясняет, почему многие инвестиционные капиталы устремляются именно туда.</t>
  </si>
  <si>
    <t xml:space="preserve">Try the FX sites from: Global Finance, FX Week &amp; Magazin Euromoney</t>
  </si>
  <si>
    <t xml:space="preserve">Cектор ипотеки "subprime" - ипотека для заемщиков с низким уровнем кредитоспособности</t>
  </si>
  <si>
    <t xml:space="preserve">BeeLine SMS: http://www.beonline.ru/portal/comm/send_sms/simple_send_sms.sms</t>
  </si>
  <si>
    <t xml:space="preserve">Gold H4: Elliote Waves &amp; Natasha's signals, DJ H1, Oil H1: Corridors</t>
  </si>
  <si>
    <t xml:space="preserve">WebMoney Classic 1: WithdrawBlln 2: 459787788 ID: 273233850090 WMZ ID: Z793266588148 Login: AlexKretov
Key file (273233850090.kwm / 273233850090 2.pwm): 1: KeepBlln 2: 459787788</t>
  </si>
  <si>
    <t xml:space="preserve">WebMoney Classic 2: WithdrawBlln ID: 233557384969 WMZ ID: Z174179643383 Login: AlexKretov E-num login: apkretov@gmail.com</t>
  </si>
  <si>
    <t xml:space="preserve">WebMoney Light: WithdrawBlln ID: 464760175833 Login: AlexKretov Email: apkretov@gmail.com</t>
  </si>
  <si>
    <t xml:space="preserve">Forexite: Keys table:
01-321404 (used), 02-503832, 03-145711, 04-347941, 05-641277,
06-893673, 07-108387, 08-957174, 09-767280, 10-915496,
11-437084, 12-761319, 13-313336, 14-150648, 15-452739,
16-164512, 17-886379, 18-530406, 19-837866, 20-345220,
21-342953, 22-927707, 23-913576, 24-382024, 25-605442,
26-445660, 27-793723, 28-613284, 29-380261, 30-719281,
31-432358, 32-470195, 33-400232, 34-977925, 35-513234,
36-843978, 37-222238, 38-931214, 39-299191, 40-412319,
41-128523, 42-122634, 43-424281, 44-127530, 45-517839,
46-500293, 47-644801, 48-252080, 49-665314, 50-853234,
51-824731, 52-914331, 53-948091, 54-824177, 55-781420,
56-783063, 57-305403, 58-944282, 59-683196, 60-986359,
61-889786, 62-480079, 63-443162, 64-471791, 65-648820,
66-559081, 67-461894, 68-855545, 69-917619, 70-263627,
71-165187, 72-172494, 73-635508, 74-990270, 75-171738,
76-578042, 77-421850, 78-108544, 79-509303, 80-591998,
81-821013, 82-822219, 83-132398, 84-926226, 85-759536,
86-676353, 87-158639, 88-120433, 89-541824, 90-376237,
91-869410, 92-851691, 93-786513, 94-956023, 95-481726,
96-402675, 97-511269, 98-679824, 99-786615</t>
  </si>
  <si>
    <t xml:space="preserve">Nexi modem settings: Initialization: AT+CRM=150 Phone number: #777 Outside KG: Lonig: 555@mir Password: 555 Inside KG: Lonig: 999@kg Password: 999</t>
  </si>
  <si>
    <t xml:space="preserve">Admiral Markets Demo: 
1) 512517 1) 0taebyc 2) MakeBlln
2) 557712 2ikmxih</t>
  </si>
  <si>
    <t xml:space="preserve">Admiral Markets 1: MT Login: 30934 MT: 1) rSivii5 2) MakeBlln Phone: vladkir Trader's room login: alexkretov@mail.ru Trader's room: MakeBlln Technician: Ravil, Alexander Olegovich</t>
  </si>
  <si>
    <t xml:space="preserve">Admiral Markets 2: MT Login Nat: 34591 MT: 1) TjzL5rX 2) MakeBlln Phone: vladkir Trader's room login: sasha_durham@hotmail.com Trader's room: MakeBlln</t>
  </si>
  <si>
    <t xml:space="preserve">Admiral Markets Servers for real accounts:
server3.fxservice.com:444
server5.fxservice.com:444
server.fxservice.com:444</t>
  </si>
  <si>
    <t xml:space="preserve">Admiral Markets Servers for demo accounts:
server2.fxservice.com:443
server5.fxservice.com:443 </t>
  </si>
  <si>
    <t xml:space="preserve">Take profit by volumes. E.g: 1) 2009.02.25 09:00 - 17:00 2) 2009.02.20 08:00 - 12:00</t>
  </si>
  <si>
    <t xml:space="preserve">Metatrader</t>
  </si>
  <si>
    <t xml:space="preserve">Shortcuts:
Show OHLC - Ctrl+H
Show period separators - Ctrl+Y
Crosshair - Ctrl+F</t>
  </si>
  <si>
    <t xml:space="preserve">Broco Demo: 597000 wdb8lin</t>
  </si>
  <si>
    <t xml:space="preserve">Grovedale Demo: 1111117893 1) ik3zgwm 2) MakeBlln</t>
  </si>
  <si>
    <t xml:space="preserve">Grovedale: MT Login: 10151 MT: 1) 5igyebu 2) MakeBlln Investor: 1) xzy7ScM WedMoney: Z 417 728 317 677
Contacts: 57 00 77 Indira (0 703 880 880), Zarina, Mariya www.gdfx.org</t>
  </si>
  <si>
    <t xml:space="preserve">Valeriy’s Center of Gravity Setup
Time frames: H4 &amp; M30
Defining limits: Centre of Gravity must be flat, usually in the morning, and the quote must be around the central line.
Moving the limits: Every 4 hours (probably relevant to H4 only), optionally every morning only.</t>
  </si>
  <si>
    <t xml:space="preserve">Valeriy’s Center of Gravity Setup updated
Time frames: H4 &amp; M30 (M30 is to be checked yet)
Defining limits: The quote must be around the central line.
Redefining the signals: Every bar.</t>
  </si>
  <si>
    <t xml:space="preserve">Beeline modem settings: AT+CGDCONT=1,"IP","internet.beeline.kg" Phone number: *99#</t>
  </si>
  <si>
    <t xml:space="preserve">http://www.fxtoday.co.uk/sterling.htm</t>
  </si>
  <si>
    <t xml:space="preserve">Evro forex.flv: 1:30, 1:58, 2:48, 2:55, 3:22, 3:50, 8:54, 9:38, 11:44</t>
  </si>
  <si>
    <t xml:space="preserve">DailyFX+ signup: http://www.fxcm.com/trading-signals.jsp
DailyFX+ login: https://plus.dailyfx.com/tnews/index.jsp?ib=fxcm&amp;lang=en
Names: http://www.babynames.com/Names
Username: trydfx
Password: Eurusd0910
(Valid 01/09/10 through 30/09/10)</t>
  </si>
  <si>
    <t xml:space="preserve">FXCM Strategy Trader User ID: FX1223110001 Password: 2199</t>
  </si>
  <si>
    <t xml:space="preserve">ICM Demo:
1) 23952 c6uuyzv
2) 48819 ki6flgx</t>
  </si>
  <si>
    <t xml:space="preserve">Forexclub Account 1085043001 Login: MBZ48588 Password: diminuce 
Forexclub forum: vladkir 130997 
Адрес форума с ордерами по понедельникам http://www.fxclub.org/trader_analytic/sec1829/</t>
  </si>
  <si>
    <t xml:space="preserve">Trading signals web site: http://www.victorious-vip.com</t>
  </si>
  <si>
    <t xml:space="preserve">InstaForex
Номер торгового счета (логин): 7022588
Tрейдер: MakeBlln
Телефон: vladkir
Инвестор: VaSij034
PIN: 830274
Сервер: 111.235.136.17:443 (ITC-Singapore.com)</t>
  </si>
  <si>
    <t xml:space="preserve">Funamental analysis</t>
  </si>
  <si>
    <t xml:space="preserve">Action: Graphically track indices
Goal: Better keep myself in the context</t>
  </si>
  <si>
    <t xml:space="preserve">Action: Read a textbook on banking
Goal: Understand central bank regulations &amp; commercial bank operation</t>
  </si>
  <si>
    <t xml:space="preserve">Action: Use the Finance textbook as reference
Goal: Know financial instruments in deep detail</t>
  </si>
  <si>
    <t xml:space="preserve">Action: Find a daily/weekly setup that best reflects the funamental situation
Goal: Profit from long term trading</t>
  </si>
  <si>
    <t xml:space="preserve">Sniper Forex</t>
  </si>
  <si>
    <t xml:space="preserve">Action: Learn thoroughly each unknown topic I'm unfamiliar with
Goal: Better understand the fundamentals</t>
  </si>
  <si>
    <t xml:space="preserve">Action: Learn headging
Goal: Know the biggest player's empact on FX</t>
  </si>
  <si>
    <t xml:space="preserve">InstaForex 2
Номер торгового счета (логин): 7029648
Tрейдер: 1) MakeBlln 2) ConfirmBlln 3) MakeBlln
Телефон: vladkir
Инвестор: DosAq267
PIN: 445251
Сервер: 111.235.136.17:443 (ITC-Singapore.com)</t>
  </si>
  <si>
    <t xml:space="preserve">InstaForex 3
Номер торгового счета (логин): 7031068
Трейдер: 1) ConfirmBlln 2) MakeBlln
Телефон: vladkir
Инвестор: heSEl635
PIN: 296177
Сервер: 111.235.136.17:443 (ITC-Singapore.com)</t>
  </si>
  <si>
    <t xml:space="preserve">InstaForex 4
Номер торгового счета (логин): 7032687
Tрейдер: MakeBlln
Телефон: vladkir
Инвестор: xiLEn447
PIN: 714967
Сервер: 111.235.136.17:443 (ITC-Singapore.com)</t>
  </si>
  <si>
    <t xml:space="preserve">Проект-FX+ Акмос-Трейд - это модификация Биржевого форекса, спаренного с платформой МетаTrader 4 и реализуемого при участии биржи «Санкт-Петербург».
Пополнение счета российское законодательство РФ ограничивает, поэтому  доступен только  рублевый банковский перевод. При выводе средств: если выводится профит, с учетом (сальдированием) убыточных сделок, то для физических лиц первоначально начисляется и выплачивается подоходный налог, а потом – прибыль. 
Торговля происходит круглосуточно, но с 15-минутным перерывом  для клиринга, с 9-15 до 9-30. При этом все сделки подтверждаются  биржей «Санкт-Петербург» и в соответствии с законодательством признаются всеми государственными органами.
Правовая защищенность трейдера здесь явно выше и диктует более сложное оформление клиентского договора. Так, кроме привычной регистрации на сайте компании клиент должен предоставить копии паспорта и номера ИНН.</t>
  </si>
  <si>
    <t xml:space="preserve">Alpari Systematic Demo (30 days): Логин: Kretov_6600 Пароль: 57997</t>
  </si>
  <si>
    <t xml:space="preserve">InstaForex Setups in MetaTrader: Пароль: guest-777 Сервер: 193.33.71.43:443 
Логины: Волна: 4636952 Пробой уровня: 4750771 Универсал: 4744872</t>
  </si>
  <si>
    <t xml:space="preserve">MRC Логин: 247826 Пароль: fcnl1jx</t>
  </si>
  <si>
    <t xml:space="preserve">FXDDAuto: http://fx-auto.tradency.com/B2/FXDD/
1) Alexander_2357 1) 18872 2) 110502
2) Alexander_1042 13108</t>
  </si>
  <si>
    <t xml:space="preserve">InstaForex
Номер торгового счета (логин): 3014789
Пароль трейдера: MakeBlln
Телефонный пароль (кодовое слово): vladkir
Пароль инвестора: kEBal191
PIN код: 693562
Сервер: 75.126.55.67:443 (InstaForex-Cent.com)</t>
  </si>
  <si>
    <t xml:space="preserve">InstaForex
Номер торгового счета (логин): 3015138
Пароль трейдера: MakeBlln
Телефонный пароль (кодовое слово): vladkir
Пароль инвестора: REhay441
PIN код: 674948
Сервер: 75.126.55.67:443 (InstaForex-Cent.com)</t>
  </si>
  <si>
    <t xml:space="preserve">Metatrader 5 InstaForex Demo: 
9035100 op4meoi</t>
  </si>
  <si>
    <t xml:space="preserve">CityNet sp1890 XT8ILeJRg</t>
  </si>
  <si>
    <t xml:space="preserve">IamFx Demo: 
2088481278 psa5mta</t>
  </si>
  <si>
    <t xml:space="preserve">FXOptimax Demo 1: 
2089302448 4vhmrys</t>
  </si>
  <si>
    <t xml:space="preserve">FXOptimax Demo 2: 
2088483165 1zigesz</t>
  </si>
  <si>
    <t xml:space="preserve">InstaForex Demo: 
1452679 b3xzotl</t>
  </si>
  <si>
    <t xml:space="preserve">5 min CFD Alg</t>
  </si>
  <si>
    <t xml:space="preserve">Issues: Resuming on the next day:
Good cases:
Bad cases: #BA 25.05.2012</t>
  </si>
  <si>
    <t xml:space="preserve">Instaforex Demo Account: 60170707 la6iovu</t>
  </si>
  <si>
    <t xml:space="preserve">Alpari Demo Account: 3898191 2thkcrr MakeBlln</t>
  </si>
  <si>
    <t xml:space="preserve">PAMM</t>
  </si>
  <si>
    <t xml:space="preserve">http://www.alpari.ru/ru/investor/?utm_source=google_cpc&amp;utm_medium=cpc&amp;utm_term=pamm&amp;utm_content=1059&amp;utm_campaign=federal_manager_pamm&amp;gclid=CKvo08PXgLUCFeN4cAodYkEASA</t>
  </si>
  <si>
    <t xml:space="preserve">http://pamm-invest.biz/managers/the-best-managers.html</t>
  </si>
  <si>
    <t xml:space="preserve">Яндекс.Деньги 
https://money.yandex.ru/‎
Account: 410011 751 026 982
Login: vladkir130997 Enter: 110502 Payment: ConfirmBlln</t>
  </si>
  <si>
    <t xml:space="preserve">Forex4you account type: fx4u (cent lite)
Server: EGlobal-Cent3
Login: 2740205 MakeBlln
Trader room: apkretov@gmail.com MakeBlln</t>
  </si>
  <si>
    <t xml:space="preserve">Activetrades
My personal room:
apkretov@gmail.com MakeBlln110502
Investor's real MT4 account:402487 UGugtx server: Activtrades-Classic 2 Server</t>
  </si>
  <si>
    <t xml:space="preserve">Vasya's Forex4you account
Login: 184698509 f7rxmhw k0bbdhd</t>
  </si>
  <si>
    <t xml:space="preserve">Forex4you account type: cent lite
Server: EGlobal-Cent2
Login: 2862072 MakeBlln
Trader room: alexkretov@mail.ru MakeBlln
Currency: USD</t>
  </si>
  <si>
    <t xml:space="preserve">Forex4you demo
Login      : 184749271
Password   : spv0ojj
Investor   : dz3lzpy (read only password)</t>
  </si>
  <si>
    <t xml:space="preserve">Stas's ifx account:
https://www.ifx.com
пользователь 10230302 20071977</t>
  </si>
  <si>
    <t xml:space="preserve">Vasya's another Forex4you account
Login: 184858581 p4vcfiv 
Investor's: bq3nklc</t>
  </si>
  <si>
    <t xml:space="preserve">Vasya's another Forex4you account
Login: 184879728 usm7psm 
Investor's: wdy0gkf</t>
  </si>
  <si>
    <t xml:space="preserve">Stas's account:
http://en.swissquote.com/fx/forex-trading-software/metatrader-4
Login: 12316 d4bisor</t>
  </si>
  <si>
    <t xml:space="preserve">Quik hot keys:
«Ctrl»+«C» Копировать таблицу в Буфер обмена
«Ctrl»+«N» Создать копию таблицы 
«Ctrl»+«W» Подобрать ширину столбцов в таблице 
«Ctrl»+« Shift»+«F» Открытие диалога поиска инструмента по коду или названию 
«Alt»+«L» Зафиксировать размер и положение окна на мониторе и на закладке 
«Alt»+«B» Отключение отображения строки с заголовком окна 
«Alt»+«T» Отображать окно поверх всех открытых окон при любых перемещениях 
«Alt»+«M» Открыть Менеджер окон 
«Alt»+«F2» Показать/скрыть панель ввода заявки в котировочном окне  
«Alt»+«F6»  Активировать стоп-заявку 
«Alt»+«W» Показать посередине окна строку таблицы с ценой, равной среднему арифметическому между лучшим спросом и лучшим предложением. Действительно только при включенном режиме «Разреженный стакан» 
«Alt»+«Z» Взять величину отступа цены из значения «Отступ 1», указанного в настройках данного окна.  
«Alt»+«X» Взять величину отступа цены из значения «Отступ 2», указанного в настройках данного окна. 
«Alt»+«C» Взять величину отступа цены из значения «Отступ 3», указанного в настройках данного окна. 
«Alt»+«V» Взять величину отступа цены из значения «Отступ 4», указанного в настройках данного окна. 
«Ctrl»+«Shift»+«K» Закрыть все позиции </t>
  </si>
  <si>
    <t xml:space="preserve">BCS Broker account: 162349
FORTS account: 8200gg2
online.bcs.ru: k-210770 Sasha_durham110502</t>
  </si>
  <si>
    <t xml:space="preserve">Whotrades account:
Code word: vladkir MakeBlln110502</t>
  </si>
  <si>
    <t xml:space="preserve">Activetrades
My personal room:
sasha_durham@hotmail.com MakeBlln110502
MT4 account: 1019685 IYioma</t>
  </si>
  <si>
    <t xml:space="preserve">Whotrades demo account:
Name       : Alexander
Email      : sasha_durham@hotmail.com
Login      : 2100023609
Password   : tlu5uoo
Investor   : k2loobk (read only password)</t>
  </si>
  <si>
    <t xml:space="preserve">Whotrades demo account:
Name       : Natalya
Email      : sasha_durham@hotmail.com
Login      : 2100060555
Password   : w8gswpg
Investor   : kew2sxx (read only password)</t>
  </si>
  <si>
    <t xml:space="preserve">Quik</t>
  </si>
  <si>
    <t xml:space="preserve">Corrected Alligator:
Exponensial
Jaws: 24, Shift: 8
Teeth: 15, Shift: 5
Lips: 9, Shift: 3</t>
  </si>
  <si>
    <t xml:space="preserve">Moving averages as Quik Alligator:
Smoothed, Median
Lips: 5, Shift: 3</t>
  </si>
  <si>
    <t xml:space="preserve">Activetrades Metatrader 5 Account: 713887 GAPErdlo </t>
  </si>
  <si>
    <t xml:space="preserve">Corrected Alligator:
Exponensial
Jaws: 25, Shift: 8
Teeth: 15, Shift: 5
Lips: 9, Shift: 3</t>
  </si>
  <si>
    <t xml:space="preserve">Moving averages as Quik Alligator:
Smoothed, Median
Lips: 5, Shift: 1</t>
  </si>
  <si>
    <t xml:space="preserve">BCS Visa card comission at Sberbank: 1 % or minimum about $3.</t>
  </si>
  <si>
    <t xml:space="preserve">BCS Express:
http://bcs-express.ru/kotirovki-i-grafiki/sber
k-210770 Sasha_durham110502</t>
  </si>
  <si>
    <t xml:space="preserve">Quik Equity window (Таблица органичений по клиентским счетам):
Лимит отк. поз.
Накоплен. доход
Вариац. маржа</t>
  </si>
  <si>
    <t xml:space="preserve">Quik Trades open window (Таблица органичений по клиентским счетам):
Код инструмента
Тек. чист. поз.</t>
  </si>
  <si>
    <t xml:space="preserve">Itinvest personal cabinet and SmartX:
1) TZGNZJY2 XMD30M
2) TZGNZJY2 MakeBlln
3) TZGNZJY2 MakeBlln110502</t>
  </si>
  <si>
    <t xml:space="preserve">Itinvest contract: BP17336</t>
  </si>
  <si>
    <t xml:space="preserve">ittrade.ru
TZGNZJY2 MakeBlln</t>
  </si>
  <si>
    <t xml:space="preserve">yobit
Email: apkretov@gmail.com
Login: login7518 MakeBlln110502</t>
  </si>
  <si>
    <t xml:space="preserve">Bollinger bands colour: 22,37,37</t>
  </si>
  <si>
    <t xml:space="preserve">Itinvest personal cabinet and SmartX:
4) TZGNZJY2 MakeBlln</t>
  </si>
</sst>
</file>

<file path=xl/styles.xml><?xml version="1.0" encoding="utf-8"?>
<styleSheet xmlns="http://schemas.openxmlformats.org/spreadsheetml/2006/main">
  <numFmts count="10">
    <numFmt numFmtId="164" formatCode="_-[$$-409]* #,##0.00_ ;_-[$$-409]* \-#,##0.00\ ;_-[$$-409]* \-??_ ;_-@_ "/>
    <numFmt numFmtId="165" formatCode="_-* #,##0.00_р_._-;\-* #,##0.00_р_._-;_-* \-??_р_._-;_-@_-"/>
    <numFmt numFmtId="166" formatCode="0%"/>
    <numFmt numFmtId="167" formatCode="General"/>
    <numFmt numFmtId="168" formatCode="M/D/YYYY"/>
    <numFmt numFmtId="169" formatCode="H:MM"/>
    <numFmt numFmtId="170" formatCode="0_ ;\-0\ "/>
    <numFmt numFmtId="171" formatCode="_-* #,##0_р_._-;\-* #,##0_р_._-;_-* \-??_р_._-;_-@_-"/>
    <numFmt numFmtId="172" formatCode="D\-MMM"/>
    <numFmt numFmtId="173" formatCode="0.00"/>
  </numFmts>
  <fonts count="9">
    <font>
      <sz val="10"/>
      <name val="Arial Cyr"/>
      <family val="2"/>
      <charset val="204"/>
    </font>
    <font>
      <sz val="10"/>
      <name val="Arial"/>
      <family val="0"/>
    </font>
    <font>
      <sz val="10"/>
      <name val="Arial"/>
      <family val="0"/>
    </font>
    <font>
      <sz val="10"/>
      <name val="Arial"/>
      <family val="0"/>
    </font>
    <font>
      <sz val="10"/>
      <name val="Arial"/>
      <family val="2"/>
      <charset val="204"/>
    </font>
    <font>
      <b val="true"/>
      <sz val="10"/>
      <name val="Arial Cyr"/>
      <family val="2"/>
      <charset val="204"/>
    </font>
    <font>
      <b val="true"/>
      <sz val="10"/>
      <name val="Arial"/>
      <family val="2"/>
      <charset val="204"/>
    </font>
    <font>
      <sz val="10"/>
      <name val="Symbol"/>
      <family val="1"/>
      <charset val="2"/>
    </font>
    <font>
      <u val="single"/>
      <sz val="10"/>
      <color rgb="FF0563C1"/>
      <name val="Arial Cyr"/>
      <family val="2"/>
      <charset val="204"/>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5" fillId="0" borderId="0" xfId="0" applyFont="true" applyBorder="true" applyAlignment="true" applyProtection="false">
      <alignment horizontal="general" vertical="center" textRotation="0" wrapText="tru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71" fontId="0" fillId="0" borderId="0" xfId="21" applyFont="true" applyBorder="true" applyAlignment="true" applyProtection="true">
      <alignment horizontal="general" vertical="bottom" textRotation="0" wrapText="false" indent="0" shrinkToFit="false"/>
      <protection locked="true" hidden="false"/>
    </xf>
    <xf numFmtId="171"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21"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21"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22"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2" applyFont="true" applyBorder="true" applyAlignment="true" applyProtection="true">
      <alignment horizontal="general" vertical="bottom" textRotation="0" wrapText="false" indent="0" shrinkToFit="false"/>
      <protection locked="true" hidden="false"/>
    </xf>
    <xf numFmtId="164" fontId="4" fillId="0" borderId="0" xfId="23" applyFont="true" applyBorder="false" applyAlignment="true" applyProtection="false">
      <alignment horizontal="general" vertical="top" textRotation="0" wrapText="true" indent="0" shrinkToFit="false"/>
      <protection locked="true" hidden="false"/>
    </xf>
    <xf numFmtId="164" fontId="4" fillId="0" borderId="0" xfId="23" applyFont="true" applyBorder="false" applyAlignment="false" applyProtection="false">
      <alignment horizontal="general" vertical="bottom" textRotation="0" wrapText="false" indent="0" shrinkToFit="false"/>
      <protection locked="true" hidden="false"/>
    </xf>
    <xf numFmtId="164" fontId="6" fillId="0" borderId="1" xfId="23" applyFont="true" applyBorder="true" applyAlignment="true" applyProtection="false">
      <alignment horizontal="general" vertical="top" textRotation="0" wrapText="true" indent="0" shrinkToFit="false"/>
      <protection locked="true" hidden="false"/>
    </xf>
    <xf numFmtId="164" fontId="6" fillId="0" borderId="0" xfId="23" applyFont="true" applyBorder="true" applyAlignment="true" applyProtection="false">
      <alignment horizontal="center" vertical="top" textRotation="0" wrapText="true" indent="0" shrinkToFit="false"/>
      <protection locked="true" hidden="false"/>
    </xf>
    <xf numFmtId="164" fontId="6" fillId="0" borderId="0" xfId="23" applyFont="true" applyBorder="true" applyAlignment="true" applyProtection="false">
      <alignment horizontal="center" vertical="bottom" textRotation="0" wrapText="false" indent="0" shrinkToFit="false"/>
      <protection locked="true" hidden="false"/>
    </xf>
    <xf numFmtId="164" fontId="6" fillId="0" borderId="0" xfId="23" applyFont="true" applyBorder="false" applyAlignment="true" applyProtection="false">
      <alignment horizontal="center" vertical="bottom" textRotation="0" wrapText="false" indent="0" shrinkToFit="false"/>
      <protection locked="true" hidden="false"/>
    </xf>
    <xf numFmtId="164" fontId="6" fillId="0" borderId="0" xfId="23" applyFont="true" applyBorder="false" applyAlignment="false" applyProtection="false">
      <alignment horizontal="general" vertical="bottom" textRotation="0" wrapText="false" indent="0" shrinkToFit="false"/>
      <protection locked="true" hidden="false"/>
    </xf>
    <xf numFmtId="164" fontId="4" fillId="0" borderId="1" xfId="23" applyFont="true" applyBorder="true" applyAlignment="true" applyProtection="false">
      <alignment horizontal="general" vertical="top" textRotation="0" wrapText="true" indent="0" shrinkToFit="false"/>
      <protection locked="true" hidden="false"/>
    </xf>
    <xf numFmtId="164" fontId="4" fillId="0" borderId="0" xfId="23" applyFont="true" applyBorder="true" applyAlignment="true" applyProtection="false">
      <alignment horizontal="general" vertical="top" textRotation="0" wrapText="true" indent="0" shrinkToFit="false"/>
      <protection locked="true" hidden="false"/>
    </xf>
    <xf numFmtId="164" fontId="4" fillId="0" borderId="0" xfId="23" applyFont="true" applyBorder="true" applyAlignment="false" applyProtection="false">
      <alignment horizontal="general" vertical="bottom" textRotation="0" wrapText="false" indent="0" shrinkToFit="false"/>
      <protection locked="true" hidden="false"/>
    </xf>
    <xf numFmtId="168" fontId="4" fillId="0" borderId="1" xfId="23" applyFont="true" applyBorder="true" applyAlignment="true" applyProtection="false">
      <alignment horizontal="general" vertical="top" textRotation="0" wrapText="true" indent="0" shrinkToFit="false"/>
      <protection locked="true" hidden="false"/>
    </xf>
    <xf numFmtId="172" fontId="4" fillId="0" borderId="1" xfId="23" applyFont="true" applyBorder="true" applyAlignment="true" applyProtection="false">
      <alignment horizontal="general" vertical="top" textRotation="0" wrapText="true" indent="0" shrinkToFit="false"/>
      <protection locked="true" hidden="false"/>
    </xf>
    <xf numFmtId="164" fontId="4" fillId="0" borderId="1" xfId="23" applyFont="true" applyBorder="true" applyAlignment="true" applyProtection="false">
      <alignment horizontal="general" vertical="top" textRotation="0" wrapText="true" indent="0" shrinkToFit="false"/>
      <protection locked="true" hidden="false"/>
    </xf>
    <xf numFmtId="164" fontId="4" fillId="0" borderId="0" xfId="23" applyFont="true" applyBorder="true" applyAlignment="true" applyProtection="false">
      <alignment horizontal="general" vertical="top" textRotation="0" wrapText="true" indent="0" shrinkToFit="false"/>
      <protection locked="true" hidden="false"/>
    </xf>
    <xf numFmtId="172" fontId="4" fillId="0" borderId="0" xfId="23" applyFont="true" applyBorder="true" applyAlignment="true" applyProtection="false">
      <alignment horizontal="general" vertical="top" textRotation="0" wrapText="true" indent="0" shrinkToFit="false"/>
      <protection locked="true" hidden="false"/>
    </xf>
    <xf numFmtId="172" fontId="4" fillId="0" borderId="0" xfId="23" applyFont="true" applyBorder="true" applyAlignment="true" applyProtection="false">
      <alignment horizontal="right" vertical="center" textRotation="0" wrapText="true" indent="0" shrinkToFit="false"/>
      <protection locked="true" hidden="false"/>
    </xf>
    <xf numFmtId="164" fontId="4" fillId="0" borderId="0" xfId="23" applyFont="true" applyBorder="true" applyAlignment="true" applyProtection="false">
      <alignment horizontal="left" vertical="center" textRotation="0" wrapText="false" indent="0" shrinkToFit="false"/>
      <protection locked="true" hidden="false"/>
    </xf>
    <xf numFmtId="164" fontId="4" fillId="0" borderId="1" xfId="23" applyFont="true" applyBorder="true" applyAlignment="false" applyProtection="false">
      <alignment horizontal="general" vertical="bottom" textRotation="0" wrapText="false" indent="0" shrinkToFit="false"/>
      <protection locked="true" hidden="false"/>
    </xf>
    <xf numFmtId="172" fontId="4" fillId="0" borderId="0" xfId="23" applyFont="true" applyBorder="true" applyAlignment="true" applyProtection="false">
      <alignment horizontal="general" vertical="center" textRotation="0" wrapText="true" indent="0" shrinkToFit="false"/>
      <protection locked="true" hidden="false"/>
    </xf>
    <xf numFmtId="164" fontId="4" fillId="0" borderId="0" xfId="23" applyFont="true" applyBorder="true" applyAlignment="true" applyProtection="false">
      <alignment horizontal="general" vertical="center" textRotation="0" wrapText="false" indent="0" shrinkToFit="false"/>
      <protection locked="true" hidden="false"/>
    </xf>
    <xf numFmtId="173" fontId="4" fillId="0" borderId="0" xfId="23" applyFont="true" applyBorder="false" applyAlignment="false" applyProtection="false">
      <alignment horizontal="general" vertical="bottom" textRotation="0" wrapText="false" indent="0" shrinkToFit="false"/>
      <protection locked="true" hidden="false"/>
    </xf>
    <xf numFmtId="165" fontId="4" fillId="0" borderId="0" xfId="24" applyFont="true" applyBorder="true" applyAlignment="true" applyProtection="true">
      <alignment horizontal="general" vertical="bottom" textRotation="0" wrapText="false" indent="0" shrinkToFit="false"/>
      <protection locked="true" hidden="false"/>
    </xf>
    <xf numFmtId="164" fontId="4" fillId="0" borderId="0" xfId="23" applyFont="true" applyBorder="true" applyAlignment="true" applyProtection="false">
      <alignment horizontal="general" vertical="bottom" textRotation="0" wrapText="false" indent="0" shrinkToFit="false"/>
      <protection locked="true" hidden="false"/>
    </xf>
    <xf numFmtId="164" fontId="4" fillId="0" borderId="1" xfId="23"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8" fontId="4" fillId="0" borderId="1" xfId="23" applyFont="true" applyBorder="true" applyAlignment="true" applyProtection="false">
      <alignment horizontal="left" vertical="top" textRotation="0" wrapText="true" indent="0" shrinkToFit="false"/>
      <protection locked="true" hidden="false"/>
    </xf>
    <xf numFmtId="164" fontId="4" fillId="0" borderId="1" xfId="23" applyFont="true" applyBorder="true" applyAlignment="true" applyProtection="false">
      <alignment horizontal="left" vertical="top" textRotation="0" wrapText="true" indent="0" shrinkToFit="false"/>
      <protection locked="true" hidden="false"/>
    </xf>
    <xf numFmtId="164" fontId="4" fillId="0" borderId="1" xfId="23" applyFont="true" applyBorder="true" applyAlignment="true" applyProtection="false">
      <alignment horizontal="left" vertical="top" textRotation="0" wrapText="true" indent="1"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8" fontId="4" fillId="0" borderId="0" xfId="23" applyFont="true" applyBorder="false" applyAlignment="true" applyProtection="false">
      <alignment horizontal="general" vertical="top" textRotation="0" wrapText="true" indent="0" shrinkToFit="false"/>
      <protection locked="true" hidden="false"/>
    </xf>
    <xf numFmtId="164" fontId="8" fillId="0" borderId="0" xfId="20" applyFont="true" applyBorder="true" applyAlignment="true" applyProtection="true">
      <alignment horizontal="general" vertical="top" textRotation="0" wrapText="true" indent="0" shrinkToFit="false"/>
      <protection locked="true" hidden="false"/>
    </xf>
    <xf numFmtId="168" fontId="4" fillId="2" borderId="0" xfId="23" applyFont="true" applyBorder="false" applyAlignment="true" applyProtection="false">
      <alignment horizontal="general" vertical="top" textRotation="0" wrapText="true" indent="0" shrinkToFit="false"/>
      <protection locked="true" hidden="false"/>
    </xf>
    <xf numFmtId="164" fontId="4" fillId="2" borderId="0" xfId="23" applyFont="true" applyBorder="false" applyAlignment="true" applyProtection="false">
      <alignment horizontal="general"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1" builtinId="53" customBuiltin="true"/>
    <cellStyle name="Percent 2" xfId="22" builtinId="53" customBuiltin="true"/>
    <cellStyle name="Обычный_Recording 0326" xfId="23" builtinId="53" customBuiltin="true"/>
    <cellStyle name="Финансовый_Recording 0326" xfId="24"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7"/>
  <sheetViews>
    <sheetView windowProtection="true" showFormulas="false" showGridLines="false" showRowColHeaders="true" showZeros="true" rightToLeft="false" tabSelected="false" showOutlineSymbols="true" defaultGridColor="true" view="normal" topLeftCell="A1" colorId="64" zoomScale="85" zoomScaleNormal="85" zoomScalePageLayoutView="100" workbookViewId="0">
      <pane xSplit="0" ySplit="2" topLeftCell="A4" activePane="bottomLeft" state="frozen"/>
      <selection pane="topLeft" activeCell="A1" activeCellId="0" sqref="A1"/>
      <selection pane="bottomLeft" activeCell="A27" activeCellId="1" sqref="A389:C389 A27"/>
    </sheetView>
  </sheetViews>
  <sheetFormatPr defaultRowHeight="12.75"/>
  <cols>
    <col collapsed="false" hidden="false" max="1" min="1" style="1" width="7.96428571428571"/>
    <col collapsed="false" hidden="false" max="5" min="2" style="1" width="7.29081632653061"/>
    <col collapsed="false" hidden="false" max="1025" min="6" style="1" width="9.04591836734694"/>
  </cols>
  <sheetData>
    <row r="1" customFormat="false" ht="12.75" hidden="false" customHeight="true" outlineLevel="0" collapsed="false">
      <c r="A1" s="2" t="s">
        <v>0</v>
      </c>
      <c r="B1" s="2" t="s">
        <v>1</v>
      </c>
      <c r="C1" s="2" t="s">
        <v>2</v>
      </c>
      <c r="D1" s="2" t="s">
        <v>3</v>
      </c>
      <c r="E1" s="3" t="s">
        <v>4</v>
      </c>
      <c r="F1" s="2" t="s">
        <v>5</v>
      </c>
      <c r="G1" s="0"/>
      <c r="K1" s="0"/>
      <c r="L1" s="0"/>
    </row>
    <row r="2" customFormat="false" ht="12.75" hidden="false" customHeight="false" outlineLevel="0" collapsed="false">
      <c r="A2" s="2"/>
      <c r="B2" s="2"/>
      <c r="C2" s="2"/>
      <c r="D2" s="2"/>
      <c r="E2" s="3" t="n">
        <f aca="false">SUM(E3:E994)</f>
        <v>-78.9999999999999</v>
      </c>
      <c r="F2" s="2"/>
      <c r="G2" s="0"/>
      <c r="K2" s="0"/>
      <c r="L2" s="0"/>
    </row>
    <row r="3" customFormat="false" ht="12.75" hidden="false" customHeight="false" outlineLevel="0" collapsed="false">
      <c r="A3" s="4" t="n">
        <v>43419</v>
      </c>
      <c r="B3" s="5" t="n">
        <v>0.533333333333333</v>
      </c>
      <c r="C3" s="1" t="s">
        <v>6</v>
      </c>
      <c r="D3" s="1" t="n">
        <v>199.97</v>
      </c>
      <c r="E3" s="0"/>
      <c r="F3" s="0"/>
      <c r="G3" s="0"/>
      <c r="K3" s="0"/>
      <c r="L3" s="0"/>
    </row>
    <row r="4" customFormat="false" ht="12.75" hidden="false" customHeight="false" outlineLevel="0" collapsed="false">
      <c r="A4" s="4" t="n">
        <v>43419</v>
      </c>
      <c r="B4" s="5" t="n">
        <v>0.533831018518519</v>
      </c>
      <c r="C4" s="1" t="s">
        <v>7</v>
      </c>
      <c r="D4" s="1" t="n">
        <v>200.11</v>
      </c>
      <c r="E4" s="1" t="n">
        <f aca="false">IF(C3 = "s", -1, 1) * ABS(D4 - D3) * 100</f>
        <v>-14.0000000000015</v>
      </c>
      <c r="F4" s="0"/>
      <c r="G4" s="0"/>
      <c r="K4" s="0"/>
      <c r="L4" s="0"/>
    </row>
    <row r="5" customFormat="false" ht="12.75" hidden="false" customHeight="false" outlineLevel="0" collapsed="false">
      <c r="A5" s="4" t="n">
        <v>43419</v>
      </c>
      <c r="B5" s="5" t="n">
        <v>0.534027777777778</v>
      </c>
      <c r="C5" s="1" t="s">
        <v>6</v>
      </c>
      <c r="D5" s="1" t="n">
        <v>200.05</v>
      </c>
      <c r="E5" s="0"/>
      <c r="F5" s="0"/>
      <c r="G5" s="0"/>
      <c r="K5" s="0"/>
      <c r="L5" s="0"/>
    </row>
    <row r="6" customFormat="false" ht="12.75" hidden="false" customHeight="false" outlineLevel="0" collapsed="false">
      <c r="A6" s="4" t="n">
        <v>43419</v>
      </c>
      <c r="B6" s="5" t="n">
        <v>0.5375</v>
      </c>
      <c r="C6" s="1" t="s">
        <v>7</v>
      </c>
      <c r="D6" s="1" t="n">
        <v>200.11</v>
      </c>
      <c r="E6" s="1" t="n">
        <f aca="false">IF(C5 = "s", -1, 1) * ABS(D6 - D5) * 100</f>
        <v>-6.00000000000023</v>
      </c>
      <c r="F6" s="0"/>
      <c r="G6" s="0"/>
      <c r="K6" s="0"/>
      <c r="L6" s="0"/>
    </row>
    <row r="7" customFormat="false" ht="12.75" hidden="false" customHeight="false" outlineLevel="0" collapsed="false">
      <c r="A7" s="0"/>
      <c r="B7" s="0"/>
      <c r="C7" s="0"/>
      <c r="D7" s="0"/>
      <c r="E7" s="0"/>
      <c r="F7" s="0"/>
      <c r="G7" s="0"/>
      <c r="K7" s="0"/>
      <c r="L7" s="0"/>
    </row>
    <row r="8" customFormat="false" ht="12.75" hidden="false" customHeight="false" outlineLevel="0" collapsed="false">
      <c r="A8" s="1" t="s">
        <v>8</v>
      </c>
      <c r="B8" s="0"/>
      <c r="C8" s="1" t="s">
        <v>6</v>
      </c>
      <c r="D8" s="1" t="n">
        <v>200.19</v>
      </c>
      <c r="E8" s="0"/>
      <c r="F8" s="1" t="s">
        <v>8</v>
      </c>
      <c r="G8" s="1" t="s">
        <v>9</v>
      </c>
      <c r="K8" s="1" t="s">
        <v>10</v>
      </c>
      <c r="L8" s="1" t="s">
        <v>11</v>
      </c>
    </row>
    <row r="9" customFormat="false" ht="12.75" hidden="false" customHeight="false" outlineLevel="0" collapsed="false">
      <c r="A9" s="1" t="s">
        <v>10</v>
      </c>
      <c r="B9" s="0"/>
      <c r="C9" s="1" t="s">
        <v>7</v>
      </c>
      <c r="D9" s="1" t="n">
        <v>200.26</v>
      </c>
      <c r="E9" s="1" t="n">
        <f aca="false">IF(C8 = "s", -1, 1) * ABS(D9 - D8) * 100</f>
        <v>-6.99999999999932</v>
      </c>
      <c r="F9" s="0"/>
      <c r="G9" s="0"/>
      <c r="K9" s="0"/>
      <c r="L9" s="0"/>
    </row>
    <row r="10" customFormat="false" ht="12.75" hidden="false" customHeight="false" outlineLevel="0" collapsed="false">
      <c r="A10" s="1" t="s">
        <v>12</v>
      </c>
      <c r="B10" s="0"/>
      <c r="C10" s="1" t="s">
        <v>6</v>
      </c>
      <c r="D10" s="1" t="n">
        <v>200.31</v>
      </c>
      <c r="E10" s="0"/>
      <c r="F10" s="1" t="s">
        <v>12</v>
      </c>
      <c r="G10" s="1" t="s">
        <v>13</v>
      </c>
      <c r="K10" s="1" t="s">
        <v>14</v>
      </c>
      <c r="L10" s="1" t="s">
        <v>15</v>
      </c>
    </row>
    <row r="11" customFormat="false" ht="12.75" hidden="false" customHeight="false" outlineLevel="0" collapsed="false">
      <c r="A11" s="1" t="s">
        <v>14</v>
      </c>
      <c r="B11" s="0"/>
      <c r="C11" s="1" t="s">
        <v>7</v>
      </c>
      <c r="D11" s="1" t="n">
        <v>200.41</v>
      </c>
      <c r="E11" s="1" t="n">
        <f aca="false">IF(C10 = "s", -1, 1) * ABS(D11 - D10) * 100</f>
        <v>-9.99999999999943</v>
      </c>
      <c r="F11" s="0"/>
      <c r="G11" s="0"/>
      <c r="K11" s="0"/>
      <c r="L11" s="0"/>
    </row>
    <row r="12" customFormat="false" ht="12.75" hidden="false" customHeight="false" outlineLevel="0" collapsed="false">
      <c r="A12" s="1" t="s">
        <v>16</v>
      </c>
      <c r="B12" s="0"/>
      <c r="C12" s="1" t="s">
        <v>6</v>
      </c>
      <c r="D12" s="1" t="n">
        <v>200.49</v>
      </c>
      <c r="E12" s="0"/>
      <c r="F12" s="1" t="s">
        <v>16</v>
      </c>
      <c r="G12" s="1" t="s">
        <v>17</v>
      </c>
      <c r="K12" s="1" t="s">
        <v>18</v>
      </c>
      <c r="L12" s="1" t="s">
        <v>19</v>
      </c>
    </row>
    <row r="13" customFormat="false" ht="12.75" hidden="false" customHeight="false" outlineLevel="0" collapsed="false">
      <c r="A13" s="1" t="s">
        <v>18</v>
      </c>
      <c r="B13" s="0"/>
      <c r="C13" s="1" t="s">
        <v>7</v>
      </c>
      <c r="D13" s="1" t="n">
        <v>200.58</v>
      </c>
      <c r="E13" s="1" t="n">
        <f aca="false">IF(C12 = "s", -1, 1) * ABS(D13 - D12) * 100</f>
        <v>-9.00000000000034</v>
      </c>
      <c r="F13" s="0"/>
      <c r="G13" s="0"/>
      <c r="K13" s="0"/>
      <c r="L13" s="0"/>
    </row>
    <row r="14" customFormat="false" ht="12.75" hidden="false" customHeight="false" outlineLevel="0" collapsed="false">
      <c r="A14" s="1" t="s">
        <v>20</v>
      </c>
      <c r="B14" s="0"/>
      <c r="C14" s="1" t="s">
        <v>6</v>
      </c>
      <c r="D14" s="1" t="n">
        <v>200.41</v>
      </c>
      <c r="E14" s="0"/>
      <c r="F14" s="1" t="s">
        <v>20</v>
      </c>
      <c r="G14" s="1" t="s">
        <v>21</v>
      </c>
      <c r="K14" s="1" t="s">
        <v>22</v>
      </c>
      <c r="L14" s="1" t="s">
        <v>23</v>
      </c>
    </row>
    <row r="15" customFormat="false" ht="12.75" hidden="false" customHeight="false" outlineLevel="0" collapsed="false">
      <c r="A15" s="1" t="s">
        <v>22</v>
      </c>
      <c r="B15" s="0"/>
      <c r="C15" s="1" t="s">
        <v>7</v>
      </c>
      <c r="D15" s="1" t="n">
        <v>200.67</v>
      </c>
      <c r="E15" s="1" t="n">
        <f aca="false">IF(C14 = "s", -1, 1) * ABS(D15 - D14) * 100</f>
        <v>-25.9999999999991</v>
      </c>
    </row>
    <row r="16" customFormat="false" ht="12.75" hidden="false" customHeight="false" outlineLevel="0" collapsed="false">
      <c r="A16" s="0"/>
      <c r="B16" s="0"/>
      <c r="C16" s="0"/>
      <c r="E16" s="0"/>
    </row>
    <row r="17" customFormat="false" ht="12.75" hidden="false" customHeight="false" outlineLevel="0" collapsed="false">
      <c r="A17" s="1" t="s">
        <v>24</v>
      </c>
      <c r="B17" s="1" t="s">
        <v>25</v>
      </c>
      <c r="C17" s="0"/>
      <c r="E17" s="0"/>
    </row>
    <row r="18" customFormat="false" ht="12.75" hidden="false" customHeight="false" outlineLevel="0" collapsed="false">
      <c r="A18" s="1" t="s">
        <v>26</v>
      </c>
      <c r="B18" s="1" t="s">
        <v>27</v>
      </c>
      <c r="C18" s="0"/>
      <c r="E18" s="1" t="n">
        <v>-13</v>
      </c>
    </row>
    <row r="19" customFormat="false" ht="12.75" hidden="false" customHeight="false" outlineLevel="0" collapsed="false">
      <c r="A19" s="1" t="s">
        <v>28</v>
      </c>
      <c r="B19" s="1" t="s">
        <v>25</v>
      </c>
      <c r="C19" s="0"/>
      <c r="E19" s="0"/>
    </row>
    <row r="20" customFormat="false" ht="12.75" hidden="false" customHeight="false" outlineLevel="0" collapsed="false">
      <c r="A20" s="1" t="s">
        <v>29</v>
      </c>
      <c r="B20" s="1" t="s">
        <v>30</v>
      </c>
      <c r="C20" s="0"/>
      <c r="E20" s="1" t="n">
        <v>-16</v>
      </c>
    </row>
    <row r="21" customFormat="false" ht="12.75" hidden="false" customHeight="false" outlineLevel="0" collapsed="false">
      <c r="A21" s="1" t="s">
        <v>31</v>
      </c>
      <c r="B21" s="1" t="s">
        <v>32</v>
      </c>
      <c r="C21" s="0"/>
      <c r="E21" s="0"/>
    </row>
    <row r="22" customFormat="false" ht="12.75" hidden="false" customHeight="false" outlineLevel="0" collapsed="false">
      <c r="A22" s="1" t="s">
        <v>33</v>
      </c>
      <c r="B22" s="1" t="s">
        <v>34</v>
      </c>
      <c r="C22" s="0"/>
      <c r="E22" s="1" t="n">
        <v>-30</v>
      </c>
    </row>
    <row r="23" customFormat="false" ht="12.75" hidden="false" customHeight="false" outlineLevel="0" collapsed="false">
      <c r="A23" s="1" t="s">
        <v>35</v>
      </c>
      <c r="B23" s="1" t="s">
        <v>36</v>
      </c>
      <c r="C23" s="0"/>
      <c r="E23" s="0"/>
    </row>
    <row r="24" customFormat="false" ht="12.75" hidden="false" customHeight="false" outlineLevel="0" collapsed="false">
      <c r="A24" s="1" t="s">
        <v>37</v>
      </c>
      <c r="B24" s="1" t="s">
        <v>38</v>
      </c>
      <c r="C24" s="0"/>
      <c r="E24" s="1" t="n">
        <v>-18</v>
      </c>
    </row>
    <row r="25" customFormat="false" ht="12.75" hidden="false" customHeight="false" outlineLevel="0" collapsed="false">
      <c r="A25" s="1" t="s">
        <v>39</v>
      </c>
      <c r="B25" s="1" t="s">
        <v>40</v>
      </c>
      <c r="C25" s="0"/>
      <c r="E25" s="0"/>
    </row>
    <row r="26" customFormat="false" ht="12.75" hidden="false" customHeight="false" outlineLevel="0" collapsed="false">
      <c r="A26" s="1" t="s">
        <v>41</v>
      </c>
      <c r="B26" s="1" t="s">
        <v>42</v>
      </c>
      <c r="C26" s="0"/>
      <c r="E26" s="1" t="n">
        <v>70</v>
      </c>
    </row>
    <row r="27" customFormat="false" ht="12.75" hidden="false" customHeight="false" outlineLevel="0" collapsed="false">
      <c r="A27" s="4" t="n">
        <v>43431</v>
      </c>
      <c r="B27" s="1" t="s">
        <v>43</v>
      </c>
      <c r="C27" s="1" t="s">
        <v>44</v>
      </c>
    </row>
  </sheetData>
  <mergeCells count="5">
    <mergeCell ref="A1:A2"/>
    <mergeCell ref="B1:B2"/>
    <mergeCell ref="C1:C2"/>
    <mergeCell ref="D1:D2"/>
    <mergeCell ref="F1:F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49" activeCellId="1" sqref="A389:C389 B49"/>
    </sheetView>
  </sheetViews>
  <sheetFormatPr defaultRowHeight="12.75"/>
  <cols>
    <col collapsed="false" hidden="false" max="1" min="1" style="0" width="8.50510204081633"/>
    <col collapsed="false" hidden="false" max="2" min="2" style="0" width="15.3877551020408"/>
    <col collapsed="false" hidden="false" max="4" min="3" style="0" width="12.6887755102041"/>
    <col collapsed="false" hidden="false" max="5" min="5" style="0" width="8.50510204081633"/>
    <col collapsed="false" hidden="false" max="6" min="6" style="0" width="12.1479591836735"/>
    <col collapsed="false" hidden="false" max="7" min="7" style="0" width="9.04591836734694"/>
    <col collapsed="false" hidden="false" max="9" min="8" style="0" width="8.50510204081633"/>
    <col collapsed="false" hidden="false" max="10" min="10" style="0" width="10.9336734693878"/>
    <col collapsed="false" hidden="false" max="1025" min="11" style="0" width="8.50510204081633"/>
  </cols>
  <sheetData>
    <row r="1" customFormat="false" ht="12.75" hidden="false" customHeight="false" outlineLevel="0" collapsed="false">
      <c r="A1" s="0" t="s">
        <v>45</v>
      </c>
      <c r="B1" s="0" t="s">
        <v>46</v>
      </c>
      <c r="C1" s="0" t="s">
        <v>4</v>
      </c>
      <c r="D1" s="0" t="s">
        <v>47</v>
      </c>
      <c r="E1" s="0" t="s">
        <v>48</v>
      </c>
      <c r="G1" s="0" t="s">
        <v>49</v>
      </c>
      <c r="H1" s="0" t="s">
        <v>50</v>
      </c>
      <c r="I1" s="0" t="s">
        <v>51</v>
      </c>
    </row>
    <row r="2" s="15" customFormat="true" ht="12.75" hidden="false" customHeight="false" outlineLevel="0" collapsed="false">
      <c r="A2" s="6" t="n">
        <v>1</v>
      </c>
      <c r="B2" s="7" t="n">
        <v>40000</v>
      </c>
      <c r="C2" s="8" t="n">
        <f aca="false">B2 * $E$2</f>
        <v>10000</v>
      </c>
      <c r="D2" s="8" t="n">
        <f aca="false">B2 + C2</f>
        <v>50000</v>
      </c>
      <c r="E2" s="9" t="n">
        <v>0.25</v>
      </c>
      <c r="F2" s="10"/>
      <c r="G2" s="11" t="n">
        <v>3476</v>
      </c>
      <c r="H2" s="12" t="n">
        <f aca="false">365.24 / 12 * 5 / 7</f>
        <v>21.7404761904762</v>
      </c>
      <c r="I2" s="7" t="n">
        <f aca="false">G2 / H2</f>
        <v>159.886102288906</v>
      </c>
      <c r="J2" s="13"/>
      <c r="K2" s="14"/>
    </row>
    <row r="3" customFormat="false" ht="12.75" hidden="false" customHeight="false" outlineLevel="0" collapsed="false">
      <c r="A3" s="16" t="n">
        <v>2</v>
      </c>
      <c r="B3" s="11" t="n">
        <f aca="false">D2</f>
        <v>50000</v>
      </c>
      <c r="C3" s="8" t="n">
        <f aca="false">B3 * $E$2</f>
        <v>12500</v>
      </c>
      <c r="D3" s="8" t="n">
        <f aca="false">B3 + C3</f>
        <v>62500</v>
      </c>
    </row>
    <row r="4" customFormat="false" ht="12.75" hidden="false" customHeight="false" outlineLevel="0" collapsed="false">
      <c r="A4" s="16" t="n">
        <v>3</v>
      </c>
      <c r="B4" s="11" t="n">
        <f aca="false">D3</f>
        <v>62500</v>
      </c>
      <c r="C4" s="8" t="n">
        <f aca="false">B4 * $E$2</f>
        <v>15625</v>
      </c>
      <c r="D4" s="8" t="n">
        <f aca="false">B4 + C4</f>
        <v>78125</v>
      </c>
    </row>
    <row r="5" customFormat="false" ht="12.75" hidden="false" customHeight="false" outlineLevel="0" collapsed="false">
      <c r="A5" s="6" t="n">
        <v>4</v>
      </c>
      <c r="B5" s="11" t="n">
        <f aca="false">D4</f>
        <v>78125</v>
      </c>
      <c r="C5" s="8" t="n">
        <f aca="false">B5 * $E$2</f>
        <v>19531.25</v>
      </c>
      <c r="D5" s="8" t="n">
        <f aca="false">B5 + C5</f>
        <v>97656.25</v>
      </c>
      <c r="E5" s="14"/>
    </row>
    <row r="6" customFormat="false" ht="12.75" hidden="false" customHeight="false" outlineLevel="0" collapsed="false">
      <c r="A6" s="16" t="n">
        <v>5</v>
      </c>
      <c r="B6" s="11" t="n">
        <f aca="false">D5</f>
        <v>97656.25</v>
      </c>
      <c r="C6" s="8" t="n">
        <f aca="false">B6 * $E$2</f>
        <v>24414.0625</v>
      </c>
      <c r="D6" s="8" t="n">
        <f aca="false">B6 + C6</f>
        <v>122070.3125</v>
      </c>
      <c r="E6" s="14"/>
    </row>
    <row r="7" customFormat="false" ht="12.75" hidden="false" customHeight="false" outlineLevel="0" collapsed="false">
      <c r="A7" s="16" t="n">
        <v>6</v>
      </c>
      <c r="B7" s="11" t="n">
        <f aca="false">D6</f>
        <v>122070.3125</v>
      </c>
      <c r="C7" s="8" t="n">
        <f aca="false">B7 * $E$2</f>
        <v>30517.578125</v>
      </c>
      <c r="D7" s="8" t="n">
        <f aca="false">B7 + C7</f>
        <v>152587.890625</v>
      </c>
      <c r="E7" s="14"/>
    </row>
    <row r="8" customFormat="false" ht="12.75" hidden="false" customHeight="false" outlineLevel="0" collapsed="false">
      <c r="A8" s="6" t="n">
        <v>7</v>
      </c>
      <c r="B8" s="11" t="n">
        <f aca="false">D7</f>
        <v>152587.890625</v>
      </c>
      <c r="C8" s="8" t="n">
        <f aca="false">B8 * $E$2</f>
        <v>38146.97265625</v>
      </c>
      <c r="D8" s="8" t="n">
        <f aca="false">B8 + C8</f>
        <v>190734.86328125</v>
      </c>
    </row>
    <row r="9" customFormat="false" ht="12.75" hidden="false" customHeight="false" outlineLevel="0" collapsed="false">
      <c r="A9" s="16" t="n">
        <v>8</v>
      </c>
      <c r="B9" s="11" t="n">
        <f aca="false">D8</f>
        <v>190734.86328125</v>
      </c>
      <c r="C9" s="8" t="n">
        <f aca="false">B9 * $E$2</f>
        <v>47683.7158203125</v>
      </c>
      <c r="D9" s="8" t="n">
        <f aca="false">B9 + C9</f>
        <v>238418.579101562</v>
      </c>
      <c r="E9" s="14"/>
    </row>
    <row r="10" customFormat="false" ht="12.75" hidden="false" customHeight="false" outlineLevel="0" collapsed="false">
      <c r="A10" s="16" t="n">
        <v>9</v>
      </c>
      <c r="B10" s="11" t="n">
        <f aca="false">D9</f>
        <v>238418.579101562</v>
      </c>
      <c r="C10" s="8" t="n">
        <f aca="false">B10 * $E$2</f>
        <v>59604.6447753906</v>
      </c>
      <c r="D10" s="8" t="n">
        <f aca="false">B10 + C10</f>
        <v>298023.223876953</v>
      </c>
    </row>
    <row r="11" customFormat="false" ht="12.75" hidden="false" customHeight="false" outlineLevel="0" collapsed="false">
      <c r="A11" s="6" t="n">
        <v>10</v>
      </c>
      <c r="B11" s="11" t="n">
        <f aca="false">D10</f>
        <v>298023.223876953</v>
      </c>
      <c r="C11" s="8" t="n">
        <f aca="false">B11 * $E$2</f>
        <v>74505.8059692383</v>
      </c>
      <c r="D11" s="8" t="n">
        <f aca="false">B11 + C11</f>
        <v>372529.029846191</v>
      </c>
    </row>
    <row r="12" customFormat="false" ht="12.75" hidden="false" customHeight="false" outlineLevel="0" collapsed="false">
      <c r="A12" s="16" t="n">
        <v>11</v>
      </c>
      <c r="B12" s="11" t="n">
        <f aca="false">D11</f>
        <v>372529.029846191</v>
      </c>
      <c r="C12" s="8" t="n">
        <f aca="false">B12 * $E$2</f>
        <v>93132.2574615479</v>
      </c>
      <c r="D12" s="8" t="n">
        <f aca="false">B12 + C12</f>
        <v>465661.287307739</v>
      </c>
      <c r="E12" s="14"/>
    </row>
    <row r="13" customFormat="false" ht="12.75" hidden="false" customHeight="false" outlineLevel="0" collapsed="false">
      <c r="A13" s="6" t="n">
        <v>12</v>
      </c>
      <c r="B13" s="11" t="n">
        <f aca="false">D12</f>
        <v>465661.287307739</v>
      </c>
      <c r="C13" s="8" t="n">
        <f aca="false">B13 * $E$2</f>
        <v>116415.321826935</v>
      </c>
      <c r="D13" s="8" t="n">
        <f aca="false">B13 + C13</f>
        <v>582076.609134674</v>
      </c>
      <c r="E13" s="17"/>
    </row>
    <row r="14" customFormat="false" ht="12.75" hidden="false" customHeight="false" outlineLevel="0" collapsed="false">
      <c r="A14" s="6" t="n">
        <v>13</v>
      </c>
      <c r="B14" s="11" t="n">
        <f aca="false">D13</f>
        <v>582076.609134674</v>
      </c>
      <c r="C14" s="8" t="n">
        <f aca="false">B14 * $E$2</f>
        <v>145519.152283669</v>
      </c>
      <c r="D14" s="8" t="n">
        <f aca="false">B14 + C14</f>
        <v>727595.761418343</v>
      </c>
      <c r="E14" s="17"/>
    </row>
    <row r="15" customFormat="false" ht="12.75" hidden="false" customHeight="false" outlineLevel="0" collapsed="false">
      <c r="A15" s="6" t="n">
        <v>14</v>
      </c>
      <c r="B15" s="11" t="n">
        <f aca="false">D14</f>
        <v>727595.761418343</v>
      </c>
      <c r="C15" s="8" t="n">
        <f aca="false">B15 * $E$2</f>
        <v>181898.940354586</v>
      </c>
      <c r="D15" s="8" t="n">
        <f aca="false">B15 + C15</f>
        <v>909494.701772928</v>
      </c>
    </row>
    <row r="16" customFormat="false" ht="12.75" hidden="false" customHeight="false" outlineLevel="0" collapsed="false">
      <c r="A16" s="16" t="n">
        <v>15</v>
      </c>
      <c r="B16" s="11" t="n">
        <f aca="false">D15</f>
        <v>909494.701772928</v>
      </c>
      <c r="C16" s="8" t="n">
        <f aca="false">B16 * $E$2</f>
        <v>227373.675443232</v>
      </c>
      <c r="D16" s="8" t="n">
        <f aca="false">B16 + C16</f>
        <v>1136868.37721616</v>
      </c>
    </row>
    <row r="17" customFormat="false" ht="12.75" hidden="false" customHeight="false" outlineLevel="0" collapsed="false">
      <c r="A17" s="6" t="n">
        <v>16</v>
      </c>
      <c r="B17" s="11" t="n">
        <f aca="false">D16</f>
        <v>1136868.37721616</v>
      </c>
      <c r="C17" s="8" t="n">
        <f aca="false">B17 * $E$2</f>
        <v>284217.09430404</v>
      </c>
      <c r="D17" s="8" t="n">
        <f aca="false">B17 + C17</f>
        <v>1421085.4715202</v>
      </c>
      <c r="E17" s="17"/>
    </row>
    <row r="18" customFormat="false" ht="12.75" hidden="false" customHeight="false" outlineLevel="0" collapsed="false">
      <c r="A18" s="6" t="n">
        <v>17</v>
      </c>
      <c r="B18" s="11" t="n">
        <f aca="false">D17</f>
        <v>1421085.4715202</v>
      </c>
      <c r="C18" s="8" t="n">
        <f aca="false">B18 * $E$2</f>
        <v>355271.36788005</v>
      </c>
      <c r="D18" s="8" t="n">
        <f aca="false">B18 + C18</f>
        <v>1776356.83940025</v>
      </c>
      <c r="E18" s="17"/>
    </row>
    <row r="19" customFormat="false" ht="12.75" hidden="false" customHeight="false" outlineLevel="0" collapsed="false">
      <c r="A19" s="6" t="n">
        <v>18</v>
      </c>
      <c r="B19" s="11" t="n">
        <f aca="false">D18</f>
        <v>1776356.83940025</v>
      </c>
      <c r="C19" s="8" t="n">
        <f aca="false">B19 * $E$2</f>
        <v>444089.209850063</v>
      </c>
      <c r="D19" s="8" t="n">
        <f aca="false">B19 + C19</f>
        <v>2220446.04925031</v>
      </c>
      <c r="E19" s="17"/>
    </row>
    <row r="20" customFormat="false" ht="12.75" hidden="false" customHeight="false" outlineLevel="0" collapsed="false">
      <c r="A20" s="16" t="n">
        <v>19</v>
      </c>
      <c r="B20" s="11" t="n">
        <f aca="false">D19</f>
        <v>2220446.04925031</v>
      </c>
      <c r="C20" s="8" t="n">
        <f aca="false">B20 * $E$2</f>
        <v>555111.512312578</v>
      </c>
      <c r="D20" s="8" t="n">
        <f aca="false">B20 + C20</f>
        <v>2775557.56156289</v>
      </c>
      <c r="E20" s="17"/>
    </row>
    <row r="21" customFormat="false" ht="12.75" hidden="false" customHeight="false" outlineLevel="0" collapsed="false">
      <c r="A21" s="6" t="n">
        <v>20</v>
      </c>
      <c r="B21" s="11" t="n">
        <f aca="false">D20</f>
        <v>2775557.56156289</v>
      </c>
      <c r="C21" s="8" t="n">
        <f aca="false">B21 * $E$2</f>
        <v>693889.390390723</v>
      </c>
      <c r="D21" s="8" t="n">
        <f aca="false">B21 + C21</f>
        <v>3469446.95195361</v>
      </c>
      <c r="E21" s="1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K38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3" activePane="bottomLeft" state="frozen"/>
      <selection pane="topLeft" activeCell="A1" activeCellId="0" sqref="A1"/>
      <selection pane="bottomLeft" activeCell="A389" activeCellId="0" sqref="A389:C389"/>
    </sheetView>
  </sheetViews>
  <sheetFormatPr defaultRowHeight="12.75"/>
  <cols>
    <col collapsed="false" hidden="false" max="1" min="1" style="18" width="11.0714285714286"/>
    <col collapsed="false" hidden="true" max="2" min="2" style="18" width="0"/>
    <col collapsed="false" hidden="false" max="3" min="3" style="18" width="70.0612244897959"/>
    <col collapsed="false" hidden="false" max="4" min="4" style="18" width="9.98979591836735"/>
    <col collapsed="false" hidden="false" max="5" min="5" style="18" width="52.9183673469388"/>
    <col collapsed="false" hidden="true" max="6" min="6" style="18" width="0"/>
    <col collapsed="false" hidden="true" max="11" min="7" style="19" width="0"/>
    <col collapsed="false" hidden="false" max="1025" min="12" style="19" width="9.04591836734694"/>
  </cols>
  <sheetData>
    <row r="1" s="24" customFormat="true" ht="12.75" hidden="false" customHeight="false" outlineLevel="0" collapsed="false">
      <c r="A1" s="20" t="s">
        <v>0</v>
      </c>
      <c r="B1" s="20" t="s">
        <v>52</v>
      </c>
      <c r="C1" s="20" t="s">
        <v>53</v>
      </c>
      <c r="D1" s="20" t="s">
        <v>0</v>
      </c>
      <c r="E1" s="20" t="s">
        <v>54</v>
      </c>
      <c r="F1" s="21" t="s">
        <v>0</v>
      </c>
      <c r="G1" s="22" t="s">
        <v>55</v>
      </c>
      <c r="H1" s="23" t="s">
        <v>56</v>
      </c>
      <c r="I1" s="23" t="s">
        <v>57</v>
      </c>
      <c r="J1" s="23" t="s">
        <v>58</v>
      </c>
      <c r="K1" s="23" t="s">
        <v>59</v>
      </c>
    </row>
    <row r="2" customFormat="false" ht="12.75" hidden="false" customHeight="false" outlineLevel="0" collapsed="false">
      <c r="A2" s="25" t="s">
        <v>60</v>
      </c>
      <c r="B2" s="25" t="s">
        <v>61</v>
      </c>
      <c r="C2" s="25" t="s">
        <v>62</v>
      </c>
      <c r="D2" s="25"/>
      <c r="E2" s="25"/>
      <c r="F2" s="26"/>
      <c r="G2" s="27"/>
      <c r="H2" s="0"/>
      <c r="I2" s="0"/>
      <c r="J2" s="0"/>
      <c r="K2" s="0"/>
    </row>
    <row r="3" customFormat="false" ht="12.75" hidden="false" customHeight="false" outlineLevel="0" collapsed="false">
      <c r="A3" s="25" t="s">
        <v>60</v>
      </c>
      <c r="B3" s="25" t="s">
        <v>61</v>
      </c>
      <c r="C3" s="25" t="s">
        <v>63</v>
      </c>
      <c r="D3" s="25"/>
      <c r="E3" s="25"/>
      <c r="F3" s="26"/>
      <c r="G3" s="27"/>
      <c r="H3" s="0"/>
      <c r="I3" s="0"/>
      <c r="J3" s="0"/>
      <c r="K3" s="0"/>
    </row>
    <row r="4" customFormat="false" ht="12.75" hidden="false" customHeight="false" outlineLevel="0" collapsed="false">
      <c r="A4" s="25" t="s">
        <v>60</v>
      </c>
      <c r="B4" s="25" t="s">
        <v>61</v>
      </c>
      <c r="C4" s="25" t="s">
        <v>64</v>
      </c>
      <c r="D4" s="25"/>
      <c r="E4" s="25"/>
      <c r="F4" s="26"/>
      <c r="G4" s="27"/>
      <c r="H4" s="0"/>
      <c r="I4" s="0"/>
      <c r="J4" s="0"/>
      <c r="K4" s="0"/>
    </row>
    <row r="5" customFormat="false" ht="90.75" hidden="false" customHeight="true" outlineLevel="0" collapsed="false">
      <c r="A5" s="25" t="s">
        <v>60</v>
      </c>
      <c r="B5" s="25" t="s">
        <v>61</v>
      </c>
      <c r="C5" s="25" t="s">
        <v>65</v>
      </c>
      <c r="D5" s="25"/>
      <c r="E5" s="25"/>
      <c r="F5" s="26"/>
      <c r="G5" s="27"/>
      <c r="H5" s="0"/>
      <c r="I5" s="0"/>
      <c r="J5" s="0"/>
      <c r="K5" s="0"/>
    </row>
    <row r="6" customFormat="false" ht="12.75" hidden="false" customHeight="false" outlineLevel="0" collapsed="false">
      <c r="A6" s="25" t="s">
        <v>60</v>
      </c>
      <c r="B6" s="25" t="s">
        <v>61</v>
      </c>
      <c r="C6" s="25" t="s">
        <v>66</v>
      </c>
      <c r="D6" s="25"/>
      <c r="E6" s="25"/>
      <c r="F6" s="26"/>
      <c r="G6" s="27"/>
      <c r="H6" s="0"/>
      <c r="I6" s="0"/>
      <c r="J6" s="0"/>
      <c r="K6" s="0"/>
    </row>
    <row r="7" customFormat="false" ht="12.75" hidden="false" customHeight="false" outlineLevel="0" collapsed="false">
      <c r="A7" s="25" t="s">
        <v>60</v>
      </c>
      <c r="B7" s="25" t="s">
        <v>61</v>
      </c>
      <c r="C7" s="25" t="s">
        <v>67</v>
      </c>
      <c r="D7" s="25"/>
      <c r="E7" s="25"/>
      <c r="F7" s="26"/>
      <c r="G7" s="27"/>
      <c r="H7" s="0"/>
      <c r="I7" s="0"/>
      <c r="J7" s="0"/>
      <c r="K7" s="0"/>
    </row>
    <row r="8" customFormat="false" ht="12.75" hidden="false" customHeight="false" outlineLevel="0" collapsed="false">
      <c r="A8" s="25" t="s">
        <v>60</v>
      </c>
      <c r="B8" s="25" t="s">
        <v>61</v>
      </c>
      <c r="C8" s="25" t="s">
        <v>68</v>
      </c>
      <c r="D8" s="25"/>
      <c r="E8" s="25"/>
      <c r="F8" s="26"/>
      <c r="G8" s="27"/>
      <c r="H8" s="0"/>
      <c r="I8" s="0"/>
      <c r="J8" s="0"/>
      <c r="K8" s="0"/>
    </row>
    <row r="9" customFormat="false" ht="12.75" hidden="false" customHeight="false" outlineLevel="0" collapsed="false">
      <c r="A9" s="28" t="n">
        <v>39363</v>
      </c>
      <c r="B9" s="25" t="s">
        <v>61</v>
      </c>
      <c r="C9" s="25" t="s">
        <v>69</v>
      </c>
      <c r="D9" s="25"/>
      <c r="E9" s="25"/>
      <c r="F9" s="26"/>
      <c r="G9" s="27"/>
      <c r="H9" s="0"/>
      <c r="I9" s="0"/>
      <c r="J9" s="0"/>
      <c r="K9" s="0"/>
    </row>
    <row r="10" customFormat="false" ht="25.5" hidden="false" customHeight="false" outlineLevel="0" collapsed="false">
      <c r="A10" s="25" t="s">
        <v>60</v>
      </c>
      <c r="B10" s="25" t="s">
        <v>61</v>
      </c>
      <c r="C10" s="25" t="s">
        <v>70</v>
      </c>
      <c r="D10" s="25"/>
      <c r="E10" s="25"/>
      <c r="F10" s="26"/>
      <c r="G10" s="27"/>
      <c r="H10" s="0"/>
      <c r="I10" s="0"/>
      <c r="J10" s="0"/>
      <c r="K10" s="0"/>
    </row>
    <row r="11" customFormat="false" ht="12.75" hidden="false" customHeight="false" outlineLevel="0" collapsed="false">
      <c r="A11" s="25" t="s">
        <v>60</v>
      </c>
      <c r="B11" s="25" t="s">
        <v>61</v>
      </c>
      <c r="C11" s="25" t="s">
        <v>71</v>
      </c>
      <c r="D11" s="25"/>
      <c r="E11" s="25"/>
      <c r="F11" s="26"/>
      <c r="G11" s="27"/>
      <c r="H11" s="0"/>
      <c r="I11" s="0"/>
      <c r="J11" s="0"/>
      <c r="K11" s="0"/>
    </row>
    <row r="12" customFormat="false" ht="12.75" hidden="false" customHeight="false" outlineLevel="0" collapsed="false">
      <c r="A12" s="25" t="s">
        <v>60</v>
      </c>
      <c r="B12" s="25" t="s">
        <v>61</v>
      </c>
      <c r="C12" s="25" t="s">
        <v>72</v>
      </c>
      <c r="D12" s="25"/>
      <c r="E12" s="25"/>
      <c r="F12" s="26"/>
      <c r="G12" s="27"/>
      <c r="H12" s="0"/>
      <c r="I12" s="0"/>
      <c r="J12" s="0"/>
      <c r="K12" s="0"/>
    </row>
    <row r="13" customFormat="false" ht="25.5" hidden="false" customHeight="false" outlineLevel="0" collapsed="false">
      <c r="A13" s="28" t="n">
        <v>39064</v>
      </c>
      <c r="B13" s="25" t="s">
        <v>61</v>
      </c>
      <c r="C13" s="25" t="s">
        <v>73</v>
      </c>
      <c r="D13" s="25"/>
      <c r="E13" s="25"/>
      <c r="F13" s="26"/>
      <c r="G13" s="27"/>
      <c r="H13" s="0"/>
      <c r="I13" s="0"/>
      <c r="J13" s="0"/>
      <c r="K13" s="0"/>
    </row>
    <row r="14" customFormat="false" ht="12.75" hidden="false" customHeight="false" outlineLevel="0" collapsed="false">
      <c r="A14" s="28" t="n">
        <v>39470</v>
      </c>
      <c r="B14" s="25" t="s">
        <v>61</v>
      </c>
      <c r="C14" s="25" t="s">
        <v>74</v>
      </c>
      <c r="D14" s="25"/>
      <c r="E14" s="25"/>
      <c r="F14" s="26"/>
      <c r="G14" s="27"/>
      <c r="H14" s="0"/>
      <c r="I14" s="0"/>
      <c r="J14" s="0"/>
      <c r="K14" s="0"/>
    </row>
    <row r="15" customFormat="false" ht="25.5" hidden="true" customHeight="false" outlineLevel="0" collapsed="false">
      <c r="A15" s="28" t="n">
        <v>38579</v>
      </c>
      <c r="B15" s="29" t="s">
        <v>75</v>
      </c>
      <c r="C15" s="25" t="s">
        <v>76</v>
      </c>
      <c r="D15" s="29" t="n">
        <v>38605</v>
      </c>
      <c r="E15" s="25" t="s">
        <v>77</v>
      </c>
      <c r="F15" s="26"/>
      <c r="G15" s="27"/>
      <c r="H15" s="0"/>
      <c r="I15" s="0"/>
      <c r="J15" s="0"/>
      <c r="K15" s="0"/>
    </row>
    <row r="16" customFormat="false" ht="12.75" hidden="true" customHeight="false" outlineLevel="0" collapsed="false">
      <c r="A16" s="28" t="n">
        <v>38579</v>
      </c>
      <c r="B16" s="29" t="s">
        <v>78</v>
      </c>
      <c r="C16" s="25" t="s">
        <v>79</v>
      </c>
      <c r="D16" s="29" t="n">
        <v>38589</v>
      </c>
      <c r="E16" s="25" t="s">
        <v>80</v>
      </c>
      <c r="F16" s="26"/>
      <c r="G16" s="27"/>
      <c r="H16" s="0"/>
      <c r="I16" s="0"/>
      <c r="J16" s="0"/>
      <c r="K16" s="0"/>
    </row>
    <row r="17" customFormat="false" ht="12.75" hidden="true" customHeight="false" outlineLevel="0" collapsed="false">
      <c r="A17" s="28" t="n">
        <v>38579</v>
      </c>
      <c r="B17" s="29" t="s">
        <v>81</v>
      </c>
      <c r="C17" s="25" t="s">
        <v>82</v>
      </c>
      <c r="D17" s="29" t="n">
        <v>38589</v>
      </c>
      <c r="E17" s="25" t="s">
        <v>83</v>
      </c>
      <c r="F17" s="26"/>
      <c r="G17" s="27"/>
      <c r="H17" s="0"/>
      <c r="I17" s="0"/>
      <c r="J17" s="0"/>
      <c r="K17" s="0"/>
    </row>
    <row r="18" customFormat="false" ht="25.5" hidden="true" customHeight="false" outlineLevel="0" collapsed="false">
      <c r="A18" s="28" t="n">
        <v>38580</v>
      </c>
      <c r="B18" s="29" t="s">
        <v>84</v>
      </c>
      <c r="C18" s="25" t="s">
        <v>85</v>
      </c>
      <c r="D18" s="29" t="n">
        <v>38605</v>
      </c>
      <c r="E18" s="25" t="s">
        <v>86</v>
      </c>
      <c r="F18" s="26"/>
      <c r="G18" s="27"/>
      <c r="H18" s="0"/>
      <c r="I18" s="0"/>
      <c r="J18" s="0"/>
      <c r="K18" s="0"/>
    </row>
    <row r="19" customFormat="false" ht="12.75" hidden="true" customHeight="false" outlineLevel="0" collapsed="false">
      <c r="A19" s="28" t="n">
        <v>38580</v>
      </c>
      <c r="B19" s="29" t="s">
        <v>87</v>
      </c>
      <c r="C19" s="25" t="s">
        <v>88</v>
      </c>
      <c r="D19" s="29" t="n">
        <v>38589</v>
      </c>
      <c r="E19" s="25" t="s">
        <v>80</v>
      </c>
      <c r="F19" s="26"/>
      <c r="G19" s="27"/>
      <c r="H19" s="0"/>
      <c r="I19" s="0"/>
      <c r="J19" s="0"/>
      <c r="K19" s="0"/>
    </row>
    <row r="20" customFormat="false" ht="25.5" hidden="true" customHeight="false" outlineLevel="0" collapsed="false">
      <c r="A20" s="28" t="n">
        <v>38580</v>
      </c>
      <c r="B20" s="29" t="s">
        <v>84</v>
      </c>
      <c r="C20" s="25" t="s">
        <v>89</v>
      </c>
      <c r="D20" s="29" t="n">
        <v>38605</v>
      </c>
      <c r="E20" s="25" t="s">
        <v>86</v>
      </c>
      <c r="F20" s="26"/>
      <c r="G20" s="27"/>
      <c r="H20" s="0"/>
      <c r="I20" s="0"/>
      <c r="J20" s="0"/>
      <c r="K20" s="0"/>
    </row>
    <row r="21" customFormat="false" ht="25.5" hidden="true" customHeight="false" outlineLevel="0" collapsed="false">
      <c r="A21" s="28" t="n">
        <v>38580</v>
      </c>
      <c r="B21" s="29" t="s">
        <v>90</v>
      </c>
      <c r="C21" s="25" t="s">
        <v>91</v>
      </c>
      <c r="D21" s="29" t="n">
        <v>38589</v>
      </c>
      <c r="E21" s="25" t="s">
        <v>92</v>
      </c>
      <c r="F21" s="26"/>
      <c r="G21" s="27"/>
      <c r="H21" s="0"/>
      <c r="I21" s="0"/>
      <c r="J21" s="0"/>
      <c r="K21" s="0"/>
    </row>
    <row r="22" customFormat="false" ht="12.75" hidden="true" customHeight="false" outlineLevel="0" collapsed="false">
      <c r="A22" s="28" t="n">
        <v>38581</v>
      </c>
      <c r="B22" s="29" t="s">
        <v>81</v>
      </c>
      <c r="C22" s="25" t="s">
        <v>93</v>
      </c>
      <c r="D22" s="29" t="n">
        <v>38605</v>
      </c>
      <c r="E22" s="25" t="s">
        <v>94</v>
      </c>
      <c r="F22" s="26"/>
      <c r="G22" s="27"/>
      <c r="H22" s="0"/>
      <c r="I22" s="0"/>
      <c r="J22" s="0"/>
      <c r="K22" s="0"/>
    </row>
    <row r="23" customFormat="false" ht="38.25" hidden="true" customHeight="false" outlineLevel="0" collapsed="false">
      <c r="A23" s="28" t="n">
        <v>38581</v>
      </c>
      <c r="B23" s="29" t="s">
        <v>95</v>
      </c>
      <c r="C23" s="25" t="s">
        <v>96</v>
      </c>
      <c r="D23" s="29" t="n">
        <v>38611</v>
      </c>
      <c r="E23" s="25" t="s">
        <v>97</v>
      </c>
      <c r="F23" s="26"/>
      <c r="G23" s="27"/>
      <c r="H23" s="0"/>
      <c r="I23" s="0"/>
      <c r="J23" s="0"/>
      <c r="K23" s="0"/>
    </row>
    <row r="24" customFormat="false" ht="12.75" hidden="true" customHeight="false" outlineLevel="0" collapsed="false">
      <c r="A24" s="28" t="n">
        <v>38581</v>
      </c>
      <c r="B24" s="29" t="s">
        <v>75</v>
      </c>
      <c r="C24" s="25" t="s">
        <v>98</v>
      </c>
      <c r="D24" s="29" t="n">
        <v>38589</v>
      </c>
      <c r="E24" s="25" t="s">
        <v>99</v>
      </c>
      <c r="F24" s="26"/>
      <c r="G24" s="27"/>
      <c r="H24" s="0"/>
      <c r="I24" s="0"/>
      <c r="J24" s="0"/>
      <c r="K24" s="0"/>
    </row>
    <row r="25" customFormat="false" ht="12.75" hidden="true" customHeight="false" outlineLevel="0" collapsed="false">
      <c r="A25" s="28" t="n">
        <v>38581</v>
      </c>
      <c r="B25" s="29" t="s">
        <v>84</v>
      </c>
      <c r="C25" s="25" t="s">
        <v>100</v>
      </c>
      <c r="D25" s="29" t="n">
        <v>38605</v>
      </c>
      <c r="E25" s="25" t="s">
        <v>101</v>
      </c>
      <c r="F25" s="26"/>
      <c r="G25" s="27"/>
      <c r="H25" s="0"/>
      <c r="I25" s="0"/>
      <c r="J25" s="0"/>
      <c r="K25" s="0"/>
    </row>
    <row r="26" customFormat="false" ht="12.75" hidden="true" customHeight="false" outlineLevel="0" collapsed="false">
      <c r="A26" s="28" t="n">
        <v>38583</v>
      </c>
      <c r="B26" s="29" t="s">
        <v>75</v>
      </c>
      <c r="C26" s="25" t="s">
        <v>102</v>
      </c>
      <c r="D26" s="29" t="n">
        <v>38589</v>
      </c>
      <c r="E26" s="25" t="s">
        <v>77</v>
      </c>
      <c r="F26" s="26"/>
      <c r="G26" s="27"/>
      <c r="H26" s="0"/>
      <c r="I26" s="0"/>
      <c r="J26" s="0"/>
      <c r="K26" s="0"/>
    </row>
    <row r="27" customFormat="false" ht="25.5" hidden="true" customHeight="false" outlineLevel="0" collapsed="false">
      <c r="A27" s="28" t="n">
        <v>38583</v>
      </c>
      <c r="B27" s="29" t="s">
        <v>78</v>
      </c>
      <c r="C27" s="25" t="s">
        <v>103</v>
      </c>
      <c r="D27" s="29" t="n">
        <v>38589</v>
      </c>
      <c r="E27" s="25" t="s">
        <v>83</v>
      </c>
      <c r="F27" s="26"/>
      <c r="G27" s="27"/>
      <c r="H27" s="0"/>
      <c r="I27" s="0"/>
      <c r="J27" s="0"/>
      <c r="K27" s="0"/>
    </row>
    <row r="28" customFormat="false" ht="25.5" hidden="true" customHeight="false" outlineLevel="0" collapsed="false">
      <c r="A28" s="28" t="n">
        <v>38583</v>
      </c>
      <c r="B28" s="29" t="s">
        <v>90</v>
      </c>
      <c r="C28" s="25" t="s">
        <v>104</v>
      </c>
      <c r="D28" s="29" t="n">
        <v>38605</v>
      </c>
      <c r="E28" s="25" t="s">
        <v>105</v>
      </c>
      <c r="F28" s="26"/>
      <c r="G28" s="27"/>
      <c r="H28" s="0"/>
      <c r="I28" s="0"/>
      <c r="J28" s="0"/>
      <c r="K28" s="0"/>
    </row>
    <row r="29" customFormat="false" ht="12.75" hidden="true" customHeight="false" outlineLevel="0" collapsed="false">
      <c r="A29" s="28" t="n">
        <v>38586</v>
      </c>
      <c r="B29" s="29" t="s">
        <v>106</v>
      </c>
      <c r="C29" s="25" t="s">
        <v>107</v>
      </c>
      <c r="D29" s="29" t="n">
        <v>38605</v>
      </c>
      <c r="E29" s="25" t="s">
        <v>108</v>
      </c>
      <c r="F29" s="26"/>
      <c r="G29" s="27"/>
      <c r="H29" s="0"/>
      <c r="I29" s="0"/>
      <c r="J29" s="0"/>
      <c r="K29" s="0"/>
    </row>
    <row r="30" customFormat="false" ht="25.5" hidden="true" customHeight="false" outlineLevel="0" collapsed="false">
      <c r="A30" s="28" t="n">
        <v>38586</v>
      </c>
      <c r="B30" s="29" t="s">
        <v>78</v>
      </c>
      <c r="C30" s="25" t="s">
        <v>109</v>
      </c>
      <c r="D30" s="29" t="n">
        <v>38608</v>
      </c>
      <c r="E30" s="25" t="s">
        <v>110</v>
      </c>
      <c r="F30" s="26"/>
      <c r="G30" s="27"/>
      <c r="H30" s="0"/>
      <c r="I30" s="0"/>
      <c r="J30" s="0"/>
      <c r="K30" s="0"/>
    </row>
    <row r="31" customFormat="false" ht="12.75" hidden="true" customHeight="false" outlineLevel="0" collapsed="false">
      <c r="A31" s="28" t="n">
        <v>38587</v>
      </c>
      <c r="B31" s="29" t="s">
        <v>111</v>
      </c>
      <c r="C31" s="25" t="s">
        <v>112</v>
      </c>
      <c r="D31" s="29" t="n">
        <v>38605</v>
      </c>
      <c r="E31" s="30" t="s">
        <v>113</v>
      </c>
      <c r="F31" s="31"/>
      <c r="G31" s="27"/>
      <c r="H31" s="0"/>
      <c r="I31" s="0"/>
      <c r="J31" s="0"/>
      <c r="K31" s="0"/>
    </row>
    <row r="32" customFormat="false" ht="12.75" hidden="true" customHeight="false" outlineLevel="0" collapsed="false">
      <c r="A32" s="28" t="n">
        <v>38587</v>
      </c>
      <c r="B32" s="29" t="s">
        <v>78</v>
      </c>
      <c r="C32" s="25" t="s">
        <v>114</v>
      </c>
      <c r="D32" s="29" t="n">
        <v>38589</v>
      </c>
      <c r="E32" s="25" t="s">
        <v>83</v>
      </c>
      <c r="F32" s="26"/>
      <c r="G32" s="27"/>
      <c r="H32" s="0"/>
      <c r="I32" s="0"/>
      <c r="J32" s="0"/>
      <c r="K32" s="0"/>
    </row>
    <row r="33" customFormat="false" ht="12.75" hidden="true" customHeight="false" outlineLevel="0" collapsed="false">
      <c r="A33" s="28" t="n">
        <v>38587</v>
      </c>
      <c r="B33" s="29" t="s">
        <v>81</v>
      </c>
      <c r="C33" s="25" t="s">
        <v>115</v>
      </c>
      <c r="D33" s="29" t="n">
        <v>38605</v>
      </c>
      <c r="E33" s="25" t="s">
        <v>116</v>
      </c>
      <c r="F33" s="26"/>
      <c r="G33" s="27"/>
      <c r="H33" s="0"/>
      <c r="I33" s="0"/>
      <c r="J33" s="0"/>
      <c r="K33" s="0"/>
    </row>
    <row r="34" customFormat="false" ht="25.5" hidden="true" customHeight="false" outlineLevel="0" collapsed="false">
      <c r="A34" s="28" t="n">
        <v>38587</v>
      </c>
      <c r="B34" s="29" t="s">
        <v>78</v>
      </c>
      <c r="C34" s="25" t="s">
        <v>117</v>
      </c>
      <c r="D34" s="29" t="n">
        <v>38608</v>
      </c>
      <c r="E34" s="25" t="s">
        <v>110</v>
      </c>
      <c r="F34" s="26"/>
      <c r="G34" s="27"/>
      <c r="H34" s="0"/>
      <c r="I34" s="0"/>
      <c r="J34" s="0"/>
      <c r="K34" s="0"/>
    </row>
    <row r="35" customFormat="false" ht="25.5" hidden="true" customHeight="false" outlineLevel="0" collapsed="false">
      <c r="A35" s="28" t="n">
        <v>38587</v>
      </c>
      <c r="B35" s="29" t="s">
        <v>90</v>
      </c>
      <c r="C35" s="25" t="s">
        <v>118</v>
      </c>
      <c r="D35" s="29" t="n">
        <v>38596</v>
      </c>
      <c r="E35" s="25" t="s">
        <v>119</v>
      </c>
      <c r="F35" s="26"/>
      <c r="G35" s="27"/>
      <c r="H35" s="0"/>
      <c r="I35" s="0"/>
      <c r="J35" s="0"/>
      <c r="K35" s="0"/>
    </row>
    <row r="36" customFormat="false" ht="25.5" hidden="true" customHeight="false" outlineLevel="0" collapsed="false">
      <c r="A36" s="28" t="n">
        <v>38588</v>
      </c>
      <c r="B36" s="29" t="s">
        <v>120</v>
      </c>
      <c r="C36" s="25" t="s">
        <v>121</v>
      </c>
      <c r="D36" s="29" t="n">
        <v>38602</v>
      </c>
      <c r="E36" s="25" t="s">
        <v>83</v>
      </c>
      <c r="F36" s="26"/>
      <c r="G36" s="27"/>
      <c r="H36" s="0"/>
      <c r="I36" s="0"/>
      <c r="J36" s="0"/>
      <c r="K36" s="0"/>
    </row>
    <row r="37" customFormat="false" ht="12.75" hidden="true" customHeight="false" outlineLevel="0" collapsed="false">
      <c r="A37" s="28" t="n">
        <v>38588</v>
      </c>
      <c r="B37" s="29" t="s">
        <v>87</v>
      </c>
      <c r="C37" s="25" t="s">
        <v>122</v>
      </c>
      <c r="D37" s="29" t="n">
        <v>38605</v>
      </c>
      <c r="E37" s="25" t="s">
        <v>123</v>
      </c>
      <c r="F37" s="26"/>
      <c r="G37" s="27"/>
      <c r="H37" s="0"/>
      <c r="I37" s="0"/>
      <c r="J37" s="0"/>
      <c r="K37" s="0"/>
    </row>
    <row r="38" customFormat="false" ht="25.5" hidden="true" customHeight="false" outlineLevel="0" collapsed="false">
      <c r="A38" s="28" t="n">
        <v>38589</v>
      </c>
      <c r="B38" s="29" t="s">
        <v>87</v>
      </c>
      <c r="C38" s="25" t="s">
        <v>124</v>
      </c>
      <c r="D38" s="29" t="n">
        <v>38605</v>
      </c>
      <c r="E38" s="25" t="s">
        <v>125</v>
      </c>
      <c r="F38" s="26"/>
      <c r="G38" s="27"/>
      <c r="H38" s="0"/>
      <c r="I38" s="0"/>
      <c r="J38" s="0"/>
      <c r="K38" s="0"/>
    </row>
    <row r="39" customFormat="false" ht="25.5" hidden="true" customHeight="false" outlineLevel="0" collapsed="false">
      <c r="A39" s="28" t="n">
        <v>38589</v>
      </c>
      <c r="B39" s="29" t="s">
        <v>87</v>
      </c>
      <c r="C39" s="29" t="s">
        <v>126</v>
      </c>
      <c r="D39" s="29" t="n">
        <v>38605</v>
      </c>
      <c r="E39" s="25" t="s">
        <v>127</v>
      </c>
      <c r="F39" s="26"/>
      <c r="G39" s="27"/>
      <c r="H39" s="0"/>
      <c r="I39" s="0"/>
      <c r="J39" s="0"/>
      <c r="K39" s="0"/>
    </row>
    <row r="40" customFormat="false" ht="25.5" hidden="true" customHeight="false" outlineLevel="0" collapsed="false">
      <c r="A40" s="28" t="n">
        <v>38589</v>
      </c>
      <c r="B40" s="29" t="s">
        <v>84</v>
      </c>
      <c r="C40" s="25" t="s">
        <v>128</v>
      </c>
      <c r="D40" s="29" t="n">
        <v>38605</v>
      </c>
      <c r="E40" s="25" t="s">
        <v>129</v>
      </c>
      <c r="F40" s="26"/>
      <c r="G40" s="27"/>
      <c r="H40" s="0"/>
      <c r="I40" s="0"/>
      <c r="J40" s="0"/>
      <c r="K40" s="0"/>
    </row>
    <row r="41" customFormat="false" ht="38.25" hidden="true" customHeight="false" outlineLevel="0" collapsed="false">
      <c r="A41" s="28" t="n">
        <v>38589</v>
      </c>
      <c r="B41" s="25" t="s">
        <v>120</v>
      </c>
      <c r="C41" s="25" t="s">
        <v>130</v>
      </c>
      <c r="D41" s="29" t="n">
        <v>30</v>
      </c>
      <c r="E41" s="25" t="s">
        <v>83</v>
      </c>
      <c r="F41" s="26"/>
      <c r="G41" s="27"/>
      <c r="H41" s="0"/>
      <c r="I41" s="0"/>
      <c r="J41" s="0"/>
      <c r="K41" s="0"/>
    </row>
    <row r="42" customFormat="false" ht="25.5" hidden="true" customHeight="false" outlineLevel="0" collapsed="false">
      <c r="A42" s="28" t="n">
        <v>38589</v>
      </c>
      <c r="B42" s="25" t="s">
        <v>84</v>
      </c>
      <c r="C42" s="25" t="s">
        <v>131</v>
      </c>
      <c r="D42" s="29" t="n">
        <v>38590</v>
      </c>
      <c r="E42" s="25" t="s">
        <v>132</v>
      </c>
      <c r="F42" s="26"/>
      <c r="G42" s="27"/>
      <c r="H42" s="0"/>
      <c r="I42" s="0"/>
      <c r="J42" s="0"/>
      <c r="K42" s="0"/>
    </row>
    <row r="43" customFormat="false" ht="25.5" hidden="false" customHeight="false" outlineLevel="0" collapsed="false">
      <c r="A43" s="28" t="n">
        <v>38589</v>
      </c>
      <c r="B43" s="25" t="s">
        <v>61</v>
      </c>
      <c r="C43" s="25" t="s">
        <v>133</v>
      </c>
      <c r="D43" s="25"/>
      <c r="E43" s="25"/>
      <c r="F43" s="26"/>
      <c r="G43" s="27"/>
      <c r="H43" s="0"/>
      <c r="I43" s="0"/>
      <c r="J43" s="0"/>
      <c r="K43" s="0"/>
    </row>
    <row r="44" customFormat="false" ht="12.75" hidden="true" customHeight="false" outlineLevel="0" collapsed="false">
      <c r="A44" s="28" t="n">
        <v>38589</v>
      </c>
      <c r="B44" s="25" t="s">
        <v>84</v>
      </c>
      <c r="C44" s="25" t="s">
        <v>134</v>
      </c>
      <c r="D44" s="29" t="n">
        <v>38605</v>
      </c>
      <c r="E44" s="25" t="s">
        <v>135</v>
      </c>
      <c r="F44" s="26"/>
      <c r="G44" s="27"/>
      <c r="H44" s="0"/>
      <c r="I44" s="0"/>
      <c r="J44" s="0"/>
      <c r="K44" s="0"/>
    </row>
    <row r="45" customFormat="false" ht="25.5" hidden="true" customHeight="false" outlineLevel="0" collapsed="false">
      <c r="A45" s="28" t="n">
        <v>38589</v>
      </c>
      <c r="B45" s="25" t="s">
        <v>87</v>
      </c>
      <c r="C45" s="25" t="s">
        <v>136</v>
      </c>
      <c r="D45" s="29" t="n">
        <v>38605</v>
      </c>
      <c r="E45" s="25" t="s">
        <v>137</v>
      </c>
      <c r="F45" s="26"/>
      <c r="G45" s="27"/>
      <c r="H45" s="0"/>
      <c r="I45" s="0"/>
      <c r="J45" s="0"/>
      <c r="K45" s="0"/>
    </row>
    <row r="46" customFormat="false" ht="12.75" hidden="true" customHeight="false" outlineLevel="0" collapsed="false">
      <c r="A46" s="28" t="n">
        <v>38589</v>
      </c>
      <c r="B46" s="25" t="s">
        <v>84</v>
      </c>
      <c r="C46" s="25" t="s">
        <v>138</v>
      </c>
      <c r="D46" s="29" t="n">
        <v>38605</v>
      </c>
      <c r="E46" s="25" t="s">
        <v>86</v>
      </c>
      <c r="F46" s="26"/>
      <c r="G46" s="27"/>
      <c r="H46" s="0"/>
      <c r="I46" s="0"/>
      <c r="J46" s="0"/>
      <c r="K46" s="0"/>
    </row>
    <row r="47" customFormat="false" ht="12.75" hidden="true" customHeight="false" outlineLevel="0" collapsed="false">
      <c r="A47" s="28" t="n">
        <v>38589</v>
      </c>
      <c r="B47" s="25" t="s">
        <v>111</v>
      </c>
      <c r="C47" s="25" t="s">
        <v>139</v>
      </c>
      <c r="D47" s="29" t="n">
        <v>38605</v>
      </c>
      <c r="E47" s="25" t="s">
        <v>140</v>
      </c>
      <c r="F47" s="26"/>
      <c r="G47" s="27"/>
      <c r="H47" s="0"/>
      <c r="I47" s="0"/>
      <c r="J47" s="0"/>
      <c r="K47" s="0"/>
    </row>
    <row r="48" customFormat="false" ht="12.75" hidden="true" customHeight="false" outlineLevel="0" collapsed="false">
      <c r="A48" s="28" t="n">
        <v>38589</v>
      </c>
      <c r="B48" s="25" t="s">
        <v>111</v>
      </c>
      <c r="C48" s="30" t="s">
        <v>141</v>
      </c>
      <c r="D48" s="29" t="n">
        <v>38605</v>
      </c>
      <c r="E48" s="25" t="s">
        <v>142</v>
      </c>
      <c r="F48" s="26"/>
      <c r="G48" s="27"/>
      <c r="H48" s="0"/>
      <c r="I48" s="0"/>
      <c r="J48" s="0"/>
      <c r="K48" s="0"/>
    </row>
    <row r="49" customFormat="false" ht="25.5" hidden="true" customHeight="false" outlineLevel="0" collapsed="false">
      <c r="A49" s="28" t="n">
        <v>38590</v>
      </c>
      <c r="B49" s="25" t="s">
        <v>81</v>
      </c>
      <c r="C49" s="25" t="s">
        <v>143</v>
      </c>
      <c r="D49" s="25"/>
      <c r="E49" s="25"/>
      <c r="F49" s="26"/>
      <c r="G49" s="27"/>
      <c r="H49" s="0"/>
      <c r="I49" s="0"/>
      <c r="J49" s="0"/>
      <c r="K49" s="0"/>
    </row>
    <row r="50" customFormat="false" ht="25.5" hidden="true" customHeight="false" outlineLevel="0" collapsed="false">
      <c r="A50" s="28" t="n">
        <v>38590</v>
      </c>
      <c r="B50" s="25" t="s">
        <v>106</v>
      </c>
      <c r="C50" s="25" t="s">
        <v>144</v>
      </c>
      <c r="D50" s="29" t="n">
        <v>38605</v>
      </c>
      <c r="E50" s="25" t="s">
        <v>108</v>
      </c>
      <c r="F50" s="26"/>
      <c r="G50" s="27"/>
      <c r="H50" s="0"/>
      <c r="I50" s="0"/>
      <c r="J50" s="0"/>
      <c r="K50" s="0"/>
    </row>
    <row r="51" customFormat="false" ht="38.25" hidden="true" customHeight="false" outlineLevel="0" collapsed="false">
      <c r="A51" s="28" t="n">
        <v>38590</v>
      </c>
      <c r="B51" s="25" t="s">
        <v>84</v>
      </c>
      <c r="C51" s="25" t="s">
        <v>145</v>
      </c>
      <c r="D51" s="29" t="n">
        <v>38596</v>
      </c>
      <c r="E51" s="25" t="s">
        <v>146</v>
      </c>
      <c r="F51" s="26"/>
      <c r="G51" s="27"/>
      <c r="H51" s="0"/>
      <c r="I51" s="0"/>
      <c r="J51" s="0"/>
      <c r="K51" s="0"/>
    </row>
    <row r="52" customFormat="false" ht="25.5" hidden="true" customHeight="false" outlineLevel="0" collapsed="false">
      <c r="A52" s="28" t="n">
        <v>38590</v>
      </c>
      <c r="B52" s="25" t="s">
        <v>84</v>
      </c>
      <c r="C52" s="25" t="s">
        <v>147</v>
      </c>
      <c r="D52" s="29" t="n">
        <v>38605</v>
      </c>
      <c r="E52" s="25" t="s">
        <v>148</v>
      </c>
      <c r="F52" s="26"/>
      <c r="G52" s="27"/>
      <c r="H52" s="0"/>
      <c r="I52" s="0"/>
      <c r="J52" s="0"/>
      <c r="K52" s="0"/>
    </row>
    <row r="53" customFormat="false" ht="12.75" hidden="true" customHeight="false" outlineLevel="0" collapsed="false">
      <c r="A53" s="28" t="n">
        <v>38590</v>
      </c>
      <c r="B53" s="25" t="s">
        <v>75</v>
      </c>
      <c r="C53" s="25" t="s">
        <v>149</v>
      </c>
      <c r="D53" s="29" t="n">
        <v>38594</v>
      </c>
      <c r="E53" s="25" t="s">
        <v>80</v>
      </c>
      <c r="F53" s="26"/>
      <c r="G53" s="27"/>
      <c r="H53" s="0"/>
      <c r="I53" s="0"/>
      <c r="J53" s="0"/>
      <c r="K53" s="0"/>
    </row>
    <row r="54" customFormat="false" ht="12.75" hidden="true" customHeight="false" outlineLevel="0" collapsed="false">
      <c r="A54" s="28" t="n">
        <v>38593</v>
      </c>
      <c r="B54" s="25" t="s">
        <v>120</v>
      </c>
      <c r="C54" s="25" t="s">
        <v>150</v>
      </c>
      <c r="D54" s="29" t="n">
        <v>38602</v>
      </c>
      <c r="E54" s="25" t="s">
        <v>83</v>
      </c>
      <c r="F54" s="26"/>
      <c r="G54" s="27"/>
      <c r="H54" s="0"/>
      <c r="I54" s="0"/>
      <c r="J54" s="0"/>
      <c r="K54" s="0"/>
    </row>
    <row r="55" customFormat="false" ht="12.75" hidden="true" customHeight="false" outlineLevel="0" collapsed="false">
      <c r="A55" s="28" t="n">
        <v>38593</v>
      </c>
      <c r="B55" s="25" t="s">
        <v>87</v>
      </c>
      <c r="C55" s="25" t="s">
        <v>151</v>
      </c>
      <c r="D55" s="29" t="n">
        <v>38605</v>
      </c>
      <c r="E55" s="25" t="s">
        <v>152</v>
      </c>
      <c r="F55" s="32" t="n">
        <v>38593</v>
      </c>
      <c r="G55" s="27" t="s">
        <v>153</v>
      </c>
      <c r="H55" s="19" t="n">
        <v>76.64</v>
      </c>
      <c r="I55" s="19" t="n">
        <v>72.64</v>
      </c>
      <c r="J55" s="0"/>
      <c r="K55" s="0"/>
    </row>
    <row r="56" customFormat="false" ht="12.75" hidden="true" customHeight="false" outlineLevel="0" collapsed="false">
      <c r="A56" s="28" t="n">
        <v>38594</v>
      </c>
      <c r="B56" s="25" t="s">
        <v>87</v>
      </c>
      <c r="C56" s="25" t="s">
        <v>154</v>
      </c>
      <c r="D56" s="29" t="n">
        <v>38605</v>
      </c>
      <c r="E56" s="25" t="s">
        <v>155</v>
      </c>
      <c r="F56" s="33" t="n">
        <v>38594</v>
      </c>
      <c r="G56" s="34" t="s">
        <v>153</v>
      </c>
      <c r="H56" s="19" t="n">
        <v>72.64</v>
      </c>
      <c r="I56" s="0"/>
      <c r="J56" s="19" t="n">
        <v>0.23</v>
      </c>
      <c r="K56" s="0"/>
    </row>
    <row r="57" customFormat="false" ht="25.5" hidden="true" customHeight="false" outlineLevel="0" collapsed="false">
      <c r="A57" s="28" t="n">
        <v>38594</v>
      </c>
      <c r="B57" s="25" t="s">
        <v>87</v>
      </c>
      <c r="C57" s="25" t="s">
        <v>156</v>
      </c>
      <c r="D57" s="29" t="n">
        <v>38605</v>
      </c>
      <c r="E57" s="25" t="s">
        <v>157</v>
      </c>
      <c r="F57" s="26"/>
      <c r="G57" s="27"/>
      <c r="H57" s="0"/>
      <c r="I57" s="0"/>
      <c r="J57" s="0"/>
      <c r="K57" s="0"/>
    </row>
    <row r="58" customFormat="false" ht="38.25" hidden="true" customHeight="false" outlineLevel="0" collapsed="false">
      <c r="A58" s="28" t="n">
        <v>38594</v>
      </c>
      <c r="B58" s="25" t="s">
        <v>78</v>
      </c>
      <c r="C58" s="25" t="s">
        <v>158</v>
      </c>
      <c r="D58" s="29" t="n">
        <v>38608</v>
      </c>
      <c r="E58" s="25" t="s">
        <v>110</v>
      </c>
      <c r="F58" s="26"/>
      <c r="G58" s="27"/>
      <c r="H58" s="0"/>
      <c r="I58" s="0"/>
      <c r="J58" s="0"/>
      <c r="K58" s="0"/>
    </row>
    <row r="59" customFormat="false" ht="38.25" hidden="true" customHeight="false" outlineLevel="0" collapsed="false">
      <c r="A59" s="28" t="n">
        <v>38594</v>
      </c>
      <c r="B59" s="25" t="s">
        <v>120</v>
      </c>
      <c r="C59" s="25" t="s">
        <v>159</v>
      </c>
      <c r="D59" s="29" t="n">
        <v>38602</v>
      </c>
      <c r="E59" s="25" t="s">
        <v>83</v>
      </c>
      <c r="F59" s="26"/>
      <c r="G59" s="27"/>
      <c r="H59" s="0"/>
      <c r="I59" s="0"/>
      <c r="J59" s="0"/>
      <c r="K59" s="0"/>
    </row>
    <row r="60" customFormat="false" ht="25.5" hidden="true" customHeight="false" outlineLevel="0" collapsed="false">
      <c r="A60" s="28" t="n">
        <v>38594</v>
      </c>
      <c r="B60" s="25" t="s">
        <v>84</v>
      </c>
      <c r="C60" s="25" t="s">
        <v>160</v>
      </c>
      <c r="D60" s="29" t="n">
        <v>38605</v>
      </c>
      <c r="E60" s="25" t="s">
        <v>86</v>
      </c>
      <c r="F60" s="26"/>
      <c r="G60" s="27"/>
      <c r="H60" s="0"/>
      <c r="I60" s="0"/>
      <c r="J60" s="0"/>
      <c r="K60" s="0"/>
    </row>
    <row r="61" customFormat="false" ht="12.75" hidden="true" customHeight="false" outlineLevel="0" collapsed="false">
      <c r="A61" s="28" t="n">
        <v>38594</v>
      </c>
      <c r="B61" s="25" t="s">
        <v>161</v>
      </c>
      <c r="C61" s="35" t="s">
        <v>162</v>
      </c>
      <c r="D61" s="29" t="n">
        <v>38605</v>
      </c>
      <c r="E61" s="25" t="s">
        <v>163</v>
      </c>
      <c r="F61" s="26"/>
      <c r="G61" s="27"/>
      <c r="H61" s="0"/>
      <c r="I61" s="0"/>
      <c r="J61" s="0"/>
      <c r="K61" s="0"/>
    </row>
    <row r="62" customFormat="false" ht="38.25" hidden="true" customHeight="false" outlineLevel="0" collapsed="false">
      <c r="A62" s="28" t="n">
        <v>38594</v>
      </c>
      <c r="B62" s="25" t="s">
        <v>84</v>
      </c>
      <c r="C62" s="25" t="s">
        <v>164</v>
      </c>
      <c r="D62" s="29" t="n">
        <v>38605</v>
      </c>
      <c r="E62" s="25" t="s">
        <v>165</v>
      </c>
      <c r="F62" s="26"/>
      <c r="G62" s="27"/>
      <c r="H62" s="0"/>
      <c r="I62" s="0"/>
      <c r="J62" s="0"/>
      <c r="K62" s="0"/>
    </row>
    <row r="63" customFormat="false" ht="25.5" hidden="true" customHeight="false" outlineLevel="0" collapsed="false">
      <c r="A63" s="28" t="n">
        <v>38594</v>
      </c>
      <c r="B63" s="25" t="s">
        <v>75</v>
      </c>
      <c r="C63" s="25" t="s">
        <v>166</v>
      </c>
      <c r="D63" s="29" t="n">
        <v>38605</v>
      </c>
      <c r="E63" s="25" t="s">
        <v>99</v>
      </c>
      <c r="F63" s="26"/>
      <c r="G63" s="27"/>
      <c r="H63" s="0"/>
      <c r="I63" s="0"/>
      <c r="J63" s="0"/>
      <c r="K63" s="0"/>
    </row>
    <row r="64" customFormat="false" ht="38.25" hidden="true" customHeight="false" outlineLevel="0" collapsed="false">
      <c r="A64" s="28" t="n">
        <v>38595</v>
      </c>
      <c r="B64" s="25" t="s">
        <v>84</v>
      </c>
      <c r="C64" s="25" t="s">
        <v>167</v>
      </c>
      <c r="D64" s="29" t="n">
        <v>38605</v>
      </c>
      <c r="E64" s="25" t="s">
        <v>168</v>
      </c>
      <c r="F64" s="33" t="n">
        <v>38595</v>
      </c>
      <c r="G64" s="34" t="s">
        <v>153</v>
      </c>
      <c r="H64" s="19" t="n">
        <v>65.44</v>
      </c>
      <c r="I64" s="19" t="n">
        <v>63.04</v>
      </c>
      <c r="J64" s="19" t="n">
        <v>0.123</v>
      </c>
      <c r="K64" s="0"/>
    </row>
    <row r="65" customFormat="false" ht="12.75" hidden="true" customHeight="false" outlineLevel="0" collapsed="false">
      <c r="A65" s="28" t="n">
        <v>38596</v>
      </c>
      <c r="B65" s="25" t="s">
        <v>81</v>
      </c>
      <c r="C65" s="25" t="s">
        <v>169</v>
      </c>
      <c r="D65" s="29" t="n">
        <v>38605</v>
      </c>
      <c r="E65" s="25" t="s">
        <v>170</v>
      </c>
      <c r="F65" s="33"/>
      <c r="G65" s="34"/>
      <c r="H65" s="19" t="n">
        <v>63.04</v>
      </c>
      <c r="I65" s="19" t="n">
        <v>62.24</v>
      </c>
      <c r="J65" s="19" t="n">
        <v>0.13</v>
      </c>
      <c r="K65" s="0"/>
    </row>
    <row r="66" customFormat="false" ht="38.25" hidden="true" customHeight="false" outlineLevel="0" collapsed="false">
      <c r="A66" s="28" t="n">
        <v>38596</v>
      </c>
      <c r="B66" s="25" t="s">
        <v>84</v>
      </c>
      <c r="C66" s="25" t="s">
        <v>171</v>
      </c>
      <c r="D66" s="29" t="n">
        <v>38605</v>
      </c>
      <c r="E66" s="25" t="s">
        <v>168</v>
      </c>
      <c r="F66" s="33"/>
      <c r="G66" s="34"/>
      <c r="H66" s="19" t="n">
        <v>62.24</v>
      </c>
      <c r="I66" s="0"/>
      <c r="J66" s="19" t="n">
        <v>0.092</v>
      </c>
      <c r="K66" s="0"/>
    </row>
    <row r="67" customFormat="false" ht="27.75" hidden="true" customHeight="true" outlineLevel="0" collapsed="false">
      <c r="A67" s="28" t="n">
        <v>38597</v>
      </c>
      <c r="B67" s="25" t="s">
        <v>90</v>
      </c>
      <c r="C67" s="25" t="s">
        <v>172</v>
      </c>
      <c r="D67" s="29" t="n">
        <v>38605</v>
      </c>
      <c r="E67" s="25" t="s">
        <v>173</v>
      </c>
      <c r="F67" s="36" t="n">
        <v>38597</v>
      </c>
      <c r="G67" s="37" t="s">
        <v>174</v>
      </c>
      <c r="H67" s="19" t="n">
        <v>7.19</v>
      </c>
      <c r="I67" s="38" t="n">
        <v>7.09</v>
      </c>
      <c r="J67" s="19" t="n">
        <v>0.102</v>
      </c>
      <c r="K67" s="39" t="n">
        <f aca="false">(H67-I67)/J67</f>
        <v>0.980392156862751</v>
      </c>
    </row>
    <row r="68" customFormat="false" ht="25.5" hidden="true" customHeight="false" outlineLevel="0" collapsed="false">
      <c r="A68" s="28" t="n">
        <v>38600</v>
      </c>
      <c r="B68" s="25" t="s">
        <v>78</v>
      </c>
      <c r="C68" s="25" t="s">
        <v>175</v>
      </c>
      <c r="D68" s="29" t="n">
        <v>38608</v>
      </c>
      <c r="E68" s="25" t="s">
        <v>110</v>
      </c>
      <c r="F68" s="36"/>
      <c r="G68" s="37"/>
      <c r="H68" s="38" t="n">
        <v>7.09</v>
      </c>
      <c r="I68" s="38"/>
      <c r="J68" s="0"/>
      <c r="K68" s="39"/>
    </row>
    <row r="69" customFormat="false" ht="38.25" hidden="true" customHeight="false" outlineLevel="0" collapsed="false">
      <c r="A69" s="28" t="n">
        <v>38602</v>
      </c>
      <c r="B69" s="25" t="s">
        <v>120</v>
      </c>
      <c r="C69" s="25" t="s">
        <v>176</v>
      </c>
      <c r="D69" s="29"/>
      <c r="E69" s="25"/>
      <c r="F69" s="32" t="n">
        <v>38599</v>
      </c>
      <c r="G69" s="27" t="s">
        <v>174</v>
      </c>
      <c r="H69" s="19" t="n">
        <v>6.92</v>
      </c>
      <c r="I69" s="0"/>
      <c r="J69" s="0"/>
      <c r="K69" s="0"/>
    </row>
    <row r="70" customFormat="false" ht="38.25" hidden="true" customHeight="false" outlineLevel="0" collapsed="false">
      <c r="A70" s="28" t="n">
        <v>38602</v>
      </c>
      <c r="B70" s="25" t="s">
        <v>95</v>
      </c>
      <c r="C70" s="25" t="s">
        <v>177</v>
      </c>
      <c r="D70" s="29" t="n">
        <v>38611</v>
      </c>
      <c r="E70" s="25" t="s">
        <v>97</v>
      </c>
      <c r="F70" s="32" t="n">
        <v>38601</v>
      </c>
      <c r="G70" s="27" t="s">
        <v>174</v>
      </c>
      <c r="H70" s="19" t="n">
        <v>6.14</v>
      </c>
      <c r="I70" s="0"/>
      <c r="J70" s="0"/>
      <c r="K70" s="39"/>
    </row>
    <row r="71" customFormat="false" ht="25.5" hidden="true" customHeight="false" outlineLevel="0" collapsed="false">
      <c r="A71" s="28" t="n">
        <v>38602</v>
      </c>
      <c r="B71" s="25" t="s">
        <v>178</v>
      </c>
      <c r="C71" s="25" t="s">
        <v>179</v>
      </c>
      <c r="D71" s="29" t="n">
        <v>38605</v>
      </c>
      <c r="E71" s="25" t="s">
        <v>180</v>
      </c>
      <c r="F71" s="26"/>
      <c r="G71" s="27"/>
      <c r="H71" s="0"/>
      <c r="I71" s="0"/>
      <c r="J71" s="0"/>
      <c r="K71" s="0"/>
    </row>
    <row r="72" customFormat="false" ht="25.5" hidden="true" customHeight="false" outlineLevel="0" collapsed="false">
      <c r="A72" s="28" t="n">
        <v>38602</v>
      </c>
      <c r="B72" s="25" t="s">
        <v>178</v>
      </c>
      <c r="C72" s="25" t="s">
        <v>181</v>
      </c>
      <c r="D72" s="29" t="n">
        <v>38615</v>
      </c>
      <c r="E72" s="25" t="s">
        <v>182</v>
      </c>
      <c r="F72" s="26"/>
      <c r="G72" s="27"/>
      <c r="H72" s="0"/>
      <c r="I72" s="0"/>
      <c r="J72" s="0"/>
      <c r="K72" s="0"/>
    </row>
    <row r="73" customFormat="false" ht="25.5" hidden="true" customHeight="false" outlineLevel="0" collapsed="false">
      <c r="A73" s="28" t="n">
        <v>38604</v>
      </c>
      <c r="B73" s="25" t="s">
        <v>95</v>
      </c>
      <c r="C73" s="25" t="s">
        <v>183</v>
      </c>
      <c r="D73" s="29" t="n">
        <v>38611</v>
      </c>
      <c r="E73" s="25" t="s">
        <v>184</v>
      </c>
      <c r="F73" s="26"/>
      <c r="G73" s="27"/>
      <c r="H73" s="0"/>
      <c r="I73" s="0"/>
      <c r="J73" s="0"/>
      <c r="K73" s="0"/>
    </row>
    <row r="74" customFormat="false" ht="25.5" hidden="true" customHeight="false" outlineLevel="0" collapsed="false">
      <c r="A74" s="28" t="n">
        <v>38605</v>
      </c>
      <c r="B74" s="25" t="s">
        <v>78</v>
      </c>
      <c r="C74" s="25" t="s">
        <v>185</v>
      </c>
      <c r="D74" s="25"/>
      <c r="E74" s="25"/>
      <c r="F74" s="26"/>
      <c r="G74" s="27"/>
      <c r="H74" s="0"/>
      <c r="I74" s="0"/>
      <c r="J74" s="0"/>
      <c r="K74" s="0"/>
    </row>
    <row r="75" customFormat="false" ht="81.75" hidden="true" customHeight="true" outlineLevel="0" collapsed="false">
      <c r="A75" s="28" t="n">
        <v>38607</v>
      </c>
      <c r="B75" s="25" t="s">
        <v>186</v>
      </c>
      <c r="C75" s="25" t="s">
        <v>187</v>
      </c>
      <c r="D75" s="29" t="n">
        <v>38608</v>
      </c>
      <c r="E75" s="25" t="s">
        <v>188</v>
      </c>
      <c r="F75" s="26"/>
      <c r="G75" s="27"/>
      <c r="H75" s="0"/>
      <c r="I75" s="0"/>
      <c r="J75" s="0"/>
      <c r="K75" s="0"/>
    </row>
    <row r="76" customFormat="false" ht="12.75" hidden="true" customHeight="false" outlineLevel="0" collapsed="false">
      <c r="A76" s="28" t="n">
        <v>38608</v>
      </c>
      <c r="B76" s="25" t="s">
        <v>95</v>
      </c>
      <c r="C76" s="25" t="s">
        <v>189</v>
      </c>
      <c r="D76" s="25"/>
      <c r="E76" s="25"/>
      <c r="F76" s="26"/>
      <c r="G76" s="27"/>
      <c r="H76" s="0"/>
      <c r="I76" s="0"/>
      <c r="J76" s="0"/>
      <c r="K76" s="0"/>
    </row>
    <row r="77" customFormat="false" ht="25.5" hidden="true" customHeight="false" outlineLevel="0" collapsed="false">
      <c r="A77" s="28" t="n">
        <v>38608</v>
      </c>
      <c r="B77" s="25" t="s">
        <v>190</v>
      </c>
      <c r="C77" s="25" t="s">
        <v>191</v>
      </c>
      <c r="D77" s="25"/>
      <c r="E77" s="25"/>
      <c r="F77" s="26"/>
      <c r="G77" s="27"/>
      <c r="H77" s="0"/>
      <c r="I77" s="0"/>
      <c r="J77" s="0"/>
      <c r="K77" s="0"/>
    </row>
    <row r="78" customFormat="false" ht="38.25" hidden="true" customHeight="false" outlineLevel="0" collapsed="false">
      <c r="A78" s="28" t="n">
        <v>38609</v>
      </c>
      <c r="B78" s="25" t="s">
        <v>84</v>
      </c>
      <c r="C78" s="25" t="s">
        <v>192</v>
      </c>
      <c r="D78" s="29" t="n">
        <v>38653</v>
      </c>
      <c r="E78" s="25" t="s">
        <v>193</v>
      </c>
      <c r="F78" s="26"/>
      <c r="G78" s="27"/>
      <c r="H78" s="0"/>
      <c r="I78" s="0"/>
      <c r="J78" s="0"/>
      <c r="K78" s="0"/>
    </row>
    <row r="79" customFormat="false" ht="25.5" hidden="true" customHeight="false" outlineLevel="0" collapsed="false">
      <c r="A79" s="28" t="n">
        <v>38610</v>
      </c>
      <c r="B79" s="25" t="s">
        <v>84</v>
      </c>
      <c r="C79" s="25" t="s">
        <v>194</v>
      </c>
      <c r="D79" s="25"/>
      <c r="E79" s="25"/>
      <c r="F79" s="26"/>
      <c r="G79" s="27"/>
      <c r="H79" s="0"/>
      <c r="I79" s="0"/>
      <c r="J79" s="0"/>
      <c r="K79" s="0"/>
    </row>
    <row r="80" customFormat="false" ht="12.75" hidden="true" customHeight="false" outlineLevel="0" collapsed="false">
      <c r="A80" s="28" t="n">
        <v>38610</v>
      </c>
      <c r="B80" s="25" t="s">
        <v>186</v>
      </c>
      <c r="C80" s="25" t="s">
        <v>195</v>
      </c>
      <c r="D80" s="25"/>
      <c r="E80" s="25"/>
      <c r="F80" s="26"/>
      <c r="G80" s="27"/>
      <c r="H80" s="0"/>
      <c r="I80" s="0"/>
      <c r="J80" s="0"/>
      <c r="K80" s="0"/>
    </row>
    <row r="81" customFormat="false" ht="38.25" hidden="true" customHeight="false" outlineLevel="0" collapsed="false">
      <c r="A81" s="28" t="n">
        <v>38611</v>
      </c>
      <c r="B81" s="25" t="s">
        <v>196</v>
      </c>
      <c r="C81" s="25" t="s">
        <v>197</v>
      </c>
      <c r="D81" s="29" t="n">
        <v>38624</v>
      </c>
      <c r="E81" s="25" t="s">
        <v>198</v>
      </c>
      <c r="F81" s="26"/>
      <c r="G81" s="27"/>
      <c r="H81" s="0"/>
      <c r="I81" s="0"/>
      <c r="J81" s="0"/>
      <c r="K81" s="0"/>
    </row>
    <row r="82" customFormat="false" ht="25.5" hidden="true" customHeight="false" outlineLevel="0" collapsed="false">
      <c r="A82" s="28" t="n">
        <v>38615</v>
      </c>
      <c r="B82" s="25" t="s">
        <v>75</v>
      </c>
      <c r="C82" s="25" t="s">
        <v>199</v>
      </c>
      <c r="D82" s="25"/>
      <c r="E82" s="25"/>
      <c r="F82" s="26"/>
      <c r="G82" s="27"/>
      <c r="H82" s="0"/>
      <c r="I82" s="0"/>
      <c r="J82" s="0"/>
      <c r="K82" s="0"/>
    </row>
    <row r="83" customFormat="false" ht="25.5" hidden="true" customHeight="false" outlineLevel="0" collapsed="false">
      <c r="A83" s="28" t="n">
        <v>38615</v>
      </c>
      <c r="B83" s="25" t="s">
        <v>106</v>
      </c>
      <c r="C83" s="25" t="s">
        <v>200</v>
      </c>
      <c r="D83" s="29" t="n">
        <v>38702</v>
      </c>
      <c r="E83" s="25" t="s">
        <v>201</v>
      </c>
      <c r="F83" s="32" t="n">
        <v>38616</v>
      </c>
      <c r="G83" s="27" t="s">
        <v>174</v>
      </c>
      <c r="H83" s="19" t="n">
        <v>4.94</v>
      </c>
      <c r="I83" s="19" t="n">
        <v>4.9</v>
      </c>
      <c r="J83" s="19" t="n">
        <v>0</v>
      </c>
      <c r="K83" s="0"/>
    </row>
    <row r="84" customFormat="false" ht="51" hidden="true" customHeight="false" outlineLevel="0" collapsed="false">
      <c r="A84" s="28" t="n">
        <v>38621</v>
      </c>
      <c r="B84" s="25" t="s">
        <v>202</v>
      </c>
      <c r="C84" s="25" t="s">
        <v>203</v>
      </c>
      <c r="D84" s="29" t="n">
        <v>38661</v>
      </c>
      <c r="E84" s="25" t="s">
        <v>204</v>
      </c>
      <c r="F84" s="32" t="n">
        <v>38617</v>
      </c>
      <c r="G84" s="40" t="s">
        <v>174</v>
      </c>
      <c r="H84" s="40" t="n">
        <v>4.9</v>
      </c>
      <c r="I84" s="40" t="n">
        <v>3.27</v>
      </c>
      <c r="J84" s="40" t="n">
        <v>3.24</v>
      </c>
      <c r="K84" s="39" t="n">
        <f aca="false">(H84-I84)/J84</f>
        <v>0.503086419753087</v>
      </c>
    </row>
    <row r="85" customFormat="false" ht="12.75" hidden="true" customHeight="false" outlineLevel="0" collapsed="false">
      <c r="A85" s="28" t="n">
        <v>38621</v>
      </c>
      <c r="B85" s="25" t="s">
        <v>81</v>
      </c>
      <c r="C85" s="25" t="s">
        <v>205</v>
      </c>
      <c r="D85" s="25"/>
      <c r="E85" s="25"/>
      <c r="F85" s="32" t="n">
        <v>38621</v>
      </c>
      <c r="G85" s="40"/>
      <c r="H85" s="40"/>
      <c r="I85" s="40"/>
      <c r="J85" s="40"/>
      <c r="K85" s="39"/>
    </row>
    <row r="86" customFormat="false" ht="25.5" hidden="true" customHeight="false" outlineLevel="0" collapsed="false">
      <c r="A86" s="28" t="n">
        <v>38621</v>
      </c>
      <c r="B86" s="25" t="s">
        <v>206</v>
      </c>
      <c r="C86" s="25" t="s">
        <v>207</v>
      </c>
      <c r="D86" s="29" t="n">
        <v>38687</v>
      </c>
      <c r="E86" s="25" t="s">
        <v>208</v>
      </c>
      <c r="F86" s="32" t="n">
        <v>38621</v>
      </c>
      <c r="G86" s="27" t="s">
        <v>153</v>
      </c>
      <c r="H86" s="19" t="n">
        <v>82.76</v>
      </c>
      <c r="I86" s="19" t="n">
        <v>82.76</v>
      </c>
      <c r="J86" s="19" t="n">
        <v>0.609</v>
      </c>
      <c r="K86" s="39" t="n">
        <f aca="false">(H86-I86)/J86</f>
        <v>0</v>
      </c>
    </row>
    <row r="87" customFormat="false" ht="57" hidden="true" customHeight="true" outlineLevel="0" collapsed="false">
      <c r="A87" s="28" t="n">
        <v>38623</v>
      </c>
      <c r="B87" s="25" t="s">
        <v>81</v>
      </c>
      <c r="C87" s="25" t="s">
        <v>209</v>
      </c>
      <c r="D87" s="29" t="n">
        <v>38623</v>
      </c>
      <c r="E87" s="25" t="s">
        <v>210</v>
      </c>
      <c r="F87" s="32" t="n">
        <v>38622</v>
      </c>
      <c r="G87" s="27" t="s">
        <v>153</v>
      </c>
      <c r="H87" s="19" t="n">
        <v>82.76</v>
      </c>
      <c r="I87" s="19" t="n">
        <v>65.1</v>
      </c>
      <c r="J87" s="19" t="n">
        <v>9.49</v>
      </c>
      <c r="K87" s="39" t="n">
        <f aca="false">(H87-I87)/J87</f>
        <v>1.8609062170706</v>
      </c>
    </row>
    <row r="88" customFormat="false" ht="25.5" hidden="true" customHeight="false" outlineLevel="0" collapsed="false">
      <c r="A88" s="28" t="n">
        <v>38623</v>
      </c>
      <c r="B88" s="25" t="s">
        <v>190</v>
      </c>
      <c r="C88" s="25" t="s">
        <v>211</v>
      </c>
      <c r="D88" s="25"/>
      <c r="E88" s="25"/>
      <c r="F88" s="32" t="n">
        <v>38623</v>
      </c>
      <c r="G88" s="27" t="s">
        <v>153</v>
      </c>
      <c r="H88" s="19" t="n">
        <v>65.1</v>
      </c>
    </row>
    <row r="89" customFormat="false" ht="25.5" hidden="true" customHeight="false" outlineLevel="0" collapsed="false">
      <c r="A89" s="28" t="n">
        <v>38623</v>
      </c>
      <c r="B89" s="25" t="s">
        <v>87</v>
      </c>
      <c r="C89" s="25" t="s">
        <v>212</v>
      </c>
      <c r="D89" s="29" t="n">
        <v>38703</v>
      </c>
      <c r="E89" s="25" t="s">
        <v>152</v>
      </c>
      <c r="F89" s="26"/>
      <c r="G89" s="27"/>
    </row>
    <row r="90" customFormat="false" ht="38.25" hidden="true" customHeight="false" outlineLevel="0" collapsed="false">
      <c r="A90" s="28" t="n">
        <v>38624</v>
      </c>
      <c r="B90" s="25" t="s">
        <v>106</v>
      </c>
      <c r="C90" s="25" t="s">
        <v>213</v>
      </c>
      <c r="D90" s="29" t="n">
        <v>38691</v>
      </c>
      <c r="E90" s="25" t="s">
        <v>214</v>
      </c>
      <c r="F90" s="26"/>
      <c r="G90" s="27"/>
    </row>
    <row r="91" customFormat="false" ht="12.75" hidden="true" customHeight="false" outlineLevel="0" collapsed="false">
      <c r="A91" s="28" t="n">
        <v>38625</v>
      </c>
      <c r="B91" s="25" t="s">
        <v>215</v>
      </c>
      <c r="C91" s="25" t="s">
        <v>216</v>
      </c>
      <c r="D91" s="25"/>
      <c r="E91" s="25"/>
      <c r="F91" s="26"/>
      <c r="G91" s="27"/>
    </row>
    <row r="92" customFormat="false" ht="25.5" hidden="true" customHeight="false" outlineLevel="0" collapsed="false">
      <c r="A92" s="28" t="n">
        <v>38631</v>
      </c>
      <c r="B92" s="25" t="s">
        <v>217</v>
      </c>
      <c r="C92" s="25" t="s">
        <v>218</v>
      </c>
      <c r="D92" s="25"/>
      <c r="E92" s="25"/>
      <c r="F92" s="26"/>
      <c r="G92" s="27"/>
    </row>
    <row r="93" customFormat="false" ht="25.5" hidden="true" customHeight="false" outlineLevel="0" collapsed="false">
      <c r="A93" s="28" t="n">
        <v>38633</v>
      </c>
      <c r="B93" s="25" t="s">
        <v>217</v>
      </c>
      <c r="C93" s="25" t="s">
        <v>219</v>
      </c>
      <c r="D93" s="25"/>
      <c r="E93" s="25"/>
      <c r="F93" s="26"/>
      <c r="G93" s="27"/>
    </row>
    <row r="94" customFormat="false" ht="38.25" hidden="true" customHeight="false" outlineLevel="0" collapsed="false">
      <c r="A94" s="28" t="n">
        <v>38637</v>
      </c>
      <c r="B94" s="25" t="s">
        <v>220</v>
      </c>
      <c r="C94" s="25" t="s">
        <v>221</v>
      </c>
      <c r="D94" s="29" t="n">
        <v>38661</v>
      </c>
      <c r="E94" s="25" t="s">
        <v>222</v>
      </c>
      <c r="F94" s="26"/>
      <c r="G94" s="27"/>
    </row>
    <row r="95" customFormat="false" ht="13.5" hidden="true" customHeight="true" outlineLevel="0" collapsed="false">
      <c r="A95" s="28" t="n">
        <v>38641</v>
      </c>
      <c r="B95" s="25" t="s">
        <v>81</v>
      </c>
      <c r="C95" s="25" t="s">
        <v>223</v>
      </c>
      <c r="D95" s="29" t="n">
        <v>38705</v>
      </c>
      <c r="E95" s="25" t="s">
        <v>224</v>
      </c>
      <c r="F95" s="26"/>
      <c r="G95" s="27"/>
    </row>
    <row r="96" customFormat="false" ht="38.25" hidden="true" customHeight="false" outlineLevel="0" collapsed="false">
      <c r="A96" s="28" t="n">
        <v>38642</v>
      </c>
      <c r="B96" s="25" t="s">
        <v>225</v>
      </c>
      <c r="C96" s="25" t="s">
        <v>226</v>
      </c>
      <c r="D96" s="29" t="n">
        <v>38756</v>
      </c>
      <c r="E96" s="25" t="s">
        <v>227</v>
      </c>
      <c r="F96" s="26"/>
      <c r="G96" s="27"/>
    </row>
    <row r="97" customFormat="false" ht="12.75" hidden="true" customHeight="false" outlineLevel="0" collapsed="false">
      <c r="A97" s="28" t="n">
        <v>38643</v>
      </c>
      <c r="B97" s="25" t="s">
        <v>206</v>
      </c>
      <c r="C97" s="25" t="s">
        <v>228</v>
      </c>
      <c r="D97" s="25"/>
      <c r="E97" s="25"/>
      <c r="F97" s="26"/>
      <c r="G97" s="27"/>
    </row>
    <row r="98" customFormat="false" ht="25.5" hidden="true" customHeight="false" outlineLevel="0" collapsed="false">
      <c r="A98" s="28" t="n">
        <v>38644</v>
      </c>
      <c r="B98" s="25" t="s">
        <v>178</v>
      </c>
      <c r="C98" s="25" t="s">
        <v>229</v>
      </c>
      <c r="D98" s="25"/>
      <c r="E98" s="25"/>
      <c r="F98" s="26"/>
      <c r="G98" s="27"/>
    </row>
    <row r="99" customFormat="false" ht="25.5" hidden="true" customHeight="false" outlineLevel="0" collapsed="false">
      <c r="A99" s="28" t="n">
        <v>38644</v>
      </c>
      <c r="B99" s="25" t="s">
        <v>84</v>
      </c>
      <c r="C99" s="25" t="s">
        <v>230</v>
      </c>
      <c r="D99" s="29" t="n">
        <v>38653</v>
      </c>
      <c r="E99" s="25" t="s">
        <v>231</v>
      </c>
      <c r="F99" s="26"/>
      <c r="G99" s="27"/>
    </row>
    <row r="100" customFormat="false" ht="25.5" hidden="true" customHeight="false" outlineLevel="0" collapsed="false">
      <c r="A100" s="28" t="n">
        <v>38647</v>
      </c>
      <c r="B100" s="25" t="s">
        <v>84</v>
      </c>
      <c r="C100" s="25" t="s">
        <v>232</v>
      </c>
      <c r="D100" s="25"/>
      <c r="E100" s="25"/>
      <c r="F100" s="26"/>
      <c r="G100" s="27"/>
    </row>
    <row r="101" customFormat="false" ht="38.25" hidden="true" customHeight="false" outlineLevel="0" collapsed="false">
      <c r="A101" s="28" t="n">
        <v>38657</v>
      </c>
      <c r="B101" s="25" t="s">
        <v>161</v>
      </c>
      <c r="C101" s="25" t="s">
        <v>233</v>
      </c>
      <c r="D101" s="25"/>
      <c r="E101" s="25"/>
      <c r="F101" s="26"/>
      <c r="G101" s="27"/>
    </row>
    <row r="102" customFormat="false" ht="38.25" hidden="true" customHeight="false" outlineLevel="0" collapsed="false">
      <c r="A102" s="28" t="n">
        <v>38657</v>
      </c>
      <c r="B102" s="25" t="s">
        <v>161</v>
      </c>
      <c r="C102" s="25" t="s">
        <v>234</v>
      </c>
      <c r="D102" s="25"/>
      <c r="E102" s="25"/>
      <c r="F102" s="26"/>
      <c r="G102" s="27"/>
    </row>
    <row r="103" customFormat="false" ht="66.75" hidden="true" customHeight="true" outlineLevel="0" collapsed="false">
      <c r="A103" s="28" t="n">
        <v>38658</v>
      </c>
      <c r="B103" s="25" t="s">
        <v>206</v>
      </c>
      <c r="C103" s="25" t="s">
        <v>235</v>
      </c>
      <c r="D103" s="29" t="n">
        <v>38665</v>
      </c>
      <c r="E103" s="25" t="s">
        <v>236</v>
      </c>
      <c r="F103" s="26"/>
      <c r="G103" s="27"/>
    </row>
    <row r="104" customFormat="false" ht="25.5" hidden="true" customHeight="false" outlineLevel="0" collapsed="false">
      <c r="A104" s="28" t="n">
        <v>38658</v>
      </c>
      <c r="B104" s="25" t="s">
        <v>161</v>
      </c>
      <c r="C104" s="25" t="s">
        <v>237</v>
      </c>
      <c r="D104" s="29" t="n">
        <v>38667</v>
      </c>
      <c r="E104" s="25" t="s">
        <v>238</v>
      </c>
      <c r="F104" s="26"/>
      <c r="G104" s="27"/>
    </row>
    <row r="105" customFormat="false" ht="38.25" hidden="true" customHeight="false" outlineLevel="0" collapsed="false">
      <c r="A105" s="28" t="n">
        <v>38659</v>
      </c>
      <c r="B105" s="25" t="s">
        <v>81</v>
      </c>
      <c r="C105" s="25" t="s">
        <v>239</v>
      </c>
      <c r="D105" s="25"/>
      <c r="E105" s="25"/>
      <c r="F105" s="26"/>
      <c r="G105" s="27"/>
    </row>
    <row r="106" customFormat="false" ht="12.75" hidden="true" customHeight="false" outlineLevel="0" collapsed="false">
      <c r="A106" s="28" t="n">
        <v>38659</v>
      </c>
      <c r="B106" s="25" t="s">
        <v>240</v>
      </c>
      <c r="C106" s="25" t="s">
        <v>241</v>
      </c>
      <c r="D106" s="25"/>
      <c r="E106" s="25"/>
      <c r="F106" s="26"/>
      <c r="G106" s="27"/>
    </row>
    <row r="107" customFormat="false" ht="25.5" hidden="true" customHeight="false" outlineLevel="0" collapsed="false">
      <c r="A107" s="28" t="n">
        <v>38665</v>
      </c>
      <c r="B107" s="25" t="s">
        <v>202</v>
      </c>
      <c r="C107" s="25" t="s">
        <v>242</v>
      </c>
      <c r="D107" s="25"/>
      <c r="E107" s="25"/>
      <c r="F107" s="26"/>
      <c r="G107" s="27"/>
    </row>
    <row r="108" customFormat="false" ht="38.25" hidden="true" customHeight="false" outlineLevel="0" collapsed="false">
      <c r="A108" s="28" t="n">
        <v>38687</v>
      </c>
      <c r="B108" s="25" t="s">
        <v>206</v>
      </c>
      <c r="C108" s="25" t="s">
        <v>243</v>
      </c>
      <c r="D108" s="25"/>
      <c r="E108" s="25"/>
      <c r="F108" s="26"/>
      <c r="G108" s="27"/>
    </row>
    <row r="109" customFormat="false" ht="66.75" hidden="true" customHeight="true" outlineLevel="0" collapsed="false">
      <c r="A109" s="28" t="n">
        <v>38687</v>
      </c>
      <c r="B109" s="25" t="s">
        <v>87</v>
      </c>
      <c r="C109" s="25" t="s">
        <v>244</v>
      </c>
      <c r="D109" s="29" t="n">
        <v>38703</v>
      </c>
      <c r="E109" s="25" t="s">
        <v>245</v>
      </c>
      <c r="F109" s="26"/>
      <c r="G109" s="27"/>
    </row>
    <row r="110" customFormat="false" ht="12.75" hidden="true" customHeight="false" outlineLevel="0" collapsed="false">
      <c r="A110" s="28" t="n">
        <v>38687</v>
      </c>
      <c r="B110" s="25" t="s">
        <v>84</v>
      </c>
      <c r="C110" s="25" t="s">
        <v>246</v>
      </c>
      <c r="D110" s="25"/>
      <c r="E110" s="25"/>
      <c r="F110" s="26"/>
      <c r="G110" s="27"/>
    </row>
    <row r="111" customFormat="false" ht="51" hidden="true" customHeight="false" outlineLevel="0" collapsed="false">
      <c r="A111" s="28" t="n">
        <v>38691</v>
      </c>
      <c r="B111" s="25" t="s">
        <v>206</v>
      </c>
      <c r="C111" s="25" t="s">
        <v>247</v>
      </c>
      <c r="D111" s="29" t="n">
        <v>38702</v>
      </c>
      <c r="E111" s="25" t="s">
        <v>248</v>
      </c>
      <c r="F111" s="26"/>
      <c r="G111" s="27"/>
    </row>
    <row r="112" customFormat="false" ht="25.5" hidden="true" customHeight="false" outlineLevel="0" collapsed="false">
      <c r="A112" s="28" t="n">
        <v>38694</v>
      </c>
      <c r="B112" s="25" t="s">
        <v>106</v>
      </c>
      <c r="C112" s="25" t="s">
        <v>249</v>
      </c>
      <c r="D112" s="25"/>
      <c r="E112" s="25"/>
      <c r="F112" s="26"/>
      <c r="G112" s="27"/>
    </row>
    <row r="113" customFormat="false" ht="25.5" hidden="true" customHeight="false" outlineLevel="0" collapsed="false">
      <c r="A113" s="28" t="n">
        <v>38694</v>
      </c>
      <c r="B113" s="25" t="s">
        <v>250</v>
      </c>
      <c r="C113" s="25" t="s">
        <v>251</v>
      </c>
      <c r="D113" s="29" t="n">
        <v>38695</v>
      </c>
      <c r="E113" s="25" t="s">
        <v>252</v>
      </c>
      <c r="F113" s="26"/>
      <c r="G113" s="27"/>
    </row>
    <row r="114" customFormat="false" ht="12.75" hidden="true" customHeight="false" outlineLevel="0" collapsed="false">
      <c r="A114" s="28" t="n">
        <v>38695</v>
      </c>
      <c r="B114" s="25" t="s">
        <v>106</v>
      </c>
      <c r="C114" s="25" t="s">
        <v>253</v>
      </c>
      <c r="D114" s="25"/>
      <c r="E114" s="25"/>
      <c r="F114" s="26"/>
      <c r="G114" s="27"/>
    </row>
    <row r="115" customFormat="false" ht="12.75" hidden="true" customHeight="false" outlineLevel="0" collapsed="false">
      <c r="A115" s="28" t="n">
        <v>38695</v>
      </c>
      <c r="B115" s="25" t="s">
        <v>106</v>
      </c>
      <c r="C115" s="25" t="s">
        <v>254</v>
      </c>
      <c r="D115" s="25"/>
      <c r="E115" s="25"/>
      <c r="F115" s="26"/>
      <c r="G115" s="27"/>
    </row>
    <row r="116" customFormat="false" ht="12.75" hidden="true" customHeight="false" outlineLevel="0" collapsed="false">
      <c r="A116" s="28" t="n">
        <v>38702</v>
      </c>
      <c r="B116" s="25" t="s">
        <v>250</v>
      </c>
      <c r="C116" s="25" t="s">
        <v>255</v>
      </c>
      <c r="D116" s="25"/>
      <c r="E116" s="25"/>
      <c r="F116" s="26"/>
      <c r="G116" s="27"/>
    </row>
    <row r="117" customFormat="false" ht="63.75" hidden="true" customHeight="false" outlineLevel="0" collapsed="false">
      <c r="A117" s="28" t="n">
        <v>38691</v>
      </c>
      <c r="B117" s="25" t="s">
        <v>256</v>
      </c>
      <c r="C117" s="25" t="s">
        <v>257</v>
      </c>
      <c r="D117" s="29" t="n">
        <v>38702</v>
      </c>
      <c r="E117" s="25" t="s">
        <v>258</v>
      </c>
      <c r="F117" s="26"/>
      <c r="G117" s="27"/>
    </row>
    <row r="118" customFormat="false" ht="12.75" hidden="true" customHeight="false" outlineLevel="0" collapsed="false">
      <c r="A118" s="28" t="n">
        <v>38702</v>
      </c>
      <c r="B118" s="25" t="s">
        <v>259</v>
      </c>
      <c r="C118" s="25" t="s">
        <v>260</v>
      </c>
      <c r="D118" s="25"/>
      <c r="E118" s="25"/>
      <c r="F118" s="26"/>
      <c r="G118" s="27"/>
    </row>
    <row r="119" customFormat="false" ht="25.5" hidden="true" customHeight="false" outlineLevel="0" collapsed="false">
      <c r="A119" s="28" t="n">
        <v>38704</v>
      </c>
      <c r="B119" s="25" t="s">
        <v>178</v>
      </c>
      <c r="C119" s="25" t="s">
        <v>261</v>
      </c>
      <c r="D119" s="25"/>
      <c r="E119" s="25"/>
      <c r="F119" s="26"/>
      <c r="G119" s="27"/>
    </row>
    <row r="120" customFormat="false" ht="38.25" hidden="true" customHeight="false" outlineLevel="0" collapsed="false">
      <c r="A120" s="28" t="n">
        <v>38704</v>
      </c>
      <c r="B120" s="25" t="s">
        <v>262</v>
      </c>
      <c r="C120" s="25" t="s">
        <v>263</v>
      </c>
      <c r="D120" s="29" t="n">
        <v>38735</v>
      </c>
      <c r="E120" s="25" t="s">
        <v>264</v>
      </c>
      <c r="F120" s="26"/>
      <c r="G120" s="27"/>
    </row>
    <row r="121" customFormat="false" ht="25.5" hidden="true" customHeight="false" outlineLevel="0" collapsed="false">
      <c r="A121" s="28" t="n">
        <v>38704</v>
      </c>
      <c r="B121" s="25" t="s">
        <v>84</v>
      </c>
      <c r="C121" s="25" t="s">
        <v>265</v>
      </c>
      <c r="D121" s="29" t="n">
        <v>38742</v>
      </c>
      <c r="E121" s="25" t="s">
        <v>266</v>
      </c>
      <c r="F121" s="26"/>
      <c r="G121" s="27"/>
    </row>
    <row r="122" customFormat="false" ht="12.75" hidden="true" customHeight="false" outlineLevel="0" collapsed="false">
      <c r="A122" s="28" t="n">
        <v>38722</v>
      </c>
      <c r="B122" s="25" t="s">
        <v>267</v>
      </c>
      <c r="C122" s="25" t="s">
        <v>268</v>
      </c>
      <c r="D122" s="29"/>
      <c r="E122" s="25"/>
      <c r="F122" s="26"/>
      <c r="G122" s="27"/>
    </row>
    <row r="123" customFormat="false" ht="12.75" hidden="true" customHeight="false" outlineLevel="0" collapsed="false">
      <c r="A123" s="28" t="n">
        <v>38722</v>
      </c>
      <c r="B123" s="25" t="s">
        <v>267</v>
      </c>
      <c r="C123" s="25" t="s">
        <v>269</v>
      </c>
      <c r="D123" s="25"/>
      <c r="E123" s="25"/>
      <c r="F123" s="26"/>
      <c r="G123" s="27"/>
    </row>
    <row r="124" customFormat="false" ht="12.75" hidden="true" customHeight="false" outlineLevel="0" collapsed="false">
      <c r="A124" s="28" t="n">
        <v>38722</v>
      </c>
      <c r="B124" s="25" t="s">
        <v>267</v>
      </c>
      <c r="C124" s="25" t="s">
        <v>270</v>
      </c>
      <c r="D124" s="25"/>
      <c r="E124" s="25"/>
      <c r="F124" s="26"/>
      <c r="G124" s="27"/>
    </row>
    <row r="125" customFormat="false" ht="12.75" hidden="true" customHeight="false" outlineLevel="0" collapsed="false">
      <c r="A125" s="28" t="n">
        <v>38723</v>
      </c>
      <c r="B125" s="25" t="s">
        <v>75</v>
      </c>
      <c r="C125" s="25" t="s">
        <v>271</v>
      </c>
      <c r="D125" s="25"/>
      <c r="E125" s="25"/>
      <c r="F125" s="26"/>
      <c r="G125" s="27"/>
    </row>
    <row r="126" customFormat="false" ht="12.75" hidden="true" customHeight="false" outlineLevel="0" collapsed="false">
      <c r="A126" s="28" t="n">
        <v>38723</v>
      </c>
      <c r="B126" s="25" t="s">
        <v>81</v>
      </c>
      <c r="C126" s="25" t="s">
        <v>272</v>
      </c>
      <c r="D126" s="25"/>
      <c r="E126" s="25"/>
      <c r="F126" s="26"/>
      <c r="G126" s="27"/>
    </row>
    <row r="127" customFormat="false" ht="51" hidden="true" customHeight="false" outlineLevel="0" collapsed="false">
      <c r="A127" s="28" t="n">
        <v>38722</v>
      </c>
      <c r="B127" s="25" t="s">
        <v>273</v>
      </c>
      <c r="C127" s="25" t="s">
        <v>274</v>
      </c>
      <c r="D127" s="29" t="n">
        <v>38729</v>
      </c>
      <c r="E127" s="25" t="s">
        <v>275</v>
      </c>
      <c r="F127" s="26"/>
      <c r="G127" s="27"/>
    </row>
    <row r="128" customFormat="false" ht="38.25" hidden="true" customHeight="false" outlineLevel="0" collapsed="false">
      <c r="A128" s="28" t="n">
        <v>38726</v>
      </c>
      <c r="B128" s="25" t="s">
        <v>267</v>
      </c>
      <c r="C128" s="25" t="s">
        <v>276</v>
      </c>
      <c r="D128" s="25"/>
      <c r="E128" s="25"/>
      <c r="F128" s="26"/>
      <c r="G128" s="27"/>
    </row>
    <row r="129" customFormat="false" ht="12.75" hidden="true" customHeight="false" outlineLevel="0" collapsed="false">
      <c r="A129" s="28" t="n">
        <v>38730</v>
      </c>
      <c r="B129" s="25" t="s">
        <v>206</v>
      </c>
      <c r="C129" s="25" t="s">
        <v>277</v>
      </c>
      <c r="D129" s="29" t="n">
        <v>38755</v>
      </c>
      <c r="E129" s="25" t="s">
        <v>278</v>
      </c>
      <c r="F129" s="26"/>
      <c r="G129" s="27"/>
    </row>
    <row r="130" customFormat="false" ht="25.5" hidden="true" customHeight="false" outlineLevel="0" collapsed="false">
      <c r="A130" s="28" t="n">
        <v>38734</v>
      </c>
      <c r="B130" s="25" t="s">
        <v>106</v>
      </c>
      <c r="C130" s="25" t="s">
        <v>279</v>
      </c>
      <c r="D130" s="29" t="n">
        <v>38737</v>
      </c>
      <c r="E130" s="25" t="s">
        <v>280</v>
      </c>
      <c r="F130" s="26"/>
      <c r="G130" s="27"/>
    </row>
    <row r="131" customFormat="false" ht="25.5" hidden="true" customHeight="false" outlineLevel="0" collapsed="false">
      <c r="A131" s="28" t="n">
        <v>38734</v>
      </c>
      <c r="B131" s="25" t="s">
        <v>281</v>
      </c>
      <c r="C131" s="25" t="s">
        <v>282</v>
      </c>
      <c r="D131" s="29" t="n">
        <v>38737</v>
      </c>
      <c r="E131" s="25" t="s">
        <v>283</v>
      </c>
      <c r="F131" s="26"/>
      <c r="G131" s="27"/>
    </row>
    <row r="132" customFormat="false" ht="38.25" hidden="true" customHeight="false" outlineLevel="0" collapsed="false">
      <c r="A132" s="28" t="n">
        <v>38734</v>
      </c>
      <c r="B132" s="25" t="s">
        <v>284</v>
      </c>
      <c r="C132" s="25" t="s">
        <v>285</v>
      </c>
      <c r="D132" s="29" t="n">
        <v>38737</v>
      </c>
      <c r="E132" s="25" t="s">
        <v>283</v>
      </c>
      <c r="F132" s="26"/>
      <c r="G132" s="27"/>
    </row>
    <row r="133" customFormat="false" ht="38.25" hidden="true" customHeight="false" outlineLevel="0" collapsed="false">
      <c r="A133" s="28" t="n">
        <v>38734</v>
      </c>
      <c r="B133" s="25" t="s">
        <v>286</v>
      </c>
      <c r="C133" s="25" t="s">
        <v>287</v>
      </c>
      <c r="D133" s="29" t="n">
        <v>38751</v>
      </c>
      <c r="E133" s="25" t="s">
        <v>288</v>
      </c>
      <c r="F133" s="26"/>
      <c r="G133" s="27"/>
    </row>
    <row r="134" customFormat="false" ht="25.5" hidden="true" customHeight="false" outlineLevel="0" collapsed="false">
      <c r="A134" s="28" t="n">
        <v>38735</v>
      </c>
      <c r="B134" s="25" t="s">
        <v>289</v>
      </c>
      <c r="C134" s="25" t="s">
        <v>290</v>
      </c>
      <c r="D134" s="29" t="n">
        <v>38751</v>
      </c>
      <c r="E134" s="25" t="s">
        <v>291</v>
      </c>
      <c r="F134" s="26"/>
      <c r="G134" s="27"/>
    </row>
    <row r="135" customFormat="false" ht="25.5" hidden="true" customHeight="false" outlineLevel="0" collapsed="false">
      <c r="A135" s="28" t="n">
        <v>38736</v>
      </c>
      <c r="B135" s="25" t="s">
        <v>292</v>
      </c>
      <c r="C135" s="25" t="s">
        <v>293</v>
      </c>
      <c r="D135" s="29" t="n">
        <v>38751</v>
      </c>
      <c r="E135" s="25" t="s">
        <v>291</v>
      </c>
      <c r="F135" s="26"/>
      <c r="G135" s="27"/>
    </row>
    <row r="136" customFormat="false" ht="12.75" hidden="true" customHeight="false" outlineLevel="0" collapsed="false">
      <c r="A136" s="28" t="n">
        <v>38736</v>
      </c>
      <c r="B136" s="25" t="s">
        <v>84</v>
      </c>
      <c r="C136" s="25" t="s">
        <v>294</v>
      </c>
      <c r="D136" s="29"/>
      <c r="E136" s="25"/>
      <c r="F136" s="26"/>
      <c r="G136" s="27"/>
    </row>
    <row r="137" customFormat="false" ht="12.75" hidden="true" customHeight="false" outlineLevel="0" collapsed="false">
      <c r="A137" s="28" t="n">
        <v>38736</v>
      </c>
      <c r="B137" s="25" t="s">
        <v>84</v>
      </c>
      <c r="C137" s="25" t="s">
        <v>295</v>
      </c>
      <c r="D137" s="25"/>
      <c r="E137" s="25"/>
      <c r="F137" s="26"/>
      <c r="G137" s="27"/>
    </row>
    <row r="138" customFormat="false" ht="38.25" hidden="true" customHeight="false" outlineLevel="0" collapsed="false">
      <c r="A138" s="28" t="n">
        <v>38736</v>
      </c>
      <c r="B138" s="25" t="s">
        <v>106</v>
      </c>
      <c r="C138" s="25" t="s">
        <v>296</v>
      </c>
      <c r="D138" s="29" t="n">
        <v>38737</v>
      </c>
      <c r="E138" s="25" t="s">
        <v>297</v>
      </c>
      <c r="F138" s="26"/>
      <c r="G138" s="27"/>
    </row>
    <row r="139" customFormat="false" ht="12.75" hidden="true" customHeight="false" outlineLevel="0" collapsed="false">
      <c r="A139" s="28" t="n">
        <v>38737</v>
      </c>
      <c r="B139" s="25" t="s">
        <v>106</v>
      </c>
      <c r="C139" s="25" t="s">
        <v>298</v>
      </c>
      <c r="D139" s="25"/>
      <c r="E139" s="25"/>
      <c r="F139" s="26"/>
      <c r="G139" s="27"/>
    </row>
    <row r="140" customFormat="false" ht="38.25" hidden="true" customHeight="false" outlineLevel="0" collapsed="false">
      <c r="A140" s="28" t="n">
        <v>38741</v>
      </c>
      <c r="B140" s="25" t="s">
        <v>299</v>
      </c>
      <c r="C140" s="25" t="s">
        <v>300</v>
      </c>
      <c r="D140" s="29" t="n">
        <v>38744</v>
      </c>
      <c r="E140" s="25" t="s">
        <v>301</v>
      </c>
      <c r="F140" s="26"/>
      <c r="G140" s="27"/>
    </row>
    <row r="141" customFormat="false" ht="25.5" hidden="true" customHeight="false" outlineLevel="0" collapsed="false">
      <c r="A141" s="28" t="n">
        <v>38741</v>
      </c>
      <c r="B141" s="25" t="s">
        <v>302</v>
      </c>
      <c r="C141" s="25" t="s">
        <v>303</v>
      </c>
      <c r="D141" s="25"/>
      <c r="E141" s="25"/>
      <c r="F141" s="26"/>
      <c r="G141" s="27"/>
    </row>
    <row r="142" customFormat="false" ht="51" hidden="true" customHeight="true" outlineLevel="0" collapsed="false">
      <c r="A142" s="28" t="n">
        <v>38744</v>
      </c>
      <c r="B142" s="25" t="s">
        <v>299</v>
      </c>
      <c r="C142" s="25" t="s">
        <v>304</v>
      </c>
      <c r="D142" s="29" t="n">
        <v>38750</v>
      </c>
      <c r="E142" s="25" t="s">
        <v>305</v>
      </c>
      <c r="F142" s="26"/>
      <c r="G142" s="27"/>
    </row>
    <row r="143" customFormat="false" ht="12.75" hidden="true" customHeight="false" outlineLevel="0" collapsed="false">
      <c r="A143" s="28" t="n">
        <v>38744</v>
      </c>
      <c r="B143" s="25" t="s">
        <v>84</v>
      </c>
      <c r="C143" s="25" t="s">
        <v>306</v>
      </c>
      <c r="D143" s="25"/>
      <c r="E143" s="25"/>
      <c r="F143" s="26"/>
      <c r="G143" s="27"/>
    </row>
    <row r="144" customFormat="false" ht="237" hidden="true" customHeight="true" outlineLevel="0" collapsed="false">
      <c r="A144" s="28" t="n">
        <v>38750</v>
      </c>
      <c r="B144" s="25" t="s">
        <v>299</v>
      </c>
      <c r="C144" s="25" t="s">
        <v>307</v>
      </c>
      <c r="D144" s="29" t="n">
        <v>38751</v>
      </c>
      <c r="E144" s="30" t="s">
        <v>308</v>
      </c>
      <c r="F144" s="26"/>
      <c r="G144" s="27"/>
    </row>
    <row r="145" customFormat="false" ht="12.75" hidden="true" customHeight="false" outlineLevel="0" collapsed="false">
      <c r="A145" s="28" t="n">
        <v>38750</v>
      </c>
      <c r="B145" s="25" t="s">
        <v>309</v>
      </c>
      <c r="C145" s="25" t="s">
        <v>310</v>
      </c>
      <c r="D145" s="25"/>
      <c r="E145" s="25"/>
      <c r="F145" s="26"/>
      <c r="G145" s="27"/>
    </row>
    <row r="146" customFormat="false" ht="106.5" hidden="true" customHeight="true" outlineLevel="0" collapsed="false">
      <c r="A146" s="28" t="n">
        <v>38754</v>
      </c>
      <c r="B146" s="25" t="s">
        <v>299</v>
      </c>
      <c r="C146" s="30" t="s">
        <v>311</v>
      </c>
      <c r="D146" s="25"/>
      <c r="E146" s="25"/>
      <c r="F146" s="26"/>
      <c r="G146" s="27"/>
    </row>
    <row r="147" customFormat="false" ht="12.75" hidden="true" customHeight="false" outlineLevel="0" collapsed="false">
      <c r="A147" s="28" t="n">
        <v>38754</v>
      </c>
      <c r="B147" s="25" t="s">
        <v>312</v>
      </c>
      <c r="C147" s="25" t="s">
        <v>313</v>
      </c>
      <c r="D147" s="29" t="n">
        <v>38765</v>
      </c>
      <c r="E147" s="25" t="s">
        <v>314</v>
      </c>
      <c r="F147" s="26"/>
      <c r="G147" s="27"/>
    </row>
    <row r="148" customFormat="false" ht="38.25" hidden="true" customHeight="false" outlineLevel="0" collapsed="false">
      <c r="A148" s="28" t="n">
        <v>38757</v>
      </c>
      <c r="B148" s="25" t="s">
        <v>312</v>
      </c>
      <c r="C148" s="25" t="s">
        <v>315</v>
      </c>
      <c r="D148" s="29" t="n">
        <v>38757</v>
      </c>
      <c r="E148" s="25" t="s">
        <v>316</v>
      </c>
      <c r="F148" s="26"/>
      <c r="G148" s="27"/>
    </row>
    <row r="149" customFormat="false" ht="38.25" hidden="true" customHeight="false" outlineLevel="0" collapsed="false">
      <c r="A149" s="28" t="n">
        <v>38761</v>
      </c>
      <c r="B149" s="25" t="s">
        <v>312</v>
      </c>
      <c r="C149" s="25" t="s">
        <v>317</v>
      </c>
      <c r="D149" s="25"/>
      <c r="E149" s="25"/>
      <c r="F149" s="26"/>
      <c r="G149" s="27"/>
    </row>
    <row r="150" customFormat="false" ht="38.25" hidden="true" customHeight="false" outlineLevel="0" collapsed="false">
      <c r="A150" s="28" t="n">
        <v>38763</v>
      </c>
      <c r="B150" s="25" t="s">
        <v>318</v>
      </c>
      <c r="C150" s="25" t="s">
        <v>319</v>
      </c>
      <c r="D150" s="25"/>
      <c r="E150" s="25"/>
      <c r="F150" s="26"/>
      <c r="G150" s="27"/>
    </row>
    <row r="151" customFormat="false" ht="25.5" hidden="true" customHeight="false" outlineLevel="0" collapsed="false">
      <c r="A151" s="28" t="n">
        <v>38765</v>
      </c>
      <c r="B151" s="25" t="s">
        <v>320</v>
      </c>
      <c r="C151" s="25" t="s">
        <v>321</v>
      </c>
      <c r="D151" s="25"/>
      <c r="E151" s="25"/>
      <c r="F151" s="26"/>
      <c r="G151" s="27"/>
    </row>
    <row r="152" customFormat="false" ht="51" hidden="true" customHeight="false" outlineLevel="0" collapsed="false">
      <c r="A152" s="28" t="n">
        <v>38769</v>
      </c>
      <c r="B152" s="25" t="s">
        <v>322</v>
      </c>
      <c r="C152" s="25" t="s">
        <v>323</v>
      </c>
      <c r="D152" s="29" t="n">
        <v>38770</v>
      </c>
      <c r="E152" s="25" t="s">
        <v>324</v>
      </c>
      <c r="F152" s="26"/>
      <c r="G152" s="27"/>
    </row>
    <row r="153" customFormat="false" ht="25.5" hidden="true" customHeight="false" outlineLevel="0" collapsed="false">
      <c r="A153" s="28" t="n">
        <v>38769</v>
      </c>
      <c r="B153" s="25" t="s">
        <v>318</v>
      </c>
      <c r="C153" s="25" t="s">
        <v>325</v>
      </c>
      <c r="D153" s="29" t="n">
        <v>38783</v>
      </c>
      <c r="E153" s="25" t="s">
        <v>326</v>
      </c>
      <c r="F153" s="26"/>
      <c r="G153" s="27"/>
    </row>
    <row r="154" customFormat="false" ht="38.25" hidden="true" customHeight="false" outlineLevel="0" collapsed="false">
      <c r="A154" s="28" t="n">
        <v>38776</v>
      </c>
      <c r="B154" s="25" t="s">
        <v>312</v>
      </c>
      <c r="C154" s="25" t="s">
        <v>327</v>
      </c>
      <c r="D154" s="25"/>
      <c r="E154" s="25"/>
      <c r="F154" s="26"/>
      <c r="G154" s="27"/>
    </row>
    <row r="155" customFormat="false" ht="38.25" hidden="true" customHeight="false" outlineLevel="0" collapsed="false">
      <c r="A155" s="28" t="n">
        <v>38776</v>
      </c>
      <c r="B155" s="25" t="s">
        <v>312</v>
      </c>
      <c r="C155" s="25" t="s">
        <v>328</v>
      </c>
      <c r="D155" s="29" t="n">
        <v>38751</v>
      </c>
      <c r="E155" s="25" t="s">
        <v>329</v>
      </c>
      <c r="F155" s="26"/>
      <c r="G155" s="27"/>
    </row>
    <row r="156" customFormat="false" ht="38.25" hidden="true" customHeight="false" outlineLevel="0" collapsed="false">
      <c r="A156" s="28" t="n">
        <v>38777</v>
      </c>
      <c r="B156" s="25" t="s">
        <v>312</v>
      </c>
      <c r="C156" s="25" t="s">
        <v>330</v>
      </c>
      <c r="D156" s="29" t="n">
        <v>38799</v>
      </c>
      <c r="E156" s="25" t="s">
        <v>331</v>
      </c>
      <c r="F156" s="26"/>
      <c r="G156" s="27"/>
    </row>
    <row r="157" customFormat="false" ht="12.75" hidden="true" customHeight="false" outlineLevel="0" collapsed="false">
      <c r="A157" s="28" t="n">
        <v>38783</v>
      </c>
      <c r="B157" s="25" t="s">
        <v>320</v>
      </c>
      <c r="C157" s="35" t="s">
        <v>332</v>
      </c>
      <c r="D157" s="25"/>
      <c r="E157" s="25"/>
      <c r="F157" s="26"/>
      <c r="G157" s="27"/>
    </row>
    <row r="158" customFormat="false" ht="38.25" hidden="true" customHeight="false" outlineLevel="0" collapsed="false">
      <c r="A158" s="28" t="n">
        <v>38791</v>
      </c>
      <c r="B158" s="25" t="s">
        <v>225</v>
      </c>
      <c r="C158" s="25" t="s">
        <v>333</v>
      </c>
      <c r="D158" s="25"/>
      <c r="E158" s="25"/>
      <c r="F158" s="26"/>
      <c r="G158" s="27"/>
    </row>
    <row r="159" customFormat="false" ht="12.75" hidden="true" customHeight="false" outlineLevel="0" collapsed="false">
      <c r="A159" s="28" t="n">
        <v>38798</v>
      </c>
      <c r="B159" s="25" t="s">
        <v>312</v>
      </c>
      <c r="C159" s="25" t="s">
        <v>334</v>
      </c>
      <c r="D159" s="25"/>
      <c r="E159" s="25"/>
      <c r="F159" s="26"/>
      <c r="G159" s="27"/>
    </row>
    <row r="160" customFormat="false" ht="25.5" hidden="true" customHeight="false" outlineLevel="0" collapsed="false">
      <c r="A160" s="28" t="n">
        <v>38799</v>
      </c>
      <c r="B160" s="25" t="s">
        <v>312</v>
      </c>
      <c r="C160" s="25" t="s">
        <v>335</v>
      </c>
      <c r="D160" s="25"/>
      <c r="E160" s="25"/>
      <c r="F160" s="26"/>
      <c r="G160" s="27"/>
    </row>
    <row r="161" customFormat="false" ht="38.25" hidden="true" customHeight="false" outlineLevel="0" collapsed="false">
      <c r="A161" s="28" t="n">
        <v>38801</v>
      </c>
      <c r="B161" s="25" t="s">
        <v>312</v>
      </c>
      <c r="C161" s="25" t="s">
        <v>336</v>
      </c>
      <c r="D161" s="25"/>
      <c r="E161" s="25"/>
      <c r="F161" s="26"/>
      <c r="G161" s="27"/>
    </row>
    <row r="162" customFormat="false" ht="38.25" hidden="true" customHeight="false" outlineLevel="0" collapsed="false">
      <c r="A162" s="28" t="n">
        <v>38801</v>
      </c>
      <c r="B162" s="25" t="s">
        <v>337</v>
      </c>
      <c r="C162" s="25" t="s">
        <v>338</v>
      </c>
      <c r="D162" s="29" t="n">
        <v>38801</v>
      </c>
      <c r="E162" s="25" t="s">
        <v>339</v>
      </c>
      <c r="F162" s="26"/>
      <c r="G162" s="27"/>
    </row>
    <row r="163" customFormat="false" ht="25.5" hidden="true" customHeight="false" outlineLevel="0" collapsed="false">
      <c r="A163" s="28" t="n">
        <v>38801</v>
      </c>
      <c r="B163" s="25" t="s">
        <v>337</v>
      </c>
      <c r="C163" s="25" t="s">
        <v>340</v>
      </c>
      <c r="D163" s="29" t="n">
        <v>38801</v>
      </c>
      <c r="E163" s="25" t="s">
        <v>339</v>
      </c>
      <c r="F163" s="26"/>
      <c r="G163" s="27"/>
    </row>
    <row r="164" customFormat="false" ht="25.5" hidden="true" customHeight="false" outlineLevel="0" collapsed="false">
      <c r="A164" s="28" t="n">
        <v>38801</v>
      </c>
      <c r="B164" s="25" t="s">
        <v>337</v>
      </c>
      <c r="C164" s="25" t="s">
        <v>341</v>
      </c>
      <c r="D164" s="25"/>
      <c r="E164" s="25"/>
      <c r="F164" s="26"/>
      <c r="G164" s="27"/>
    </row>
    <row r="165" customFormat="false" ht="38.25" hidden="true" customHeight="false" outlineLevel="0" collapsed="false">
      <c r="A165" s="28" t="n">
        <v>38803</v>
      </c>
      <c r="B165" s="25" t="s">
        <v>337</v>
      </c>
      <c r="C165" s="25" t="s">
        <v>342</v>
      </c>
      <c r="D165" s="25"/>
      <c r="E165" s="25"/>
      <c r="F165" s="26"/>
      <c r="G165" s="27"/>
    </row>
    <row r="166" customFormat="false" ht="38.25" hidden="true" customHeight="false" outlineLevel="0" collapsed="false">
      <c r="A166" s="28" t="n">
        <v>38814</v>
      </c>
      <c r="B166" s="25" t="s">
        <v>337</v>
      </c>
      <c r="C166" s="25" t="s">
        <v>343</v>
      </c>
      <c r="D166" s="25"/>
      <c r="E166" s="25"/>
      <c r="F166" s="26"/>
      <c r="G166" s="27"/>
    </row>
    <row r="167" customFormat="false" ht="25.5" hidden="true" customHeight="false" outlineLevel="0" collapsed="false">
      <c r="A167" s="28" t="n">
        <v>38818</v>
      </c>
      <c r="B167" s="25" t="s">
        <v>299</v>
      </c>
      <c r="C167" s="25" t="s">
        <v>344</v>
      </c>
      <c r="D167" s="25"/>
      <c r="E167" s="25"/>
      <c r="F167" s="26"/>
      <c r="G167" s="27"/>
    </row>
    <row r="168" customFormat="false" ht="25.5" hidden="true" customHeight="false" outlineLevel="0" collapsed="false">
      <c r="A168" s="28" t="n">
        <v>38821</v>
      </c>
      <c r="B168" s="25" t="s">
        <v>299</v>
      </c>
      <c r="C168" s="25" t="s">
        <v>345</v>
      </c>
      <c r="D168" s="25"/>
      <c r="E168" s="25"/>
      <c r="F168" s="26"/>
      <c r="G168" s="27"/>
    </row>
    <row r="169" customFormat="false" ht="38.25" hidden="true" customHeight="false" outlineLevel="0" collapsed="false">
      <c r="A169" s="28" t="n">
        <v>38838</v>
      </c>
      <c r="B169" s="25" t="s">
        <v>346</v>
      </c>
      <c r="C169" s="25" t="s">
        <v>347</v>
      </c>
      <c r="D169" s="25"/>
      <c r="E169" s="25"/>
      <c r="F169" s="26"/>
      <c r="G169" s="27"/>
    </row>
    <row r="170" customFormat="false" ht="12.75" hidden="true" customHeight="false" outlineLevel="0" collapsed="false">
      <c r="A170" s="28" t="n">
        <v>38845</v>
      </c>
      <c r="B170" s="29" t="s">
        <v>348</v>
      </c>
      <c r="C170" s="25" t="s">
        <v>349</v>
      </c>
      <c r="D170" s="25"/>
      <c r="E170" s="25"/>
      <c r="F170" s="26"/>
      <c r="G170" s="27"/>
    </row>
    <row r="171" customFormat="false" ht="12.75" hidden="true" customHeight="false" outlineLevel="0" collapsed="false">
      <c r="A171" s="28" t="n">
        <v>38868</v>
      </c>
      <c r="B171" s="25" t="s">
        <v>312</v>
      </c>
      <c r="C171" s="25" t="s">
        <v>350</v>
      </c>
      <c r="D171" s="25"/>
      <c r="E171" s="25"/>
      <c r="F171" s="26"/>
      <c r="G171" s="27"/>
    </row>
    <row r="172" customFormat="false" ht="12.75" hidden="true" customHeight="false" outlineLevel="0" collapsed="false">
      <c r="A172" s="28" t="n">
        <v>38868</v>
      </c>
      <c r="B172" s="29" t="s">
        <v>348</v>
      </c>
      <c r="C172" s="25" t="s">
        <v>351</v>
      </c>
      <c r="D172" s="25"/>
      <c r="E172" s="25"/>
      <c r="F172" s="26"/>
      <c r="G172" s="27"/>
    </row>
    <row r="173" customFormat="false" ht="38.25" hidden="false" customHeight="false" outlineLevel="0" collapsed="false">
      <c r="A173" s="28" t="n">
        <v>38892</v>
      </c>
      <c r="B173" s="25" t="s">
        <v>61</v>
      </c>
      <c r="C173" s="25" t="s">
        <v>352</v>
      </c>
      <c r="D173" s="25"/>
      <c r="E173" s="25"/>
      <c r="F173" s="26"/>
      <c r="G173" s="27"/>
    </row>
    <row r="174" customFormat="false" ht="38.25" hidden="false" customHeight="false" outlineLevel="0" collapsed="false">
      <c r="A174" s="28" t="n">
        <v>39399</v>
      </c>
      <c r="B174" s="25" t="s">
        <v>61</v>
      </c>
      <c r="C174" s="25" t="s">
        <v>353</v>
      </c>
      <c r="D174" s="25"/>
      <c r="E174" s="25"/>
      <c r="F174" s="26"/>
      <c r="G174" s="27"/>
    </row>
    <row r="175" customFormat="false" ht="12.75" hidden="false" customHeight="false" outlineLevel="0" collapsed="false">
      <c r="A175" s="28" t="n">
        <v>39722</v>
      </c>
      <c r="B175" s="25" t="s">
        <v>61</v>
      </c>
      <c r="C175" s="25" t="s">
        <v>354</v>
      </c>
      <c r="D175" s="25"/>
      <c r="E175" s="25"/>
      <c r="F175" s="26"/>
      <c r="G175" s="27"/>
    </row>
    <row r="176" customFormat="false" ht="63.75" hidden="false" customHeight="false" outlineLevel="0" collapsed="false">
      <c r="A176" s="28" t="n">
        <v>40408</v>
      </c>
      <c r="B176" s="25" t="s">
        <v>61</v>
      </c>
      <c r="C176" s="25" t="s">
        <v>355</v>
      </c>
      <c r="D176" s="25"/>
      <c r="E176" s="25"/>
      <c r="F176" s="26"/>
      <c r="G176" s="27"/>
    </row>
    <row r="177" customFormat="false" ht="51" hidden="false" customHeight="false" outlineLevel="0" collapsed="false">
      <c r="A177" s="28" t="n">
        <v>40408</v>
      </c>
      <c r="B177" s="25" t="s">
        <v>61</v>
      </c>
      <c r="C177" s="25" t="s">
        <v>356</v>
      </c>
      <c r="D177" s="25"/>
      <c r="E177" s="25"/>
      <c r="F177" s="26"/>
      <c r="G177" s="27"/>
    </row>
    <row r="178" customFormat="false" ht="25.5" hidden="false" customHeight="false" outlineLevel="0" collapsed="false">
      <c r="A178" s="28" t="n">
        <v>39052</v>
      </c>
      <c r="B178" s="25" t="s">
        <v>61</v>
      </c>
      <c r="C178" s="25" t="s">
        <v>357</v>
      </c>
      <c r="D178" s="25"/>
      <c r="E178" s="25"/>
      <c r="F178" s="26"/>
      <c r="G178" s="27"/>
    </row>
    <row r="179" customFormat="false" ht="12.75" hidden="false" customHeight="false" outlineLevel="0" collapsed="false">
      <c r="A179" s="28" t="n">
        <v>38930</v>
      </c>
      <c r="B179" s="25" t="s">
        <v>61</v>
      </c>
      <c r="C179" s="25" t="s">
        <v>358</v>
      </c>
      <c r="D179" s="25"/>
      <c r="E179" s="25"/>
      <c r="F179" s="26"/>
      <c r="G179" s="27"/>
    </row>
    <row r="180" customFormat="false" ht="12.75" hidden="true" customHeight="false" outlineLevel="0" collapsed="false">
      <c r="A180" s="28" t="n">
        <v>38947</v>
      </c>
      <c r="B180" s="41" t="s">
        <v>359</v>
      </c>
      <c r="C180" s="42" t="s">
        <v>360</v>
      </c>
      <c r="D180" s="25" t="s">
        <v>361</v>
      </c>
      <c r="E180" s="25"/>
      <c r="F180" s="26"/>
      <c r="G180" s="27"/>
    </row>
    <row r="181" customFormat="false" ht="12.75" hidden="true" customHeight="false" outlineLevel="0" collapsed="false">
      <c r="A181" s="28" t="n">
        <v>38947</v>
      </c>
      <c r="B181" s="41" t="s">
        <v>359</v>
      </c>
      <c r="C181" s="42" t="s">
        <v>362</v>
      </c>
      <c r="D181" s="25" t="s">
        <v>361</v>
      </c>
      <c r="E181" s="25"/>
      <c r="F181" s="26"/>
      <c r="G181" s="27"/>
    </row>
    <row r="182" customFormat="false" ht="12.75" hidden="true" customHeight="false" outlineLevel="0" collapsed="false">
      <c r="A182" s="28" t="n">
        <v>38947</v>
      </c>
      <c r="B182" s="41" t="s">
        <v>359</v>
      </c>
      <c r="C182" s="42" t="s">
        <v>363</v>
      </c>
      <c r="D182" s="25" t="s">
        <v>361</v>
      </c>
      <c r="E182" s="25"/>
      <c r="F182" s="26"/>
      <c r="G182" s="27"/>
    </row>
    <row r="183" customFormat="false" ht="12.75" hidden="true" customHeight="false" outlineLevel="0" collapsed="false">
      <c r="A183" s="28" t="n">
        <v>38947</v>
      </c>
      <c r="B183" s="41" t="s">
        <v>359</v>
      </c>
      <c r="C183" s="42" t="s">
        <v>364</v>
      </c>
      <c r="D183" s="25" t="s">
        <v>361</v>
      </c>
      <c r="E183" s="25"/>
      <c r="F183" s="26"/>
      <c r="G183" s="27"/>
    </row>
    <row r="184" customFormat="false" ht="12.75" hidden="true" customHeight="false" outlineLevel="0" collapsed="false">
      <c r="A184" s="28" t="n">
        <v>38947</v>
      </c>
      <c r="B184" s="41" t="s">
        <v>359</v>
      </c>
      <c r="C184" s="42" t="s">
        <v>365</v>
      </c>
      <c r="D184" s="25" t="s">
        <v>361</v>
      </c>
      <c r="E184" s="25"/>
      <c r="F184" s="26"/>
      <c r="G184" s="27"/>
    </row>
    <row r="185" customFormat="false" ht="12.75" hidden="true" customHeight="false" outlineLevel="0" collapsed="false">
      <c r="A185" s="28" t="n">
        <v>38947</v>
      </c>
      <c r="B185" s="41" t="s">
        <v>359</v>
      </c>
      <c r="C185" s="42" t="s">
        <v>366</v>
      </c>
      <c r="D185" s="25" t="s">
        <v>361</v>
      </c>
      <c r="E185" s="25"/>
      <c r="F185" s="26"/>
      <c r="G185" s="27"/>
    </row>
    <row r="186" customFormat="false" ht="12.75" hidden="true" customHeight="false" outlineLevel="0" collapsed="false">
      <c r="A186" s="28" t="n">
        <v>38947</v>
      </c>
      <c r="B186" s="41" t="s">
        <v>359</v>
      </c>
      <c r="C186" s="42" t="s">
        <v>367</v>
      </c>
      <c r="D186" s="25" t="s">
        <v>361</v>
      </c>
      <c r="E186" s="25"/>
      <c r="F186" s="26"/>
      <c r="G186" s="27"/>
    </row>
    <row r="187" customFormat="false" ht="12.75" hidden="false" customHeight="false" outlineLevel="0" collapsed="false">
      <c r="A187" s="28" t="n">
        <v>38989</v>
      </c>
      <c r="B187" s="25" t="s">
        <v>61</v>
      </c>
      <c r="C187" s="42" t="s">
        <v>368</v>
      </c>
      <c r="D187" s="25"/>
      <c r="E187" s="25"/>
      <c r="F187" s="26"/>
      <c r="G187" s="27"/>
    </row>
    <row r="188" customFormat="false" ht="63.75" hidden="false" customHeight="false" outlineLevel="0" collapsed="false">
      <c r="A188" s="28" t="n">
        <v>39003</v>
      </c>
      <c r="B188" s="25" t="s">
        <v>61</v>
      </c>
      <c r="C188" s="25" t="s">
        <v>369</v>
      </c>
      <c r="D188" s="25"/>
      <c r="E188" s="25"/>
      <c r="F188" s="26"/>
      <c r="G188" s="27"/>
    </row>
    <row r="189" customFormat="false" ht="38.25" hidden="false" customHeight="false" outlineLevel="0" collapsed="false">
      <c r="A189" s="28" t="n">
        <v>39004</v>
      </c>
      <c r="B189" s="25" t="s">
        <v>61</v>
      </c>
      <c r="C189" s="25" t="s">
        <v>370</v>
      </c>
      <c r="D189" s="25"/>
      <c r="E189" s="25"/>
      <c r="F189" s="26"/>
      <c r="G189" s="27"/>
    </row>
    <row r="190" customFormat="false" ht="12.75" hidden="true" customHeight="false" outlineLevel="0" collapsed="false">
      <c r="A190" s="28" t="n">
        <v>39028</v>
      </c>
      <c r="B190" s="25" t="s">
        <v>371</v>
      </c>
      <c r="C190" s="25" t="s">
        <v>372</v>
      </c>
      <c r="D190" s="25"/>
      <c r="E190" s="25"/>
      <c r="F190" s="26"/>
      <c r="G190" s="27"/>
    </row>
    <row r="191" customFormat="false" ht="15" hidden="true" customHeight="true" outlineLevel="0" collapsed="false">
      <c r="A191" s="28" t="n">
        <v>39022</v>
      </c>
      <c r="B191" s="25" t="s">
        <v>217</v>
      </c>
      <c r="C191" s="25" t="s">
        <v>373</v>
      </c>
      <c r="D191" s="25"/>
      <c r="E191" s="25"/>
      <c r="F191" s="26"/>
      <c r="G191" s="27"/>
    </row>
    <row r="192" customFormat="false" ht="76.5" hidden="true" customHeight="false" outlineLevel="0" collapsed="false">
      <c r="A192" s="28" t="n">
        <v>39047</v>
      </c>
      <c r="B192" s="25" t="s">
        <v>84</v>
      </c>
      <c r="C192" s="25" t="s">
        <v>374</v>
      </c>
      <c r="D192" s="25"/>
      <c r="E192" s="25"/>
      <c r="F192" s="26"/>
      <c r="G192" s="27"/>
    </row>
    <row r="193" customFormat="false" ht="12.75" hidden="false" customHeight="false" outlineLevel="0" collapsed="false">
      <c r="A193" s="28" t="n">
        <v>39067</v>
      </c>
      <c r="B193" s="25" t="s">
        <v>61</v>
      </c>
      <c r="C193" s="25" t="s">
        <v>375</v>
      </c>
      <c r="D193" s="25"/>
      <c r="E193" s="25"/>
      <c r="F193" s="26"/>
      <c r="G193" s="27"/>
    </row>
    <row r="194" customFormat="false" ht="12.75" hidden="false" customHeight="false" outlineLevel="0" collapsed="false">
      <c r="A194" s="28" t="n">
        <v>39067</v>
      </c>
      <c r="B194" s="25" t="s">
        <v>61</v>
      </c>
      <c r="C194" s="25" t="s">
        <v>376</v>
      </c>
      <c r="D194" s="25"/>
      <c r="E194" s="25"/>
      <c r="F194" s="26"/>
      <c r="G194" s="27"/>
    </row>
    <row r="195" customFormat="false" ht="12.75" hidden="false" customHeight="false" outlineLevel="0" collapsed="false">
      <c r="A195" s="28"/>
      <c r="B195" s="25" t="s">
        <v>61</v>
      </c>
      <c r="C195" s="25" t="s">
        <v>377</v>
      </c>
      <c r="D195" s="25"/>
      <c r="E195" s="25"/>
      <c r="F195" s="26"/>
      <c r="G195" s="27"/>
    </row>
    <row r="196" customFormat="false" ht="12.75" hidden="true" customHeight="true" outlineLevel="0" collapsed="false">
      <c r="A196" s="43" t="n">
        <v>39092</v>
      </c>
      <c r="B196" s="44" t="s">
        <v>378</v>
      </c>
      <c r="C196" s="25" t="s">
        <v>379</v>
      </c>
      <c r="D196" s="25"/>
      <c r="E196" s="25"/>
      <c r="F196" s="26"/>
      <c r="G196" s="27"/>
    </row>
    <row r="197" customFormat="false" ht="38.25" hidden="true" customHeight="false" outlineLevel="0" collapsed="false">
      <c r="A197" s="43"/>
      <c r="B197" s="44"/>
      <c r="C197" s="45" t="s">
        <v>380</v>
      </c>
      <c r="D197" s="25"/>
      <c r="E197" s="25"/>
      <c r="F197" s="26"/>
      <c r="G197" s="27"/>
    </row>
    <row r="198" customFormat="false" ht="38.25" hidden="true" customHeight="false" outlineLevel="0" collapsed="false">
      <c r="A198" s="43"/>
      <c r="B198" s="44"/>
      <c r="C198" s="45" t="s">
        <v>381</v>
      </c>
      <c r="D198" s="25"/>
      <c r="E198" s="25"/>
      <c r="F198" s="26"/>
      <c r="G198" s="27"/>
    </row>
    <row r="199" customFormat="false" ht="38.25" hidden="true" customHeight="false" outlineLevel="0" collapsed="false">
      <c r="A199" s="43"/>
      <c r="B199" s="44"/>
      <c r="C199" s="45" t="s">
        <v>382</v>
      </c>
      <c r="D199" s="25"/>
      <c r="E199" s="25"/>
      <c r="F199" s="26"/>
      <c r="G199" s="27"/>
    </row>
    <row r="200" customFormat="false" ht="38.25" hidden="true" customHeight="false" outlineLevel="0" collapsed="false">
      <c r="A200" s="43"/>
      <c r="B200" s="44"/>
      <c r="C200" s="45" t="s">
        <v>383</v>
      </c>
      <c r="D200" s="25"/>
      <c r="E200" s="25"/>
      <c r="F200" s="26"/>
      <c r="G200" s="27"/>
    </row>
    <row r="201" customFormat="false" ht="38.25" hidden="true" customHeight="false" outlineLevel="0" collapsed="false">
      <c r="A201" s="43"/>
      <c r="B201" s="44"/>
      <c r="C201" s="45" t="s">
        <v>384</v>
      </c>
      <c r="D201" s="25"/>
      <c r="E201" s="25"/>
      <c r="F201" s="26"/>
      <c r="G201" s="27"/>
    </row>
    <row r="202" customFormat="false" ht="12.75" hidden="true" customHeight="false" outlineLevel="0" collapsed="false">
      <c r="A202" s="28" t="n">
        <v>39092</v>
      </c>
      <c r="B202" s="25" t="s">
        <v>378</v>
      </c>
      <c r="C202" s="25" t="s">
        <v>385</v>
      </c>
      <c r="D202" s="25"/>
      <c r="E202" s="25"/>
      <c r="F202" s="26"/>
      <c r="G202" s="27"/>
    </row>
    <row r="203" customFormat="false" ht="12.75" hidden="true" customHeight="false" outlineLevel="0" collapsed="false">
      <c r="A203" s="28" t="n">
        <v>39092</v>
      </c>
      <c r="B203" s="25" t="s">
        <v>378</v>
      </c>
      <c r="C203" s="25" t="s">
        <v>386</v>
      </c>
      <c r="D203" s="25"/>
      <c r="E203" s="25"/>
      <c r="F203" s="26"/>
      <c r="G203" s="27"/>
    </row>
    <row r="204" customFormat="false" ht="25.5" hidden="true" customHeight="false" outlineLevel="0" collapsed="false">
      <c r="A204" s="28" t="n">
        <v>39092</v>
      </c>
      <c r="B204" s="25" t="s">
        <v>378</v>
      </c>
      <c r="C204" s="25" t="s">
        <v>387</v>
      </c>
      <c r="D204" s="25"/>
      <c r="E204" s="25"/>
      <c r="F204" s="26"/>
      <c r="G204" s="27"/>
    </row>
    <row r="205" customFormat="false" ht="27.75" hidden="true" customHeight="true" outlineLevel="0" collapsed="false">
      <c r="A205" s="28" t="n">
        <v>39092</v>
      </c>
      <c r="B205" s="25" t="s">
        <v>378</v>
      </c>
      <c r="C205" s="25" t="s">
        <v>388</v>
      </c>
      <c r="D205" s="25"/>
      <c r="E205" s="25"/>
      <c r="F205" s="26"/>
      <c r="G205" s="27"/>
    </row>
    <row r="206" customFormat="false" ht="12.75" hidden="true" customHeight="false" outlineLevel="0" collapsed="false">
      <c r="A206" s="28" t="n">
        <v>39092</v>
      </c>
      <c r="B206" s="25" t="s">
        <v>378</v>
      </c>
      <c r="C206" s="25" t="s">
        <v>389</v>
      </c>
      <c r="D206" s="25"/>
      <c r="E206" s="25"/>
      <c r="F206" s="26"/>
      <c r="G206" s="27"/>
    </row>
    <row r="207" customFormat="false" ht="51" hidden="true" customHeight="false" outlineLevel="0" collapsed="false">
      <c r="A207" s="28" t="n">
        <v>39092</v>
      </c>
      <c r="B207" s="25" t="s">
        <v>378</v>
      </c>
      <c r="C207" s="25" t="s">
        <v>390</v>
      </c>
      <c r="D207" s="25"/>
      <c r="E207" s="25"/>
      <c r="F207" s="26"/>
      <c r="G207" s="27"/>
    </row>
    <row r="208" customFormat="false" ht="12.75" hidden="true" customHeight="false" outlineLevel="0" collapsed="false">
      <c r="A208" s="28" t="n">
        <v>39092</v>
      </c>
      <c r="B208" s="25" t="s">
        <v>378</v>
      </c>
      <c r="C208" s="25" t="s">
        <v>391</v>
      </c>
      <c r="D208" s="25"/>
      <c r="E208" s="25"/>
      <c r="F208" s="26"/>
      <c r="G208" s="27"/>
    </row>
    <row r="209" customFormat="false" ht="25.5" hidden="true" customHeight="false" outlineLevel="0" collapsed="false">
      <c r="A209" s="28" t="n">
        <v>39092</v>
      </c>
      <c r="B209" s="25" t="s">
        <v>378</v>
      </c>
      <c r="C209" s="25" t="s">
        <v>392</v>
      </c>
      <c r="D209" s="25"/>
      <c r="E209" s="25"/>
      <c r="F209" s="26"/>
      <c r="G209" s="27"/>
    </row>
    <row r="210" customFormat="false" ht="12.75" hidden="true" customHeight="false" outlineLevel="0" collapsed="false">
      <c r="A210" s="28" t="n">
        <v>39092</v>
      </c>
      <c r="B210" s="25" t="s">
        <v>378</v>
      </c>
      <c r="C210" s="25" t="s">
        <v>393</v>
      </c>
      <c r="D210" s="25"/>
      <c r="E210" s="25"/>
      <c r="F210" s="26"/>
      <c r="G210" s="27"/>
    </row>
    <row r="211" customFormat="false" ht="38.25" hidden="true" customHeight="false" outlineLevel="0" collapsed="false">
      <c r="A211" s="28" t="n">
        <v>39092</v>
      </c>
      <c r="B211" s="25" t="s">
        <v>378</v>
      </c>
      <c r="C211" s="25" t="s">
        <v>394</v>
      </c>
      <c r="D211" s="25"/>
      <c r="E211" s="25"/>
      <c r="F211" s="26"/>
      <c r="G211" s="27"/>
    </row>
    <row r="212" customFormat="false" ht="41.25" hidden="true" customHeight="true" outlineLevel="0" collapsed="false">
      <c r="A212" s="28" t="n">
        <v>39092</v>
      </c>
      <c r="B212" s="25" t="s">
        <v>378</v>
      </c>
      <c r="C212" s="25" t="s">
        <v>395</v>
      </c>
      <c r="D212" s="25"/>
      <c r="E212" s="25"/>
      <c r="F212" s="26"/>
      <c r="G212" s="27"/>
    </row>
    <row r="213" customFormat="false" ht="25.5" hidden="true" customHeight="false" outlineLevel="0" collapsed="false">
      <c r="A213" s="28" t="n">
        <v>39092</v>
      </c>
      <c r="B213" s="25" t="s">
        <v>378</v>
      </c>
      <c r="C213" s="25" t="s">
        <v>396</v>
      </c>
      <c r="D213" s="25"/>
      <c r="E213" s="25"/>
      <c r="F213" s="26"/>
      <c r="G213" s="27"/>
    </row>
    <row r="214" customFormat="false" ht="15" hidden="true" customHeight="true" outlineLevel="0" collapsed="false">
      <c r="A214" s="28" t="n">
        <v>39092</v>
      </c>
      <c r="B214" s="25" t="s">
        <v>378</v>
      </c>
      <c r="C214" s="25" t="s">
        <v>397</v>
      </c>
      <c r="D214" s="25"/>
      <c r="E214" s="25"/>
      <c r="F214" s="26"/>
      <c r="G214" s="27"/>
    </row>
    <row r="215" customFormat="false" ht="12.75" hidden="true" customHeight="false" outlineLevel="0" collapsed="false">
      <c r="A215" s="28" t="n">
        <v>39092</v>
      </c>
      <c r="B215" s="25" t="s">
        <v>378</v>
      </c>
      <c r="C215" s="25" t="s">
        <v>398</v>
      </c>
      <c r="D215" s="25"/>
      <c r="E215" s="25"/>
      <c r="F215" s="26"/>
      <c r="G215" s="27"/>
    </row>
    <row r="216" customFormat="false" ht="13.5" hidden="false" customHeight="true" outlineLevel="0" collapsed="false">
      <c r="A216" s="28" t="n">
        <v>39101</v>
      </c>
      <c r="B216" s="25" t="s">
        <v>61</v>
      </c>
      <c r="C216" s="25" t="s">
        <v>399</v>
      </c>
      <c r="D216" s="25"/>
      <c r="E216" s="25"/>
      <c r="F216" s="26"/>
      <c r="G216" s="27"/>
    </row>
    <row r="217" customFormat="false" ht="12.75" hidden="false" customHeight="false" outlineLevel="0" collapsed="false">
      <c r="A217" s="28" t="n">
        <v>39102</v>
      </c>
      <c r="B217" s="25" t="s">
        <v>61</v>
      </c>
      <c r="C217" s="25" t="s">
        <v>400</v>
      </c>
      <c r="D217" s="25"/>
      <c r="E217" s="25"/>
      <c r="F217" s="26"/>
      <c r="G217" s="27"/>
    </row>
    <row r="218" customFormat="false" ht="25.5" hidden="true" customHeight="false" outlineLevel="0" collapsed="false">
      <c r="A218" s="28" t="n">
        <v>39102</v>
      </c>
      <c r="B218" s="25" t="s">
        <v>217</v>
      </c>
      <c r="C218" s="25" t="s">
        <v>401</v>
      </c>
      <c r="D218" s="25"/>
      <c r="E218" s="25"/>
      <c r="F218" s="26"/>
      <c r="G218" s="27"/>
    </row>
    <row r="219" customFormat="false" ht="25.5" hidden="false" customHeight="false" outlineLevel="0" collapsed="false">
      <c r="A219" s="28" t="n">
        <v>39102</v>
      </c>
      <c r="B219" s="25" t="s">
        <v>61</v>
      </c>
      <c r="C219" s="46" t="s">
        <v>402</v>
      </c>
      <c r="D219" s="25"/>
      <c r="E219" s="25"/>
      <c r="F219" s="26"/>
      <c r="G219" s="27"/>
    </row>
    <row r="220" customFormat="false" ht="12.75" hidden="true" customHeight="false" outlineLevel="0" collapsed="false">
      <c r="A220" s="28" t="n">
        <v>39105</v>
      </c>
      <c r="B220" s="25" t="s">
        <v>378</v>
      </c>
      <c r="C220" s="46" t="s">
        <v>403</v>
      </c>
      <c r="D220" s="25"/>
      <c r="E220" s="25"/>
      <c r="F220" s="26"/>
      <c r="G220" s="27"/>
    </row>
    <row r="221" customFormat="false" ht="12.75" hidden="true" customHeight="true" outlineLevel="0" collapsed="false">
      <c r="A221" s="43" t="n">
        <v>39105</v>
      </c>
      <c r="B221" s="44" t="s">
        <v>378</v>
      </c>
      <c r="C221" s="25" t="s">
        <v>404</v>
      </c>
      <c r="D221" s="25"/>
      <c r="E221" s="25"/>
      <c r="F221" s="26"/>
      <c r="G221" s="27"/>
    </row>
    <row r="222" customFormat="false" ht="12.75" hidden="true" customHeight="false" outlineLevel="0" collapsed="false">
      <c r="A222" s="43"/>
      <c r="B222" s="44"/>
      <c r="C222" s="45" t="s">
        <v>405</v>
      </c>
      <c r="D222" s="25"/>
      <c r="E222" s="25"/>
      <c r="F222" s="26"/>
      <c r="G222" s="27"/>
    </row>
    <row r="223" customFormat="false" ht="25.5" hidden="true" customHeight="false" outlineLevel="0" collapsed="false">
      <c r="A223" s="43"/>
      <c r="B223" s="44"/>
      <c r="C223" s="45" t="s">
        <v>406</v>
      </c>
      <c r="D223" s="25"/>
      <c r="E223" s="25"/>
      <c r="F223" s="26"/>
      <c r="G223" s="27"/>
    </row>
    <row r="224" customFormat="false" ht="25.5" hidden="true" customHeight="false" outlineLevel="0" collapsed="false">
      <c r="A224" s="43"/>
      <c r="B224" s="44"/>
      <c r="C224" s="45" t="s">
        <v>407</v>
      </c>
      <c r="D224" s="25"/>
      <c r="E224" s="25"/>
      <c r="F224" s="26"/>
      <c r="G224" s="27"/>
    </row>
    <row r="225" customFormat="false" ht="12.75" hidden="true" customHeight="false" outlineLevel="0" collapsed="false">
      <c r="A225" s="43"/>
      <c r="B225" s="44"/>
      <c r="C225" s="45" t="s">
        <v>408</v>
      </c>
      <c r="D225" s="25"/>
      <c r="E225" s="25"/>
      <c r="F225" s="26"/>
      <c r="G225" s="27"/>
    </row>
    <row r="226" customFormat="false" ht="12.75" hidden="true" customHeight="false" outlineLevel="0" collapsed="false">
      <c r="A226" s="43"/>
      <c r="B226" s="44"/>
      <c r="C226" s="45" t="s">
        <v>409</v>
      </c>
      <c r="D226" s="25"/>
      <c r="E226" s="25"/>
      <c r="F226" s="26"/>
      <c r="G226" s="27"/>
    </row>
    <row r="227" customFormat="false" ht="12.75" hidden="true" customHeight="false" outlineLevel="0" collapsed="false">
      <c r="A227" s="43"/>
      <c r="B227" s="44"/>
      <c r="C227" s="45" t="s">
        <v>410</v>
      </c>
      <c r="D227" s="25"/>
      <c r="E227" s="25"/>
      <c r="F227" s="26"/>
      <c r="G227" s="27"/>
    </row>
    <row r="228" customFormat="false" ht="27" hidden="true" customHeight="true" outlineLevel="0" collapsed="false">
      <c r="A228" s="43"/>
      <c r="B228" s="44"/>
      <c r="C228" s="45" t="s">
        <v>411</v>
      </c>
      <c r="D228" s="25"/>
      <c r="E228" s="25"/>
      <c r="F228" s="26"/>
      <c r="G228" s="27"/>
    </row>
    <row r="229" customFormat="false" ht="12.75" hidden="true" customHeight="true" outlineLevel="0" collapsed="false">
      <c r="A229" s="43" t="n">
        <v>39105</v>
      </c>
      <c r="B229" s="44" t="s">
        <v>378</v>
      </c>
      <c r="C229" s="25" t="s">
        <v>412</v>
      </c>
      <c r="D229" s="25"/>
      <c r="E229" s="25"/>
      <c r="F229" s="26"/>
      <c r="G229" s="27"/>
    </row>
    <row r="230" customFormat="false" ht="12.75" hidden="true" customHeight="false" outlineLevel="0" collapsed="false">
      <c r="A230" s="43"/>
      <c r="B230" s="44"/>
      <c r="C230" s="45" t="s">
        <v>413</v>
      </c>
      <c r="D230" s="25"/>
      <c r="E230" s="25"/>
      <c r="F230" s="26"/>
      <c r="G230" s="27"/>
    </row>
    <row r="231" customFormat="false" ht="12.75" hidden="true" customHeight="false" outlineLevel="0" collapsed="false">
      <c r="A231" s="43"/>
      <c r="B231" s="44"/>
      <c r="C231" s="45" t="s">
        <v>414</v>
      </c>
      <c r="D231" s="25"/>
      <c r="E231" s="25"/>
      <c r="F231" s="26"/>
      <c r="G231" s="27"/>
    </row>
    <row r="232" customFormat="false" ht="12.75" hidden="true" customHeight="false" outlineLevel="0" collapsed="false">
      <c r="A232" s="43"/>
      <c r="B232" s="44"/>
      <c r="C232" s="45" t="s">
        <v>415</v>
      </c>
      <c r="D232" s="25"/>
      <c r="E232" s="25"/>
      <c r="F232" s="26"/>
      <c r="G232" s="27"/>
    </row>
    <row r="233" customFormat="false" ht="12.75" hidden="true" customHeight="false" outlineLevel="0" collapsed="false">
      <c r="A233" s="43"/>
      <c r="B233" s="44"/>
      <c r="C233" s="45" t="s">
        <v>416</v>
      </c>
      <c r="D233" s="25"/>
      <c r="E233" s="25"/>
      <c r="F233" s="26"/>
      <c r="G233" s="27"/>
    </row>
    <row r="234" customFormat="false" ht="12.75" hidden="true" customHeight="false" outlineLevel="0" collapsed="false">
      <c r="A234" s="43"/>
      <c r="B234" s="44"/>
      <c r="C234" s="45" t="s">
        <v>417</v>
      </c>
      <c r="D234" s="25"/>
      <c r="E234" s="25"/>
      <c r="F234" s="26"/>
      <c r="G234" s="27"/>
    </row>
    <row r="235" customFormat="false" ht="12.75" hidden="true" customHeight="false" outlineLevel="0" collapsed="false">
      <c r="A235" s="43"/>
      <c r="B235" s="44"/>
      <c r="C235" s="45" t="s">
        <v>418</v>
      </c>
      <c r="D235" s="25"/>
      <c r="E235" s="25"/>
      <c r="F235" s="26"/>
      <c r="G235" s="27"/>
    </row>
    <row r="236" customFormat="false" ht="12.75" hidden="true" customHeight="false" outlineLevel="0" collapsed="false">
      <c r="A236" s="43"/>
      <c r="B236" s="44"/>
      <c r="C236" s="45" t="s">
        <v>419</v>
      </c>
      <c r="D236" s="25"/>
      <c r="E236" s="25"/>
      <c r="F236" s="26"/>
      <c r="G236" s="27"/>
    </row>
    <row r="237" customFormat="false" ht="12.75" hidden="true" customHeight="false" outlineLevel="0" collapsed="false">
      <c r="A237" s="43"/>
      <c r="B237" s="44"/>
      <c r="C237" s="45" t="s">
        <v>420</v>
      </c>
      <c r="D237" s="25"/>
      <c r="E237" s="25"/>
      <c r="F237" s="26"/>
      <c r="G237" s="27"/>
    </row>
    <row r="238" customFormat="false" ht="12.75" hidden="true" customHeight="false" outlineLevel="0" collapsed="false">
      <c r="A238" s="43"/>
      <c r="B238" s="44"/>
      <c r="C238" s="45" t="s">
        <v>421</v>
      </c>
      <c r="D238" s="25"/>
      <c r="E238" s="25"/>
      <c r="F238" s="26"/>
      <c r="G238" s="27"/>
    </row>
    <row r="239" customFormat="false" ht="12.75" hidden="true" customHeight="false" outlineLevel="0" collapsed="false">
      <c r="A239" s="43"/>
      <c r="B239" s="44"/>
      <c r="C239" s="45" t="s">
        <v>422</v>
      </c>
      <c r="D239" s="25"/>
      <c r="E239" s="25"/>
      <c r="F239" s="26"/>
      <c r="G239" s="27"/>
    </row>
    <row r="240" customFormat="false" ht="12.75" hidden="true" customHeight="false" outlineLevel="0" collapsed="false">
      <c r="A240" s="43"/>
      <c r="B240" s="44"/>
      <c r="C240" s="45" t="s">
        <v>423</v>
      </c>
      <c r="D240" s="25"/>
      <c r="E240" s="25"/>
      <c r="F240" s="26"/>
      <c r="G240" s="27"/>
    </row>
    <row r="241" customFormat="false" ht="12.75" hidden="true" customHeight="false" outlineLevel="0" collapsed="false">
      <c r="A241" s="43"/>
      <c r="B241" s="44"/>
      <c r="C241" s="45" t="s">
        <v>424</v>
      </c>
      <c r="D241" s="25"/>
      <c r="E241" s="25"/>
      <c r="F241" s="26"/>
      <c r="G241" s="27"/>
    </row>
    <row r="242" customFormat="false" ht="12.75" hidden="true" customHeight="false" outlineLevel="0" collapsed="false">
      <c r="A242" s="43"/>
      <c r="B242" s="44"/>
      <c r="C242" s="45" t="s">
        <v>425</v>
      </c>
      <c r="D242" s="25"/>
      <c r="E242" s="25"/>
      <c r="F242" s="26"/>
      <c r="G242" s="27"/>
    </row>
    <row r="243" customFormat="false" ht="12.75" hidden="true" customHeight="false" outlineLevel="0" collapsed="false">
      <c r="A243" s="43"/>
      <c r="B243" s="44"/>
      <c r="C243" s="45" t="s">
        <v>426</v>
      </c>
      <c r="D243" s="25"/>
      <c r="E243" s="25"/>
      <c r="F243" s="26"/>
      <c r="G243" s="27"/>
    </row>
    <row r="244" customFormat="false" ht="12.75" hidden="true" customHeight="false" outlineLevel="0" collapsed="false">
      <c r="A244" s="43"/>
      <c r="B244" s="44"/>
      <c r="C244" s="45" t="s">
        <v>427</v>
      </c>
      <c r="D244" s="25"/>
      <c r="E244" s="25"/>
      <c r="F244" s="26"/>
      <c r="G244" s="27"/>
    </row>
    <row r="245" customFormat="false" ht="12.75" hidden="true" customHeight="false" outlineLevel="0" collapsed="false">
      <c r="A245" s="43"/>
      <c r="B245" s="44"/>
      <c r="C245" s="45" t="s">
        <v>428</v>
      </c>
      <c r="D245" s="25"/>
      <c r="E245" s="25"/>
      <c r="F245" s="26"/>
      <c r="G245" s="27"/>
    </row>
    <row r="246" customFormat="false" ht="12.75" hidden="true" customHeight="false" outlineLevel="0" collapsed="false">
      <c r="A246" s="43"/>
      <c r="B246" s="44"/>
      <c r="C246" s="45" t="s">
        <v>429</v>
      </c>
      <c r="D246" s="25"/>
      <c r="E246" s="25"/>
      <c r="F246" s="26"/>
      <c r="G246" s="27"/>
    </row>
    <row r="247" customFormat="false" ht="12.75" hidden="true" customHeight="false" outlineLevel="0" collapsed="false">
      <c r="A247" s="43"/>
      <c r="B247" s="44"/>
      <c r="C247" s="45" t="s">
        <v>430</v>
      </c>
      <c r="D247" s="25"/>
      <c r="E247" s="25"/>
      <c r="F247" s="26"/>
      <c r="G247" s="27"/>
    </row>
    <row r="248" customFormat="false" ht="12.75" hidden="true" customHeight="false" outlineLevel="0" collapsed="false">
      <c r="A248" s="43"/>
      <c r="B248" s="44"/>
      <c r="C248" s="45" t="s">
        <v>431</v>
      </c>
      <c r="D248" s="25"/>
      <c r="E248" s="25"/>
      <c r="F248" s="26"/>
      <c r="G248" s="27"/>
    </row>
    <row r="249" customFormat="false" ht="12.75" hidden="true" customHeight="false" outlineLevel="0" collapsed="false">
      <c r="A249" s="43"/>
      <c r="B249" s="44"/>
      <c r="C249" s="45" t="s">
        <v>432</v>
      </c>
      <c r="D249" s="25"/>
      <c r="E249" s="25"/>
      <c r="F249" s="26"/>
      <c r="G249" s="27"/>
    </row>
    <row r="250" customFormat="false" ht="12.75" hidden="true" customHeight="false" outlineLevel="0" collapsed="false">
      <c r="A250" s="43"/>
      <c r="B250" s="44"/>
      <c r="C250" s="45" t="s">
        <v>433</v>
      </c>
      <c r="D250" s="25"/>
      <c r="E250" s="25"/>
      <c r="F250" s="26"/>
      <c r="G250" s="27"/>
    </row>
    <row r="251" customFormat="false" ht="12.75" hidden="true" customHeight="false" outlineLevel="0" collapsed="false">
      <c r="A251" s="43"/>
      <c r="B251" s="44"/>
      <c r="C251" s="45" t="s">
        <v>434</v>
      </c>
      <c r="D251" s="25"/>
      <c r="E251" s="25"/>
      <c r="F251" s="26"/>
      <c r="G251" s="27"/>
    </row>
    <row r="252" customFormat="false" ht="12.75" hidden="true" customHeight="false" outlineLevel="0" collapsed="false">
      <c r="A252" s="43"/>
      <c r="B252" s="44"/>
      <c r="C252" s="45" t="s">
        <v>435</v>
      </c>
      <c r="D252" s="25"/>
      <c r="E252" s="25"/>
      <c r="F252" s="26"/>
      <c r="G252" s="27"/>
    </row>
    <row r="253" customFormat="false" ht="12.75" hidden="true" customHeight="false" outlineLevel="0" collapsed="false">
      <c r="A253" s="43"/>
      <c r="B253" s="44"/>
      <c r="C253" s="45" t="s">
        <v>436</v>
      </c>
      <c r="D253" s="25"/>
      <c r="E253" s="25"/>
      <c r="F253" s="26"/>
      <c r="G253" s="27"/>
    </row>
    <row r="254" customFormat="false" ht="12.75" hidden="true" customHeight="false" outlineLevel="0" collapsed="false">
      <c r="A254" s="43"/>
      <c r="B254" s="44"/>
      <c r="C254" s="45" t="s">
        <v>437</v>
      </c>
      <c r="D254" s="25"/>
      <c r="E254" s="25"/>
      <c r="F254" s="26"/>
      <c r="G254" s="27"/>
    </row>
    <row r="255" customFormat="false" ht="12.75" hidden="true" customHeight="false" outlineLevel="0" collapsed="false">
      <c r="A255" s="43"/>
      <c r="B255" s="44"/>
      <c r="C255" s="45" t="s">
        <v>438</v>
      </c>
      <c r="D255" s="25"/>
      <c r="E255" s="25"/>
      <c r="F255" s="26"/>
      <c r="G255" s="27"/>
    </row>
    <row r="256" customFormat="false" ht="12.75" hidden="true" customHeight="false" outlineLevel="0" collapsed="false">
      <c r="A256" s="43"/>
      <c r="B256" s="44"/>
      <c r="C256" s="45" t="s">
        <v>439</v>
      </c>
      <c r="D256" s="25"/>
      <c r="E256" s="25"/>
      <c r="F256" s="26"/>
      <c r="G256" s="27"/>
    </row>
    <row r="257" customFormat="false" ht="12.75" hidden="true" customHeight="false" outlineLevel="0" collapsed="false">
      <c r="A257" s="43"/>
      <c r="B257" s="44"/>
      <c r="C257" s="45" t="s">
        <v>440</v>
      </c>
      <c r="D257" s="25"/>
      <c r="E257" s="25"/>
      <c r="F257" s="26"/>
      <c r="G257" s="27"/>
    </row>
    <row r="258" customFormat="false" ht="15" hidden="true" customHeight="true" outlineLevel="0" collapsed="false">
      <c r="A258" s="43"/>
      <c r="B258" s="44"/>
      <c r="C258" s="45" t="s">
        <v>441</v>
      </c>
      <c r="D258" s="25"/>
      <c r="E258" s="25"/>
      <c r="F258" s="26"/>
      <c r="G258" s="27"/>
    </row>
    <row r="259" customFormat="false" ht="12.75" hidden="true" customHeight="false" outlineLevel="0" collapsed="false">
      <c r="A259" s="43"/>
      <c r="B259" s="44"/>
      <c r="C259" s="45" t="s">
        <v>442</v>
      </c>
      <c r="D259" s="25"/>
      <c r="E259" s="25"/>
      <c r="F259" s="26"/>
      <c r="G259" s="27"/>
    </row>
    <row r="260" customFormat="false" ht="25.5" hidden="true" customHeight="false" outlineLevel="0" collapsed="false">
      <c r="A260" s="43"/>
      <c r="B260" s="44"/>
      <c r="C260" s="45" t="s">
        <v>443</v>
      </c>
      <c r="D260" s="25"/>
      <c r="E260" s="25"/>
      <c r="F260" s="26"/>
      <c r="G260" s="27"/>
    </row>
    <row r="261" customFormat="false" ht="12.75" hidden="true" customHeight="false" outlineLevel="0" collapsed="false">
      <c r="A261" s="43"/>
      <c r="B261" s="44"/>
      <c r="C261" s="45" t="s">
        <v>444</v>
      </c>
      <c r="D261" s="25"/>
      <c r="E261" s="25"/>
      <c r="F261" s="26"/>
      <c r="G261" s="27"/>
    </row>
    <row r="262" customFormat="false" ht="12.75" hidden="true" customHeight="false" outlineLevel="0" collapsed="false">
      <c r="A262" s="43"/>
      <c r="B262" s="44"/>
      <c r="C262" s="45" t="s">
        <v>445</v>
      </c>
      <c r="D262" s="25"/>
      <c r="E262" s="25"/>
      <c r="F262" s="26"/>
      <c r="G262" s="27"/>
    </row>
    <row r="263" customFormat="false" ht="12.75" hidden="true" customHeight="false" outlineLevel="0" collapsed="false">
      <c r="A263" s="43"/>
      <c r="B263" s="44"/>
      <c r="C263" s="45" t="s">
        <v>446</v>
      </c>
      <c r="D263" s="25"/>
      <c r="E263" s="25"/>
      <c r="F263" s="26"/>
      <c r="G263" s="27"/>
    </row>
    <row r="264" customFormat="false" ht="51" hidden="true" customHeight="false" outlineLevel="0" collapsed="false">
      <c r="A264" s="28" t="n">
        <v>39105</v>
      </c>
      <c r="B264" s="25" t="s">
        <v>378</v>
      </c>
      <c r="C264" s="25" t="s">
        <v>447</v>
      </c>
      <c r="D264" s="25"/>
      <c r="E264" s="25"/>
      <c r="F264" s="26"/>
      <c r="G264" s="27"/>
    </row>
    <row r="265" customFormat="false" ht="38.25" hidden="true" customHeight="false" outlineLevel="0" collapsed="false">
      <c r="A265" s="28" t="n">
        <v>39105</v>
      </c>
      <c r="B265" s="25" t="s">
        <v>378</v>
      </c>
      <c r="C265" s="25" t="s">
        <v>448</v>
      </c>
      <c r="D265" s="25"/>
      <c r="E265" s="25"/>
      <c r="F265" s="26"/>
      <c r="G265" s="27"/>
    </row>
    <row r="266" customFormat="false" ht="12.75" hidden="true" customHeight="true" outlineLevel="0" collapsed="false">
      <c r="A266" s="43" t="n">
        <v>39105</v>
      </c>
      <c r="B266" s="44" t="s">
        <v>378</v>
      </c>
      <c r="C266" s="25" t="s">
        <v>449</v>
      </c>
      <c r="D266" s="25"/>
      <c r="E266" s="25"/>
      <c r="F266" s="26"/>
      <c r="G266" s="27"/>
    </row>
    <row r="267" customFormat="false" ht="12.75" hidden="true" customHeight="false" outlineLevel="0" collapsed="false">
      <c r="A267" s="43"/>
      <c r="B267" s="44"/>
      <c r="C267" s="45" t="s">
        <v>450</v>
      </c>
      <c r="D267" s="25"/>
      <c r="E267" s="25"/>
      <c r="F267" s="26"/>
      <c r="G267" s="27"/>
    </row>
    <row r="268" customFormat="false" ht="12.75" hidden="true" customHeight="false" outlineLevel="0" collapsed="false">
      <c r="A268" s="43"/>
      <c r="B268" s="44"/>
      <c r="C268" s="45" t="s">
        <v>451</v>
      </c>
      <c r="D268" s="25"/>
      <c r="E268" s="25"/>
      <c r="F268" s="26"/>
      <c r="G268" s="27"/>
    </row>
    <row r="269" customFormat="false" ht="12.75" hidden="true" customHeight="false" outlineLevel="0" collapsed="false">
      <c r="A269" s="43"/>
      <c r="B269" s="44"/>
      <c r="C269" s="45" t="s">
        <v>452</v>
      </c>
      <c r="D269" s="25"/>
      <c r="E269" s="25"/>
      <c r="F269" s="26"/>
      <c r="G269" s="27"/>
    </row>
    <row r="270" customFormat="false" ht="12.75" hidden="true" customHeight="false" outlineLevel="0" collapsed="false">
      <c r="A270" s="43"/>
      <c r="B270" s="44"/>
      <c r="C270" s="45" t="s">
        <v>453</v>
      </c>
      <c r="D270" s="25"/>
      <c r="E270" s="25"/>
      <c r="F270" s="26"/>
      <c r="G270" s="27"/>
    </row>
    <row r="271" customFormat="false" ht="12.75" hidden="true" customHeight="false" outlineLevel="0" collapsed="false">
      <c r="A271" s="43"/>
      <c r="B271" s="44"/>
      <c r="C271" s="45" t="s">
        <v>454</v>
      </c>
      <c r="D271" s="25"/>
      <c r="E271" s="25"/>
      <c r="F271" s="26"/>
      <c r="G271" s="27"/>
    </row>
    <row r="272" customFormat="false" ht="12.75" hidden="true" customHeight="false" outlineLevel="0" collapsed="false">
      <c r="A272" s="28" t="n">
        <v>39105</v>
      </c>
      <c r="B272" s="25" t="s">
        <v>378</v>
      </c>
      <c r="C272" s="25" t="s">
        <v>455</v>
      </c>
      <c r="D272" s="25"/>
      <c r="E272" s="25"/>
      <c r="F272" s="26"/>
      <c r="G272" s="27"/>
    </row>
    <row r="273" customFormat="false" ht="25.5" hidden="true" customHeight="false" outlineLevel="0" collapsed="false">
      <c r="A273" s="28" t="n">
        <v>39106</v>
      </c>
      <c r="B273" s="25" t="s">
        <v>378</v>
      </c>
      <c r="C273" s="25" t="s">
        <v>456</v>
      </c>
      <c r="D273" s="25"/>
      <c r="E273" s="25"/>
      <c r="F273" s="26"/>
      <c r="G273" s="27"/>
    </row>
    <row r="274" customFormat="false" ht="12.75" hidden="true" customHeight="true" outlineLevel="0" collapsed="false">
      <c r="A274" s="43" t="n">
        <v>39106</v>
      </c>
      <c r="B274" s="44" t="s">
        <v>378</v>
      </c>
      <c r="C274" s="25" t="s">
        <v>457</v>
      </c>
      <c r="D274" s="25"/>
      <c r="E274" s="25"/>
      <c r="F274" s="26"/>
      <c r="G274" s="27"/>
    </row>
    <row r="275" customFormat="false" ht="12.75" hidden="true" customHeight="false" outlineLevel="0" collapsed="false">
      <c r="A275" s="43"/>
      <c r="B275" s="44"/>
      <c r="C275" s="45" t="s">
        <v>458</v>
      </c>
      <c r="D275" s="25"/>
      <c r="E275" s="25"/>
      <c r="F275" s="26"/>
      <c r="G275" s="27"/>
    </row>
    <row r="276" customFormat="false" ht="12.75" hidden="true" customHeight="false" outlineLevel="0" collapsed="false">
      <c r="A276" s="43"/>
      <c r="B276" s="44"/>
      <c r="C276" s="45" t="s">
        <v>459</v>
      </c>
      <c r="D276" s="25"/>
      <c r="E276" s="25"/>
      <c r="F276" s="26"/>
      <c r="G276" s="27"/>
    </row>
    <row r="277" customFormat="false" ht="12.75" hidden="true" customHeight="false" outlineLevel="0" collapsed="false">
      <c r="A277" s="43"/>
      <c r="B277" s="44"/>
      <c r="C277" s="45" t="s">
        <v>460</v>
      </c>
      <c r="D277" s="25"/>
      <c r="E277" s="25"/>
      <c r="F277" s="26"/>
      <c r="G277" s="27"/>
    </row>
    <row r="278" customFormat="false" ht="12.75" hidden="true" customHeight="false" outlineLevel="0" collapsed="false">
      <c r="A278" s="43"/>
      <c r="B278" s="44"/>
      <c r="C278" s="45" t="s">
        <v>461</v>
      </c>
      <c r="D278" s="25"/>
      <c r="E278" s="25"/>
      <c r="F278" s="26"/>
      <c r="G278" s="27"/>
    </row>
    <row r="279" customFormat="false" ht="12.75" hidden="true" customHeight="false" outlineLevel="0" collapsed="false">
      <c r="A279" s="43"/>
      <c r="B279" s="44"/>
      <c r="C279" s="45" t="s">
        <v>462</v>
      </c>
      <c r="D279" s="25"/>
      <c r="E279" s="25"/>
      <c r="F279" s="26"/>
      <c r="G279" s="27"/>
    </row>
    <row r="280" customFormat="false" ht="63.75" hidden="true" customHeight="false" outlineLevel="0" collapsed="false">
      <c r="A280" s="28" t="n">
        <v>39106</v>
      </c>
      <c r="B280" s="25" t="s">
        <v>378</v>
      </c>
      <c r="C280" s="25" t="s">
        <v>463</v>
      </c>
      <c r="D280" s="25"/>
      <c r="E280" s="25"/>
      <c r="F280" s="26"/>
      <c r="G280" s="27"/>
    </row>
    <row r="281" customFormat="false" ht="25.5" hidden="true" customHeight="false" outlineLevel="0" collapsed="false">
      <c r="A281" s="28" t="n">
        <v>39106</v>
      </c>
      <c r="B281" s="25" t="s">
        <v>378</v>
      </c>
      <c r="C281" s="25" t="s">
        <v>464</v>
      </c>
      <c r="D281" s="25"/>
      <c r="E281" s="25"/>
      <c r="F281" s="26"/>
      <c r="G281" s="27"/>
    </row>
    <row r="282" customFormat="false" ht="51" hidden="true" customHeight="false" outlineLevel="0" collapsed="false">
      <c r="A282" s="28" t="n">
        <v>39106</v>
      </c>
      <c r="B282" s="25" t="s">
        <v>378</v>
      </c>
      <c r="C282" s="25" t="s">
        <v>465</v>
      </c>
      <c r="D282" s="25"/>
      <c r="E282" s="25"/>
      <c r="F282" s="26"/>
      <c r="G282" s="27"/>
    </row>
    <row r="283" customFormat="false" ht="25.5" hidden="true" customHeight="false" outlineLevel="0" collapsed="false">
      <c r="A283" s="28" t="n">
        <v>39106</v>
      </c>
      <c r="B283" s="25" t="s">
        <v>378</v>
      </c>
      <c r="C283" s="25" t="s">
        <v>466</v>
      </c>
      <c r="D283" s="25"/>
      <c r="E283" s="25"/>
      <c r="F283" s="26"/>
      <c r="G283" s="27"/>
    </row>
    <row r="284" customFormat="false" ht="12.75" hidden="true" customHeight="false" outlineLevel="0" collapsed="false">
      <c r="A284" s="28" t="n">
        <v>39106</v>
      </c>
      <c r="B284" s="25" t="s">
        <v>378</v>
      </c>
      <c r="C284" s="25" t="s">
        <v>467</v>
      </c>
      <c r="D284" s="25"/>
      <c r="E284" s="25"/>
      <c r="F284" s="26"/>
      <c r="G284" s="27"/>
    </row>
    <row r="285" customFormat="false" ht="12.75" hidden="true" customHeight="false" outlineLevel="0" collapsed="false">
      <c r="A285" s="28" t="n">
        <v>39108</v>
      </c>
      <c r="B285" s="25" t="s">
        <v>468</v>
      </c>
      <c r="C285" s="25" t="s">
        <v>469</v>
      </c>
      <c r="D285" s="25"/>
      <c r="E285" s="25"/>
      <c r="F285" s="26"/>
      <c r="G285" s="27"/>
    </row>
    <row r="286" customFormat="false" ht="12.75" hidden="true" customHeight="false" outlineLevel="0" collapsed="false">
      <c r="A286" s="28" t="n">
        <v>39134</v>
      </c>
      <c r="B286" s="25" t="s">
        <v>470</v>
      </c>
      <c r="C286" s="25" t="s">
        <v>471</v>
      </c>
      <c r="D286" s="25"/>
      <c r="E286" s="25"/>
      <c r="F286" s="26"/>
      <c r="G286" s="27"/>
    </row>
    <row r="287" customFormat="false" ht="12.75" hidden="true" customHeight="false" outlineLevel="0" collapsed="false">
      <c r="A287" s="25"/>
      <c r="B287" s="25"/>
      <c r="C287" s="45" t="s">
        <v>472</v>
      </c>
      <c r="D287" s="25"/>
      <c r="E287" s="25"/>
      <c r="F287" s="26"/>
      <c r="G287" s="27"/>
    </row>
    <row r="288" customFormat="false" ht="12.75" hidden="true" customHeight="false" outlineLevel="0" collapsed="false">
      <c r="A288" s="25"/>
      <c r="B288" s="25"/>
      <c r="C288" s="45" t="s">
        <v>473</v>
      </c>
      <c r="D288" s="25"/>
      <c r="E288" s="25"/>
      <c r="F288" s="26"/>
      <c r="G288" s="27"/>
    </row>
    <row r="289" customFormat="false" ht="12.75" hidden="true" customHeight="false" outlineLevel="0" collapsed="false">
      <c r="A289" s="25"/>
      <c r="B289" s="25"/>
      <c r="C289" s="45" t="s">
        <v>474</v>
      </c>
      <c r="D289" s="25"/>
      <c r="E289" s="25"/>
      <c r="F289" s="26"/>
      <c r="G289" s="27"/>
    </row>
    <row r="290" customFormat="false" ht="12.75" hidden="true" customHeight="false" outlineLevel="0" collapsed="false">
      <c r="A290" s="25"/>
      <c r="B290" s="25"/>
      <c r="C290" s="45" t="s">
        <v>475</v>
      </c>
      <c r="D290" s="25"/>
      <c r="E290" s="25"/>
      <c r="F290" s="26"/>
      <c r="G290" s="27"/>
    </row>
    <row r="291" customFormat="false" ht="12.75" hidden="true" customHeight="false" outlineLevel="0" collapsed="false">
      <c r="A291" s="25"/>
      <c r="B291" s="25"/>
      <c r="C291" s="45" t="s">
        <v>476</v>
      </c>
      <c r="D291" s="25"/>
      <c r="E291" s="25"/>
      <c r="F291" s="26"/>
      <c r="G291" s="27"/>
    </row>
    <row r="292" customFormat="false" ht="12.75" hidden="true" customHeight="false" outlineLevel="0" collapsed="false">
      <c r="A292" s="25"/>
      <c r="B292" s="25"/>
      <c r="C292" s="45" t="s">
        <v>477</v>
      </c>
      <c r="D292" s="25"/>
      <c r="E292" s="25"/>
      <c r="F292" s="26"/>
      <c r="G292" s="27"/>
    </row>
    <row r="293" customFormat="false" ht="12.75" hidden="true" customHeight="false" outlineLevel="0" collapsed="false">
      <c r="A293" s="25"/>
      <c r="B293" s="25"/>
      <c r="C293" s="45" t="s">
        <v>478</v>
      </c>
      <c r="D293" s="25"/>
      <c r="E293" s="25"/>
      <c r="F293" s="26"/>
      <c r="G293" s="27"/>
    </row>
    <row r="294" customFormat="false" ht="12.75" hidden="true" customHeight="false" outlineLevel="0" collapsed="false">
      <c r="A294" s="25"/>
      <c r="B294" s="25"/>
      <c r="C294" s="45" t="s">
        <v>479</v>
      </c>
      <c r="D294" s="25"/>
      <c r="E294" s="25"/>
      <c r="F294" s="26"/>
      <c r="G294" s="27"/>
    </row>
    <row r="295" customFormat="false" ht="12.75" hidden="true" customHeight="false" outlineLevel="0" collapsed="false">
      <c r="A295" s="25"/>
      <c r="B295" s="25"/>
      <c r="C295" s="45" t="s">
        <v>480</v>
      </c>
      <c r="D295" s="25"/>
      <c r="E295" s="25"/>
      <c r="F295" s="26"/>
      <c r="G295" s="27"/>
    </row>
    <row r="296" customFormat="false" ht="12.75" hidden="true" customHeight="false" outlineLevel="0" collapsed="false">
      <c r="A296" s="28" t="n">
        <v>39134</v>
      </c>
      <c r="B296" s="25" t="s">
        <v>371</v>
      </c>
      <c r="C296" s="25" t="s">
        <v>481</v>
      </c>
      <c r="D296" s="25"/>
      <c r="E296" s="25"/>
      <c r="F296" s="26"/>
      <c r="G296" s="27"/>
    </row>
    <row r="297" customFormat="false" ht="156.75" hidden="true" customHeight="true" outlineLevel="0" collapsed="false">
      <c r="A297" s="28" t="n">
        <v>39144</v>
      </c>
      <c r="B297" s="25" t="s">
        <v>371</v>
      </c>
      <c r="C297" s="25" t="s">
        <v>482</v>
      </c>
      <c r="D297" s="25"/>
      <c r="E297" s="25"/>
      <c r="F297" s="26"/>
      <c r="G297" s="27"/>
    </row>
    <row r="298" customFormat="false" ht="38.25" hidden="true" customHeight="false" outlineLevel="0" collapsed="false">
      <c r="A298" s="28" t="n">
        <v>39144</v>
      </c>
      <c r="B298" s="25" t="s">
        <v>371</v>
      </c>
      <c r="C298" s="25" t="s">
        <v>483</v>
      </c>
      <c r="D298" s="25"/>
      <c r="E298" s="25"/>
      <c r="F298" s="26"/>
      <c r="G298" s="27"/>
    </row>
    <row r="299" customFormat="false" ht="12.75" hidden="true" customHeight="false" outlineLevel="0" collapsed="false">
      <c r="A299" s="28" t="n">
        <v>39144</v>
      </c>
      <c r="B299" s="25" t="s">
        <v>75</v>
      </c>
      <c r="C299" s="25" t="s">
        <v>484</v>
      </c>
      <c r="D299" s="25"/>
      <c r="E299" s="25"/>
      <c r="F299" s="26"/>
      <c r="G299" s="27"/>
    </row>
    <row r="300" customFormat="false" ht="12.75" hidden="true" customHeight="false" outlineLevel="0" collapsed="false">
      <c r="A300" s="28" t="n">
        <v>39148</v>
      </c>
      <c r="B300" s="25" t="s">
        <v>217</v>
      </c>
      <c r="C300" s="46" t="s">
        <v>485</v>
      </c>
      <c r="D300" s="25" t="s">
        <v>361</v>
      </c>
      <c r="E300" s="25"/>
      <c r="F300" s="26"/>
      <c r="G300" s="27"/>
    </row>
    <row r="301" customFormat="false" ht="192.75" hidden="true" customHeight="true" outlineLevel="0" collapsed="false">
      <c r="A301" s="28" t="n">
        <v>39148</v>
      </c>
      <c r="B301" s="25" t="s">
        <v>217</v>
      </c>
      <c r="C301" s="46" t="s">
        <v>486</v>
      </c>
      <c r="D301" s="25" t="s">
        <v>361</v>
      </c>
      <c r="E301" s="25"/>
      <c r="F301" s="26"/>
      <c r="G301" s="27"/>
    </row>
    <row r="302" customFormat="false" ht="12.75" hidden="true" customHeight="false" outlineLevel="0" collapsed="false">
      <c r="A302" s="28" t="n">
        <v>39162</v>
      </c>
      <c r="B302" s="25" t="s">
        <v>468</v>
      </c>
      <c r="C302" s="25" t="s">
        <v>487</v>
      </c>
      <c r="D302" s="25"/>
      <c r="E302" s="25"/>
      <c r="F302" s="26"/>
      <c r="G302" s="27"/>
    </row>
    <row r="303" customFormat="false" ht="25.5" hidden="true" customHeight="false" outlineLevel="0" collapsed="false">
      <c r="A303" s="28" t="n">
        <v>39185</v>
      </c>
      <c r="B303" s="25" t="s">
        <v>217</v>
      </c>
      <c r="C303" s="25" t="s">
        <v>488</v>
      </c>
      <c r="D303" s="25"/>
      <c r="E303" s="25"/>
      <c r="F303" s="26"/>
      <c r="G303" s="27"/>
    </row>
    <row r="304" customFormat="false" ht="25.5" hidden="false" customHeight="false" outlineLevel="0" collapsed="false">
      <c r="A304" s="28" t="n">
        <v>39235</v>
      </c>
      <c r="B304" s="25" t="s">
        <v>61</v>
      </c>
      <c r="C304" s="25" t="s">
        <v>489</v>
      </c>
      <c r="D304" s="25"/>
      <c r="E304" s="25"/>
      <c r="F304" s="26"/>
      <c r="G304" s="27"/>
    </row>
    <row r="305" customFormat="false" ht="12.75" hidden="true" customHeight="false" outlineLevel="0" collapsed="false">
      <c r="A305" s="28" t="n">
        <v>39452</v>
      </c>
      <c r="B305" s="25" t="s">
        <v>75</v>
      </c>
      <c r="C305" s="25" t="s">
        <v>490</v>
      </c>
      <c r="D305" s="25"/>
      <c r="E305" s="25"/>
      <c r="F305" s="26"/>
      <c r="G305" s="27"/>
    </row>
    <row r="306" customFormat="false" ht="38.25" hidden="false" customHeight="false" outlineLevel="0" collapsed="false">
      <c r="A306" s="28" t="n">
        <v>39552</v>
      </c>
      <c r="B306" s="25" t="s">
        <v>61</v>
      </c>
      <c r="C306" s="25" t="s">
        <v>491</v>
      </c>
      <c r="D306" s="25"/>
      <c r="E306" s="25"/>
      <c r="F306" s="26"/>
      <c r="G306" s="27"/>
    </row>
    <row r="307" customFormat="false" ht="25.5" hidden="false" customHeight="false" outlineLevel="0" collapsed="false">
      <c r="A307" s="28" t="n">
        <v>40206</v>
      </c>
      <c r="B307" s="25" t="s">
        <v>61</v>
      </c>
      <c r="C307" s="25" t="s">
        <v>492</v>
      </c>
      <c r="D307" s="25"/>
      <c r="E307" s="25"/>
      <c r="F307" s="26"/>
      <c r="G307" s="27"/>
    </row>
    <row r="308" customFormat="false" ht="25.5" hidden="false" customHeight="false" outlineLevel="0" collapsed="false">
      <c r="A308" s="28" t="n">
        <v>40206</v>
      </c>
      <c r="B308" s="25" t="s">
        <v>61</v>
      </c>
      <c r="C308" s="25" t="s">
        <v>493</v>
      </c>
      <c r="D308" s="25"/>
      <c r="E308" s="25"/>
      <c r="F308" s="26"/>
      <c r="G308" s="27"/>
    </row>
    <row r="309" customFormat="false" ht="255.75" hidden="true" customHeight="true" outlineLevel="0" collapsed="false">
      <c r="A309" s="25"/>
      <c r="B309" s="25"/>
      <c r="C309" s="25" t="s">
        <v>494</v>
      </c>
      <c r="D309" s="25"/>
      <c r="E309" s="25"/>
      <c r="F309" s="26"/>
      <c r="G309" s="27"/>
    </row>
    <row r="310" customFormat="false" ht="25.5" hidden="false" customHeight="false" outlineLevel="0" collapsed="false">
      <c r="A310" s="28" t="n">
        <v>39732</v>
      </c>
      <c r="B310" s="25" t="s">
        <v>61</v>
      </c>
      <c r="C310" s="25" t="s">
        <v>495</v>
      </c>
      <c r="D310" s="25"/>
      <c r="E310" s="25"/>
      <c r="F310" s="26"/>
      <c r="G310" s="27"/>
    </row>
    <row r="311" customFormat="false" ht="38.25" hidden="false" customHeight="false" outlineLevel="0" collapsed="false">
      <c r="A311" s="28" t="n">
        <v>39801</v>
      </c>
      <c r="B311" s="25" t="s">
        <v>61</v>
      </c>
      <c r="C311" s="25" t="s">
        <v>496</v>
      </c>
      <c r="D311" s="25"/>
      <c r="E311" s="25"/>
      <c r="F311" s="26"/>
      <c r="G311" s="27"/>
    </row>
    <row r="312" customFormat="false" ht="38.25" hidden="false" customHeight="false" outlineLevel="0" collapsed="false">
      <c r="A312" s="28" t="n">
        <v>39840</v>
      </c>
      <c r="B312" s="25" t="s">
        <v>61</v>
      </c>
      <c r="C312" s="25" t="s">
        <v>497</v>
      </c>
      <c r="D312" s="25"/>
      <c r="E312" s="25"/>
      <c r="F312" s="26"/>
      <c r="G312" s="27"/>
    </row>
    <row r="313" customFormat="false" ht="25.5" hidden="false" customHeight="false" outlineLevel="0" collapsed="false">
      <c r="A313" s="28" t="n">
        <v>39903</v>
      </c>
      <c r="B313" s="25" t="s">
        <v>61</v>
      </c>
      <c r="C313" s="25" t="s">
        <v>498</v>
      </c>
      <c r="D313" s="25"/>
      <c r="E313" s="25"/>
      <c r="F313" s="26"/>
      <c r="G313" s="27"/>
    </row>
    <row r="314" customFormat="false" ht="51" hidden="false" customHeight="false" outlineLevel="0" collapsed="false">
      <c r="A314" s="28" t="n">
        <v>39840</v>
      </c>
      <c r="B314" s="25" t="s">
        <v>61</v>
      </c>
      <c r="C314" s="25" t="s">
        <v>499</v>
      </c>
      <c r="D314" s="25"/>
      <c r="E314" s="25"/>
      <c r="F314" s="26"/>
      <c r="G314" s="27"/>
    </row>
    <row r="315" customFormat="false" ht="38.25" hidden="false" customHeight="false" outlineLevel="0" collapsed="false">
      <c r="A315" s="28" t="n">
        <v>39840</v>
      </c>
      <c r="B315" s="25" t="s">
        <v>61</v>
      </c>
      <c r="C315" s="25" t="s">
        <v>500</v>
      </c>
      <c r="D315" s="25"/>
      <c r="E315" s="25"/>
      <c r="F315" s="26"/>
      <c r="G315" s="27"/>
    </row>
    <row r="316" customFormat="false" ht="12.75" hidden="true" customHeight="true" outlineLevel="0" collapsed="false">
      <c r="A316" s="28" t="n">
        <v>39870</v>
      </c>
      <c r="B316" s="25" t="s">
        <v>217</v>
      </c>
      <c r="C316" s="25" t="s">
        <v>501</v>
      </c>
      <c r="D316" s="25"/>
      <c r="E316" s="25"/>
      <c r="F316" s="26"/>
      <c r="G316" s="27"/>
    </row>
    <row r="317" customFormat="false" ht="51" hidden="true" customHeight="false" outlineLevel="0" collapsed="false">
      <c r="A317" s="28" t="n">
        <v>39871</v>
      </c>
      <c r="B317" s="25" t="s">
        <v>502</v>
      </c>
      <c r="C317" s="25" t="s">
        <v>503</v>
      </c>
      <c r="D317" s="25"/>
      <c r="E317" s="25"/>
      <c r="F317" s="26"/>
      <c r="G317" s="27"/>
    </row>
    <row r="318" customFormat="false" ht="12.75" hidden="false" customHeight="false" outlineLevel="0" collapsed="false">
      <c r="A318" s="28" t="n">
        <v>40084</v>
      </c>
      <c r="B318" s="25" t="s">
        <v>61</v>
      </c>
      <c r="C318" s="25" t="s">
        <v>504</v>
      </c>
      <c r="D318" s="25"/>
      <c r="E318" s="25"/>
      <c r="F318" s="26"/>
      <c r="G318" s="27"/>
    </row>
    <row r="319" customFormat="false" ht="12.75" hidden="false" customHeight="false" outlineLevel="0" collapsed="false">
      <c r="A319" s="28" t="n">
        <v>40098</v>
      </c>
      <c r="B319" s="25" t="s">
        <v>61</v>
      </c>
      <c r="C319" s="25" t="s">
        <v>505</v>
      </c>
      <c r="D319" s="25"/>
      <c r="E319" s="25"/>
      <c r="F319" s="26"/>
      <c r="G319" s="27"/>
    </row>
    <row r="320" customFormat="false" ht="38.25" hidden="false" customHeight="false" outlineLevel="0" collapsed="false">
      <c r="A320" s="28" t="n">
        <v>40102</v>
      </c>
      <c r="B320" s="25" t="s">
        <v>61</v>
      </c>
      <c r="C320" s="25" t="s">
        <v>506</v>
      </c>
      <c r="D320" s="25"/>
      <c r="E320" s="25"/>
      <c r="F320" s="26"/>
      <c r="G320" s="27"/>
    </row>
    <row r="321" customFormat="false" ht="12.75" hidden="true" customHeight="false" outlineLevel="0" collapsed="false">
      <c r="A321" s="28" t="n">
        <v>40112</v>
      </c>
      <c r="B321" s="25" t="s">
        <v>217</v>
      </c>
      <c r="C321" s="25" t="s">
        <v>507</v>
      </c>
      <c r="D321" s="25"/>
      <c r="E321" s="25"/>
      <c r="F321" s="26"/>
      <c r="G321" s="27"/>
    </row>
    <row r="322" customFormat="false" ht="51" hidden="true" customHeight="false" outlineLevel="0" collapsed="false">
      <c r="A322" s="28" t="n">
        <v>40120</v>
      </c>
      <c r="B322" s="25" t="s">
        <v>217</v>
      </c>
      <c r="C322" s="25" t="s">
        <v>508</v>
      </c>
      <c r="D322" s="25"/>
      <c r="E322" s="25"/>
      <c r="F322" s="26"/>
      <c r="G322" s="27"/>
    </row>
    <row r="323" customFormat="false" ht="25.5" hidden="false" customHeight="false" outlineLevel="0" collapsed="false">
      <c r="A323" s="28" t="n">
        <v>40123</v>
      </c>
      <c r="B323" s="25" t="s">
        <v>61</v>
      </c>
      <c r="C323" s="25" t="s">
        <v>509</v>
      </c>
      <c r="D323" s="25"/>
      <c r="E323" s="25"/>
      <c r="F323" s="26"/>
      <c r="G323" s="27"/>
    </row>
    <row r="324" customFormat="false" ht="12.75" hidden="true" customHeight="false" outlineLevel="0" collapsed="false">
      <c r="A324" s="28" t="n">
        <v>40136</v>
      </c>
      <c r="B324" s="25" t="s">
        <v>217</v>
      </c>
      <c r="C324" s="25" t="s">
        <v>510</v>
      </c>
      <c r="D324" s="25"/>
      <c r="E324" s="25"/>
      <c r="F324" s="26"/>
      <c r="G324" s="27"/>
    </row>
    <row r="325" customFormat="false" ht="12.75" hidden="true" customHeight="false" outlineLevel="0" collapsed="false">
      <c r="A325" s="28" t="n">
        <v>40139</v>
      </c>
      <c r="B325" s="25" t="s">
        <v>217</v>
      </c>
      <c r="C325" s="25" t="s">
        <v>511</v>
      </c>
      <c r="D325" s="25"/>
      <c r="E325" s="25"/>
      <c r="F325" s="26"/>
      <c r="G325" s="27"/>
    </row>
    <row r="326" customFormat="false" ht="76.5" hidden="false" customHeight="false" outlineLevel="0" collapsed="false">
      <c r="A326" s="28" t="n">
        <v>40139</v>
      </c>
      <c r="B326" s="25" t="s">
        <v>61</v>
      </c>
      <c r="C326" s="25" t="s">
        <v>512</v>
      </c>
      <c r="D326" s="25"/>
      <c r="E326" s="25"/>
      <c r="F326" s="26"/>
      <c r="G326" s="27"/>
    </row>
    <row r="327" customFormat="false" ht="12.75" hidden="false" customHeight="false" outlineLevel="0" collapsed="false">
      <c r="A327" s="28" t="n">
        <v>40408</v>
      </c>
      <c r="B327" s="25" t="s">
        <v>61</v>
      </c>
      <c r="C327" s="25" t="s">
        <v>513</v>
      </c>
      <c r="D327" s="25"/>
      <c r="E327" s="25"/>
      <c r="F327" s="26"/>
      <c r="G327" s="27"/>
    </row>
    <row r="328" customFormat="false" ht="38.25" hidden="false" customHeight="false" outlineLevel="0" collapsed="false">
      <c r="A328" s="28" t="n">
        <v>40146</v>
      </c>
      <c r="B328" s="25" t="s">
        <v>61</v>
      </c>
      <c r="C328" s="25" t="s">
        <v>514</v>
      </c>
      <c r="D328" s="25"/>
      <c r="E328" s="25"/>
      <c r="F328" s="26"/>
      <c r="G328" s="27"/>
    </row>
    <row r="329" customFormat="false" ht="51" hidden="false" customHeight="false" outlineLevel="0" collapsed="false">
      <c r="A329" s="28" t="n">
        <v>40157</v>
      </c>
      <c r="B329" s="25" t="s">
        <v>61</v>
      </c>
      <c r="C329" s="25" t="s">
        <v>515</v>
      </c>
      <c r="D329" s="25"/>
      <c r="E329" s="25"/>
      <c r="F329" s="26"/>
      <c r="G329" s="27"/>
    </row>
    <row r="330" customFormat="false" ht="12.75" hidden="false" customHeight="false" outlineLevel="0" collapsed="false">
      <c r="A330" s="28" t="n">
        <v>40221</v>
      </c>
      <c r="B330" s="25" t="s">
        <v>61</v>
      </c>
      <c r="C330" s="25" t="s">
        <v>516</v>
      </c>
      <c r="D330" s="25"/>
      <c r="E330" s="25"/>
      <c r="F330" s="26"/>
      <c r="G330" s="27"/>
    </row>
    <row r="331" customFormat="false" ht="89.25" hidden="false" customHeight="false" outlineLevel="0" collapsed="false">
      <c r="A331" s="28" t="n">
        <v>40225</v>
      </c>
      <c r="B331" s="25" t="s">
        <v>61</v>
      </c>
      <c r="C331" s="25" t="s">
        <v>517</v>
      </c>
      <c r="D331" s="25"/>
      <c r="E331" s="25"/>
      <c r="F331" s="26"/>
      <c r="G331" s="27"/>
    </row>
    <row r="332" customFormat="false" ht="25.5" hidden="true" customHeight="false" outlineLevel="0" collapsed="false">
      <c r="A332" s="28" t="n">
        <v>40237</v>
      </c>
      <c r="B332" s="25" t="s">
        <v>518</v>
      </c>
      <c r="C332" s="25" t="s">
        <v>519</v>
      </c>
      <c r="D332" s="25"/>
      <c r="E332" s="25"/>
      <c r="F332" s="26"/>
      <c r="G332" s="27"/>
    </row>
    <row r="333" customFormat="false" ht="25.5" hidden="true" customHeight="false" outlineLevel="0" collapsed="false">
      <c r="A333" s="28" t="n">
        <v>40237</v>
      </c>
      <c r="B333" s="25" t="s">
        <v>518</v>
      </c>
      <c r="C333" s="25" t="s">
        <v>520</v>
      </c>
      <c r="D333" s="25"/>
      <c r="E333" s="25"/>
      <c r="F333" s="26"/>
      <c r="G333" s="27"/>
    </row>
    <row r="334" customFormat="false" ht="25.5" hidden="true" customHeight="false" outlineLevel="0" collapsed="false">
      <c r="A334" s="28" t="n">
        <v>40237</v>
      </c>
      <c r="B334" s="25" t="s">
        <v>518</v>
      </c>
      <c r="C334" s="25" t="s">
        <v>521</v>
      </c>
      <c r="D334" s="25"/>
      <c r="E334" s="25"/>
      <c r="F334" s="26"/>
      <c r="G334" s="27"/>
    </row>
    <row r="335" customFormat="false" ht="25.5" hidden="true" customHeight="false" outlineLevel="0" collapsed="false">
      <c r="A335" s="28" t="n">
        <v>40237</v>
      </c>
      <c r="B335" s="25" t="s">
        <v>518</v>
      </c>
      <c r="C335" s="25" t="s">
        <v>522</v>
      </c>
      <c r="D335" s="28" t="n">
        <v>40250</v>
      </c>
      <c r="E335" s="25" t="s">
        <v>523</v>
      </c>
      <c r="F335" s="26"/>
      <c r="G335" s="27"/>
    </row>
    <row r="336" customFormat="false" ht="25.5" hidden="true" customHeight="false" outlineLevel="0" collapsed="false">
      <c r="A336" s="28" t="n">
        <v>40237</v>
      </c>
      <c r="B336" s="25" t="s">
        <v>518</v>
      </c>
      <c r="C336" s="25" t="s">
        <v>524</v>
      </c>
      <c r="D336" s="25"/>
      <c r="E336" s="25"/>
      <c r="F336" s="26"/>
      <c r="G336" s="27"/>
    </row>
    <row r="337" customFormat="false" ht="25.5" hidden="true" customHeight="false" outlineLevel="0" collapsed="false">
      <c r="A337" s="28" t="n">
        <v>40250</v>
      </c>
      <c r="B337" s="25" t="s">
        <v>518</v>
      </c>
      <c r="C337" s="25" t="s">
        <v>525</v>
      </c>
      <c r="D337" s="25"/>
      <c r="E337" s="25"/>
      <c r="F337" s="26"/>
      <c r="G337" s="27"/>
    </row>
    <row r="338" s="19" customFormat="true" ht="89.25" hidden="false" customHeight="false" outlineLevel="0" collapsed="false">
      <c r="A338" s="28" t="n">
        <v>40261</v>
      </c>
      <c r="B338" s="25" t="s">
        <v>61</v>
      </c>
      <c r="C338" s="25" t="s">
        <v>526</v>
      </c>
      <c r="D338" s="25"/>
      <c r="E338" s="25"/>
      <c r="G338" s="0"/>
    </row>
    <row r="339" s="19" customFormat="true" ht="89.25" hidden="false" customHeight="false" outlineLevel="0" collapsed="false">
      <c r="A339" s="28" t="n">
        <v>40268</v>
      </c>
      <c r="B339" s="25" t="s">
        <v>61</v>
      </c>
      <c r="C339" s="25" t="s">
        <v>527</v>
      </c>
      <c r="D339" s="25"/>
      <c r="E339" s="25"/>
      <c r="G339" s="0"/>
    </row>
    <row r="340" s="19" customFormat="true" ht="89.25" hidden="false" customHeight="false" outlineLevel="0" collapsed="false">
      <c r="A340" s="28" t="n">
        <v>40276</v>
      </c>
      <c r="B340" s="25" t="s">
        <v>61</v>
      </c>
      <c r="C340" s="25" t="s">
        <v>528</v>
      </c>
      <c r="D340" s="25"/>
      <c r="E340" s="25"/>
      <c r="G340" s="0"/>
    </row>
    <row r="341" customFormat="false" ht="219.75" hidden="false" customHeight="true" outlineLevel="0" collapsed="false">
      <c r="A341" s="47" t="n">
        <v>40270</v>
      </c>
      <c r="B341" s="18" t="s">
        <v>61</v>
      </c>
      <c r="C341" s="18" t="s">
        <v>529</v>
      </c>
      <c r="D341" s="0"/>
      <c r="E341" s="0"/>
      <c r="F341" s="26"/>
      <c r="G341" s="27"/>
    </row>
    <row r="342" customFormat="false" ht="12.75" hidden="false" customHeight="false" outlineLevel="0" collapsed="false">
      <c r="A342" s="47" t="n">
        <v>40271</v>
      </c>
      <c r="B342" s="18" t="s">
        <v>61</v>
      </c>
      <c r="C342" s="18" t="s">
        <v>530</v>
      </c>
      <c r="D342" s="0"/>
      <c r="E342" s="0"/>
      <c r="F342" s="26"/>
      <c r="G342" s="27"/>
    </row>
    <row r="343" s="19" customFormat="true" ht="25.5" hidden="false" customHeight="false" outlineLevel="0" collapsed="false">
      <c r="A343" s="47" t="n">
        <v>40274</v>
      </c>
      <c r="B343" s="18" t="s">
        <v>61</v>
      </c>
      <c r="C343" s="18" t="s">
        <v>531</v>
      </c>
      <c r="D343" s="0"/>
      <c r="E343" s="0"/>
      <c r="G343" s="0"/>
    </row>
    <row r="344" customFormat="false" ht="12.75" hidden="false" customHeight="false" outlineLevel="0" collapsed="false">
      <c r="A344" s="47" t="n">
        <v>40386</v>
      </c>
      <c r="B344" s="18" t="s">
        <v>61</v>
      </c>
      <c r="C344" s="18" t="s">
        <v>532</v>
      </c>
      <c r="D344" s="0"/>
      <c r="E344" s="0"/>
      <c r="F344" s="26"/>
      <c r="G344" s="27"/>
    </row>
    <row r="345" customFormat="false" ht="38.25" hidden="false" customHeight="false" outlineLevel="0" collapsed="false">
      <c r="A345" s="47" t="n">
        <v>40394</v>
      </c>
      <c r="B345" s="18" t="s">
        <v>61</v>
      </c>
      <c r="C345" s="18" t="s">
        <v>533</v>
      </c>
      <c r="D345" s="0"/>
      <c r="E345" s="0"/>
      <c r="F345" s="26"/>
      <c r="G345" s="27"/>
    </row>
    <row r="346" s="19" customFormat="true" ht="89.25" hidden="false" customHeight="false" outlineLevel="0" collapsed="false">
      <c r="A346" s="28" t="n">
        <v>40553</v>
      </c>
      <c r="B346" s="25" t="s">
        <v>61</v>
      </c>
      <c r="C346" s="25" t="s">
        <v>534</v>
      </c>
      <c r="D346" s="25"/>
      <c r="E346" s="25"/>
      <c r="G346" s="0"/>
    </row>
    <row r="347" s="19" customFormat="true" ht="89.25" hidden="false" customHeight="false" outlineLevel="0" collapsed="false">
      <c r="A347" s="28" t="n">
        <v>40556</v>
      </c>
      <c r="B347" s="25" t="s">
        <v>61</v>
      </c>
      <c r="C347" s="25" t="s">
        <v>535</v>
      </c>
      <c r="D347" s="25"/>
      <c r="E347" s="25"/>
      <c r="G347" s="0"/>
    </row>
    <row r="348" customFormat="false" ht="25.5" hidden="false" customHeight="false" outlineLevel="0" collapsed="false">
      <c r="A348" s="47" t="n">
        <v>40617</v>
      </c>
      <c r="B348" s="18" t="s">
        <v>61</v>
      </c>
      <c r="C348" s="25" t="s">
        <v>536</v>
      </c>
      <c r="F348" s="26"/>
      <c r="G348" s="27"/>
    </row>
    <row r="349" customFormat="false" ht="12.75" hidden="false" customHeight="false" outlineLevel="0" collapsed="false">
      <c r="A349" s="47" t="n">
        <v>40689</v>
      </c>
      <c r="B349" s="18" t="s">
        <v>61</v>
      </c>
      <c r="C349" s="18" t="s">
        <v>537</v>
      </c>
      <c r="F349" s="26"/>
      <c r="G349" s="27"/>
    </row>
    <row r="350" customFormat="false" ht="25.5" hidden="false" customHeight="false" outlineLevel="0" collapsed="false">
      <c r="A350" s="47" t="n">
        <v>40777</v>
      </c>
      <c r="B350" s="18" t="s">
        <v>61</v>
      </c>
      <c r="C350" s="25" t="s">
        <v>538</v>
      </c>
      <c r="F350" s="26"/>
      <c r="G350" s="27"/>
    </row>
    <row r="351" customFormat="false" ht="25.5" hidden="false" customHeight="false" outlineLevel="0" collapsed="false">
      <c r="A351" s="47" t="n">
        <v>40779</v>
      </c>
      <c r="B351" s="18" t="s">
        <v>61</v>
      </c>
      <c r="C351" s="18" t="s">
        <v>539</v>
      </c>
      <c r="F351" s="26"/>
      <c r="G351" s="27"/>
    </row>
    <row r="352" customFormat="false" ht="25.5" hidden="false" customHeight="false" outlineLevel="0" collapsed="false">
      <c r="A352" s="47" t="n">
        <v>40797</v>
      </c>
      <c r="B352" s="18" t="s">
        <v>61</v>
      </c>
      <c r="C352" s="18" t="s">
        <v>540</v>
      </c>
      <c r="F352" s="19"/>
      <c r="G352" s="0"/>
    </row>
    <row r="353" customFormat="false" ht="25.5" hidden="false" customHeight="false" outlineLevel="0" collapsed="false">
      <c r="A353" s="47" t="n">
        <v>40797</v>
      </c>
      <c r="B353" s="18" t="s">
        <v>61</v>
      </c>
      <c r="C353" s="18" t="s">
        <v>541</v>
      </c>
      <c r="F353" s="26"/>
      <c r="G353" s="27"/>
    </row>
    <row r="354" customFormat="false" ht="38.25" hidden="false" customHeight="false" outlineLevel="0" collapsed="false">
      <c r="A354" s="47" t="n">
        <v>41055</v>
      </c>
      <c r="B354" s="18" t="s">
        <v>542</v>
      </c>
      <c r="C354" s="18" t="s">
        <v>543</v>
      </c>
      <c r="F354" s="26"/>
      <c r="G354" s="27"/>
    </row>
    <row r="355" customFormat="false" ht="12.75" hidden="false" customHeight="false" outlineLevel="0" collapsed="false">
      <c r="A355" s="47" t="n">
        <v>41166</v>
      </c>
      <c r="B355" s="18" t="s">
        <v>61</v>
      </c>
      <c r="C355" s="18" t="s">
        <v>544</v>
      </c>
      <c r="F355" s="26"/>
      <c r="G355" s="27"/>
    </row>
    <row r="356" customFormat="false" ht="12.75" hidden="false" customHeight="false" outlineLevel="0" collapsed="false">
      <c r="A356" s="47" t="n">
        <v>41281</v>
      </c>
      <c r="B356" s="18" t="s">
        <v>61</v>
      </c>
      <c r="C356" s="18" t="s">
        <v>545</v>
      </c>
      <c r="F356" s="26"/>
      <c r="G356" s="27"/>
    </row>
    <row r="357" customFormat="false" ht="51" hidden="false" customHeight="false" outlineLevel="0" collapsed="false">
      <c r="A357" s="47" t="n">
        <v>41298</v>
      </c>
      <c r="B357" s="18" t="s">
        <v>546</v>
      </c>
      <c r="C357" s="48" t="s">
        <v>547</v>
      </c>
      <c r="F357" s="26"/>
      <c r="G357" s="27"/>
    </row>
    <row r="358" customFormat="false" ht="12.75" hidden="false" customHeight="false" outlineLevel="0" collapsed="false">
      <c r="A358" s="47" t="n">
        <v>41298</v>
      </c>
      <c r="B358" s="18" t="s">
        <v>546</v>
      </c>
      <c r="C358" s="48" t="s">
        <v>548</v>
      </c>
      <c r="F358" s="26"/>
      <c r="G358" s="27"/>
    </row>
    <row r="359" customFormat="false" ht="51" hidden="false" customHeight="false" outlineLevel="0" collapsed="false">
      <c r="A359" s="47" t="n">
        <v>41313</v>
      </c>
      <c r="B359" s="18" t="s">
        <v>61</v>
      </c>
      <c r="C359" s="18" t="s">
        <v>549</v>
      </c>
      <c r="F359" s="26"/>
      <c r="G359" s="27"/>
    </row>
    <row r="360" customFormat="false" ht="51" hidden="false" customHeight="false" outlineLevel="0" collapsed="false">
      <c r="A360" s="47" t="n">
        <v>41338</v>
      </c>
      <c r="B360" s="18" t="s">
        <v>61</v>
      </c>
      <c r="C360" s="18" t="s">
        <v>550</v>
      </c>
      <c r="F360" s="26"/>
      <c r="G360" s="27"/>
    </row>
    <row r="361" customFormat="false" ht="51" hidden="false" customHeight="false" outlineLevel="0" collapsed="false">
      <c r="A361" s="47" t="n">
        <v>41404</v>
      </c>
      <c r="B361" s="18" t="s">
        <v>61</v>
      </c>
      <c r="C361" s="18" t="s">
        <v>551</v>
      </c>
      <c r="F361" s="26"/>
      <c r="G361" s="27"/>
    </row>
    <row r="362" customFormat="false" ht="25.5" hidden="false" customHeight="false" outlineLevel="0" collapsed="false">
      <c r="A362" s="47" t="n">
        <v>41548</v>
      </c>
      <c r="B362" s="18" t="s">
        <v>61</v>
      </c>
      <c r="C362" s="18" t="s">
        <v>552</v>
      </c>
      <c r="F362" s="26"/>
      <c r="G362" s="27"/>
    </row>
    <row r="363" customFormat="false" ht="63.75" hidden="false" customHeight="false" outlineLevel="0" collapsed="false">
      <c r="A363" s="47" t="n">
        <v>41590</v>
      </c>
      <c r="B363" s="18" t="s">
        <v>61</v>
      </c>
      <c r="C363" s="18" t="s">
        <v>553</v>
      </c>
      <c r="F363" s="26"/>
      <c r="G363" s="27"/>
    </row>
    <row r="364" customFormat="false" ht="51" hidden="false" customHeight="false" outlineLevel="0" collapsed="false">
      <c r="A364" s="47" t="n">
        <v>41603</v>
      </c>
      <c r="B364" s="18" t="s">
        <v>61</v>
      </c>
      <c r="C364" s="18" t="s">
        <v>554</v>
      </c>
      <c r="F364" s="26"/>
      <c r="G364" s="27"/>
    </row>
    <row r="365" customFormat="false" ht="38.25" hidden="false" customHeight="false" outlineLevel="0" collapsed="false">
      <c r="A365" s="47" t="n">
        <v>41647</v>
      </c>
      <c r="B365" s="18" t="s">
        <v>61</v>
      </c>
      <c r="C365" s="18" t="s">
        <v>555</v>
      </c>
      <c r="F365" s="26"/>
      <c r="G365" s="27"/>
    </row>
    <row r="366" customFormat="false" ht="38.25" hidden="false" customHeight="false" outlineLevel="0" collapsed="false">
      <c r="A366" s="47" t="n">
        <v>41729</v>
      </c>
      <c r="B366" s="18" t="s">
        <v>61</v>
      </c>
      <c r="C366" s="18" t="s">
        <v>556</v>
      </c>
      <c r="F366" s="19"/>
      <c r="G366" s="0"/>
    </row>
    <row r="367" customFormat="false" ht="38.25" hidden="false" customHeight="false" outlineLevel="0" collapsed="false">
      <c r="A367" s="47" t="n">
        <v>41760</v>
      </c>
      <c r="B367" s="18" t="s">
        <v>61</v>
      </c>
      <c r="C367" s="18" t="s">
        <v>557</v>
      </c>
      <c r="F367" s="26"/>
      <c r="G367" s="27"/>
    </row>
    <row r="368" customFormat="false" ht="38.25" hidden="false" customHeight="false" outlineLevel="0" collapsed="false">
      <c r="A368" s="47" t="n">
        <v>41761</v>
      </c>
      <c r="B368" s="18" t="s">
        <v>61</v>
      </c>
      <c r="C368" s="18" t="s">
        <v>558</v>
      </c>
      <c r="F368" s="26"/>
      <c r="G368" s="27"/>
    </row>
    <row r="369" customFormat="false" ht="12.75" hidden="false" customHeight="false" outlineLevel="0" collapsed="false">
      <c r="A369" s="47" t="n">
        <v>41907</v>
      </c>
      <c r="B369" s="18" t="s">
        <v>61</v>
      </c>
      <c r="C369" s="18" t="s">
        <v>559</v>
      </c>
      <c r="F369" s="26"/>
      <c r="G369" s="27"/>
    </row>
    <row r="370" customFormat="false" ht="38.25" hidden="false" customHeight="false" outlineLevel="0" collapsed="false">
      <c r="A370" s="47" t="n">
        <v>41923</v>
      </c>
      <c r="B370" s="18" t="s">
        <v>61</v>
      </c>
      <c r="C370" s="18" t="s">
        <v>560</v>
      </c>
      <c r="F370" s="26"/>
      <c r="G370" s="27"/>
    </row>
    <row r="371" customFormat="false" ht="25.5" hidden="false" customHeight="false" outlineLevel="0" collapsed="false">
      <c r="A371" s="47" t="n">
        <v>41939</v>
      </c>
      <c r="B371" s="18" t="s">
        <v>61</v>
      </c>
      <c r="C371" s="18" t="s">
        <v>561</v>
      </c>
      <c r="F371" s="26"/>
      <c r="G371" s="27"/>
    </row>
    <row r="372" customFormat="false" ht="51" hidden="false" customHeight="false" outlineLevel="0" collapsed="false">
      <c r="A372" s="47" t="n">
        <v>41979</v>
      </c>
      <c r="B372" s="18" t="s">
        <v>61</v>
      </c>
      <c r="C372" s="18" t="s">
        <v>562</v>
      </c>
      <c r="F372" s="26"/>
      <c r="G372" s="27"/>
    </row>
    <row r="373" customFormat="false" ht="76.5" hidden="false" customHeight="false" outlineLevel="0" collapsed="false">
      <c r="A373" s="47" t="n">
        <v>42017</v>
      </c>
      <c r="B373" s="18" t="s">
        <v>61</v>
      </c>
      <c r="C373" s="18" t="s">
        <v>563</v>
      </c>
      <c r="F373" s="26"/>
      <c r="G373" s="27"/>
    </row>
    <row r="374" customFormat="false" ht="76.5" hidden="false" customHeight="false" outlineLevel="0" collapsed="false">
      <c r="A374" s="47" t="n">
        <v>42017</v>
      </c>
      <c r="B374" s="18" t="s">
        <v>61</v>
      </c>
      <c r="C374" s="18" t="s">
        <v>564</v>
      </c>
      <c r="F374" s="26"/>
      <c r="G374" s="27"/>
    </row>
    <row r="375" customFormat="false" ht="63.75" hidden="false" customHeight="false" outlineLevel="0" collapsed="false">
      <c r="A375" s="47" t="n">
        <v>42055</v>
      </c>
      <c r="B375" s="18" t="s">
        <v>565</v>
      </c>
      <c r="C375" s="18" t="s">
        <v>566</v>
      </c>
      <c r="F375" s="0"/>
      <c r="G375" s="0"/>
    </row>
    <row r="376" customFormat="false" ht="38.25" hidden="false" customHeight="false" outlineLevel="0" collapsed="false">
      <c r="A376" s="47" t="n">
        <v>42055</v>
      </c>
      <c r="B376" s="18" t="s">
        <v>565</v>
      </c>
      <c r="C376" s="18" t="s">
        <v>567</v>
      </c>
      <c r="F376" s="26"/>
      <c r="G376" s="27"/>
    </row>
    <row r="377" customFormat="false" ht="12.75" hidden="false" customHeight="false" outlineLevel="0" collapsed="false">
      <c r="A377" s="47" t="n">
        <v>42145</v>
      </c>
      <c r="B377" s="18" t="s">
        <v>61</v>
      </c>
      <c r="C377" s="18" t="s">
        <v>568</v>
      </c>
      <c r="F377" s="19"/>
      <c r="G377" s="0"/>
    </row>
    <row r="378" customFormat="false" ht="63.75" hidden="false" customHeight="false" outlineLevel="0" collapsed="false">
      <c r="A378" s="47" t="n">
        <v>42212</v>
      </c>
      <c r="B378" s="18" t="s">
        <v>565</v>
      </c>
      <c r="C378" s="18" t="s">
        <v>569</v>
      </c>
      <c r="F378" s="19"/>
      <c r="G378" s="0"/>
    </row>
    <row r="379" customFormat="false" ht="38.25" hidden="false" customHeight="false" outlineLevel="0" collapsed="false">
      <c r="A379" s="47" t="n">
        <v>42212</v>
      </c>
      <c r="B379" s="18" t="s">
        <v>565</v>
      </c>
      <c r="C379" s="18" t="s">
        <v>570</v>
      </c>
      <c r="F379" s="19"/>
      <c r="G379" s="0"/>
    </row>
    <row r="380" customFormat="false" ht="12.75" hidden="false" customHeight="false" outlineLevel="0" collapsed="false">
      <c r="A380" s="47" t="n">
        <v>42892</v>
      </c>
      <c r="B380" s="18" t="s">
        <v>61</v>
      </c>
      <c r="C380" s="18" t="s">
        <v>571</v>
      </c>
      <c r="F380" s="26"/>
      <c r="G380" s="27"/>
    </row>
    <row r="381" customFormat="false" ht="38.25" hidden="false" customHeight="false" outlineLevel="0" collapsed="false">
      <c r="A381" s="47" t="n">
        <v>42916</v>
      </c>
      <c r="B381" s="18" t="s">
        <v>61</v>
      </c>
      <c r="C381" s="18" t="s">
        <v>572</v>
      </c>
      <c r="F381" s="26"/>
      <c r="G381" s="27"/>
    </row>
    <row r="382" customFormat="false" ht="51" hidden="false" customHeight="false" outlineLevel="0" collapsed="false">
      <c r="A382" s="47" t="n">
        <v>43017</v>
      </c>
      <c r="B382" s="18" t="s">
        <v>61</v>
      </c>
      <c r="C382" s="18" t="s">
        <v>573</v>
      </c>
      <c r="F382" s="26"/>
      <c r="G382" s="27"/>
    </row>
    <row r="383" customFormat="false" ht="38.25" hidden="false" customHeight="false" outlineLevel="0" collapsed="false">
      <c r="A383" s="47" t="n">
        <v>43017</v>
      </c>
      <c r="B383" s="18" t="s">
        <v>61</v>
      </c>
      <c r="C383" s="18" t="s">
        <v>574</v>
      </c>
      <c r="F383" s="26"/>
      <c r="G383" s="27"/>
    </row>
    <row r="384" customFormat="false" ht="51" hidden="false" customHeight="false" outlineLevel="0" collapsed="false">
      <c r="A384" s="47" t="n">
        <v>43084</v>
      </c>
      <c r="B384" s="18" t="s">
        <v>61</v>
      </c>
      <c r="C384" s="18" t="s">
        <v>575</v>
      </c>
      <c r="F384" s="26"/>
      <c r="G384" s="27"/>
    </row>
    <row r="385" customFormat="false" ht="12.75" hidden="false" customHeight="false" outlineLevel="0" collapsed="false">
      <c r="A385" s="47" t="n">
        <v>43106</v>
      </c>
      <c r="B385" s="18" t="s">
        <v>61</v>
      </c>
      <c r="C385" s="18" t="s">
        <v>576</v>
      </c>
      <c r="F385" s="26"/>
      <c r="G385" s="27"/>
    </row>
    <row r="386" customFormat="false" ht="25.5" hidden="false" customHeight="false" outlineLevel="0" collapsed="false">
      <c r="A386" s="47" t="n">
        <v>43144</v>
      </c>
      <c r="B386" s="18" t="s">
        <v>61</v>
      </c>
      <c r="C386" s="18" t="s">
        <v>577</v>
      </c>
      <c r="F386" s="26"/>
      <c r="G386" s="27"/>
    </row>
    <row r="387" customFormat="false" ht="38.25" hidden="false" customHeight="false" outlineLevel="0" collapsed="false">
      <c r="A387" s="47" t="n">
        <v>43227</v>
      </c>
      <c r="B387" s="18" t="s">
        <v>61</v>
      </c>
      <c r="C387" s="18" t="s">
        <v>578</v>
      </c>
      <c r="F387" s="26"/>
      <c r="G387" s="27"/>
    </row>
    <row r="388" customFormat="false" ht="12.75" hidden="false" customHeight="false" outlineLevel="0" collapsed="false">
      <c r="A388" s="47" t="n">
        <v>43248</v>
      </c>
      <c r="C388" s="18" t="s">
        <v>579</v>
      </c>
      <c r="F388" s="26"/>
      <c r="G388" s="27"/>
    </row>
    <row r="389" customFormat="false" ht="23.95" hidden="false" customHeight="false" outlineLevel="0" collapsed="false">
      <c r="A389" s="49" t="n">
        <v>43439</v>
      </c>
      <c r="B389" s="50" t="s">
        <v>61</v>
      </c>
      <c r="C389" s="50" t="s">
        <v>580</v>
      </c>
      <c r="F389" s="26"/>
      <c r="G389" s="27"/>
    </row>
  </sheetData>
  <autoFilter ref="A1:K338">
    <filterColumn colId="1">
      <customFilters and="true">
        <customFilter operator="equal" val="Administering"/>
      </customFilters>
    </filterColumn>
  </autoFilter>
  <mergeCells count="19">
    <mergeCell ref="F64:F66"/>
    <mergeCell ref="G64:G66"/>
    <mergeCell ref="F67:F68"/>
    <mergeCell ref="G67:G68"/>
    <mergeCell ref="G84:G85"/>
    <mergeCell ref="H84:H85"/>
    <mergeCell ref="I84:I85"/>
    <mergeCell ref="J84:J85"/>
    <mergeCell ref="K84:K85"/>
    <mergeCell ref="A196:A201"/>
    <mergeCell ref="B196:B201"/>
    <mergeCell ref="A221:A227"/>
    <mergeCell ref="B221:B227"/>
    <mergeCell ref="A229:A263"/>
    <mergeCell ref="B229:B263"/>
    <mergeCell ref="A266:A271"/>
    <mergeCell ref="B266:B271"/>
    <mergeCell ref="A274:A279"/>
    <mergeCell ref="B274:B27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Company>SPecialiST RePack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2018-11-15T10:22:42Z</dcterms:created>
  <dc:creator>Alexander</dc:creator>
  <dc:description/>
  <dc:language>en-US</dc:language>
  <cp:lastModifiedBy/>
  <dcterms:modified xsi:type="dcterms:W3CDTF">2018-12-05T17:51:23Z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SPecialiST RePack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