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2.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true" localSheetId="5" name="_xlnm._FilterDatabase" vbProcedure="false">Договоры!$K$1:$L$151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_FilterDatabase" vbProcedure="false">Договоры!$K$1:$L$151</definedName>
    <definedName function="false" hidden="false" localSheetId="6" name="_xlnm.Print_Titles"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<sst xmlns="http://schemas.openxmlformats.org/spreadsheetml/2006/main" count="1660" uniqueCount="545">
  <si>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</si>
  <si>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</si>
  <si>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</si>
  <si>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</si>
  <si>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</si>
  <si>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</si>
  <si>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</si>
  <si>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</si>
  <si>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</si>
  <si>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</si>
  <si>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</si>
  <si>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</si>
  <si>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</si>
  <si>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</si>
  <si>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</si>
  <si>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</si>
  <si>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</si>
  <si>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</si>
  <si>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</si>
  <si>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</si>
  <si>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</si>
  <si>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</si>
  <si>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</si>
  <si>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</si>
  <si>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</si>
  <si>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</si>
  <si>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</si>
  <si>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</si>
  <si>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</si>
  <si>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</si>
  <si>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</si>
  <si>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</si>
  <si>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</si>
  <si>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</si>
  <si>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</si>
  <si>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</si>
  <si>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</si>
  <si>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</si>
  <si>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</si>
  <si>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</si>
  <si>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</si>
  <si>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</si>
  <si>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</si>
  <si>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</si>
  <si>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</si>
  <si>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</si>
  <si>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</si>
  <si>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</si>
  <si>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</si>
  <si>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</si>
  <si>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</si>
  <si>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</si>
  <si>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</si>
  <si>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</si>
  <si>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</si>
  <si>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</si>
  <si>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</si>
  <si>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</si>
  <si>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</si>
  <si>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</si>
  <si>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</si>
  <si>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</si>
  <si>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</si>
  <si>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</si>
  <si>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</si>
  <si>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</si>
  <si>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</si>
  <si>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</si>
  <si>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</si>
  <si>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</si>
  <si>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</si>
  <si>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</si>
  <si>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</si>
  <si>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</si>
  <si>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</si>
  <si>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</si>
  <si>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</si>
  <si>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</si>
  <si>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</si>
  <si>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</si>
  <si>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</si>
  <si>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</si>
  <si>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</si>
  <si>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</si>
  <si>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</si>
  <si>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</si>
  <si>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</si>
  <si>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</si>
  <si>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</si>
  <si>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</si>
  <si>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</si>
  <si>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</si>
  <si>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</si>
  <si>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</si>
  <si>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</si>
  <si>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</si>
  <si>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</si>
  <si>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</si>
  <si>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</si>
  <si>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</si>
  <si>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</si>
  <si>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</si>
  <si>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</si>
  <si>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</si>
  <si>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</si>
  <si>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</si>
  <si>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</si>
  <si>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</si>
  <si>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</si>
  <si>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</si>
  <si>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</si>
  <si>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</si>
  <si>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</si>
  <si>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</si>
  <si>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</si>
  <si>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</si>
  <si>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</si>
  <si>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</si>
  <si>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</si>
  <si>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</si>
  <si>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</si>
  <si>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</si>
  <si>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</si>
  <si>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</si>
  <si>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</si>
  <si>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</si>
  <si>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</si>
  <si>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</si>
  <si>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</si>
  <si>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</si>
  <si>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</si>
  <si>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</si>
  <si>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</si>
  <si>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</si>
  <si>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</si>
  <si>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</si>
  <si>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</si>
  <si>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</si>
  <si>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</si>
  <si>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</si>
  <si>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</si>
  <si>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</si>
  <si>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</si>
  <si>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</si>
  <si>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</si>
  <si>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</si>
  <si>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</si>
  <si>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</si>
  <si>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</si>
  <si>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</si>
  <si>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</si>
  <si>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</si>
  <si>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</si>
  <si>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</si>
  <si>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</si>
  <si>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</si>
  <si>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</si>
  <si>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</si>
  <si>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</si>
  <si>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</si>
  <si>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</si>
  <si>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</si>
  <si>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</si>
  <si>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</si>
  <si>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</si>
  <si>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</si>
  <si>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</si>
  <si>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</si>
  <si>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</si>
  <si>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</si>
  <si>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</si>
  <si>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</si>
  <si>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</si>
  <si>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</si>
  <si>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</si>
  <si>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</si>
  <si>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</si>
  <si>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</si>
  <si>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</si>
  <si>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</si>
  <si>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</si>
  <si>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</si>
  <si>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</si>
  <si>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</si>
  <si>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</si>
  <si>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</si>
  <si>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</si>
  <si>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</si>
  <si>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</si>
  <si>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</si>
  <si>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</si>
  <si>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</si>
  <si>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</si>
  <si>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</si>
  <si>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</si>
  <si>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</si>
  <si>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</si>
  <si>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</si>
  <si>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</si>
  <si>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</si>
  <si>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</si>
  <si>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</si>
  <si>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</si>
  <si>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</si>
  <si>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</si>
  <si>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</si>
  <si>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</si>
  <si>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</si>
  <si>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</si>
  <si>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</si>
  <si>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</si>
  <si>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</si>
  <si>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</si>
  <si>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</si>
  <si>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</si>
  <si>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</si>
  <si>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</si>
  <si>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</si>
  <si>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</si>
  <si>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</si>
  <si>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</si>
  <si>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</si>
  <si>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</si>
  <si>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</si>
  <si>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</si>
  <si>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</si>
  <si>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</si>
  <si>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</si>
  <si>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</si>
  <si>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</si>
  <si>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</si>
  <si>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</si>
  <si>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</si>
  <si>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</si>
  <si>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</si>
  <si>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</si>
  <si>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</si>
  <si>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</si>
  <si>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</si>
  <si>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</si>
  <si>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</si>
  <si>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</si>
  <si>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</si>
  <si>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</si>
  <si>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</si>
  <si>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</si>
  <si>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</si>
  <si>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</si>
  <si>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</si>
  <si>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</si>
  <si>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</si>
  <si>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Укрупнённый вид деят.-ти</t>
  </si>
  <si>
    <t xml:space="preserve">Расположе-ние офиса</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</si>
  <si>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</si>
  <si>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</si>
  <si>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</si>
  <si>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</si>
  <si>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</si>
  <si>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</si>
  <si>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</si>
  <si>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</si>
  <si>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</si>
  <si>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(hh.ru) 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</si>
  <si>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</si>
  <si>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</si>
  <si>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</si>
  <si>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</si>
  <si>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</si>
  <si>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</si>
  <si>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</si>
  <si>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</si>
  <si>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</si>
  <si>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</si>
  <si>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</si>
  <si>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Консультирование в коммерции и управлении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</si>
  <si>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</si>
  <si>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</si>
  <si>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</si>
  <si>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</si>
  <si>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</si>
  <si>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</si>
  <si>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</si>
  <si>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</si>
  <si>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</si>
  <si>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</si>
  <si>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</si>
  <si>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</si>
  <si>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</si>
  <si>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</si>
  <si>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</si>
  <si>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</si>
  <si>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</si>
  <si>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</si>
  <si>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</si>
  <si>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</si>
  <si>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</si>
  <si>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</si>
  <si>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</si>
  <si>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ПО</t>
  </si>
  <si>
    <t xml:space="preserve">(hh.ru) 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</si>
  <si>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</si>
  <si>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</si>
  <si>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</si>
  <si>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</si>
  <si>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</si>
  <si>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</si>
  <si>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</si>
  <si>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</si>
  <si>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</si>
  <si>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</si>
  <si>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</si>
  <si>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</si>
  <si>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См. выше</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</si>
  <si>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</si>
  <si>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</si>
  <si>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</si>
  <si>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</si>
  <si>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</si>
  <si>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</si>
  <si>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</si>
  <si>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</si>
  <si>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</si>
  <si>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</si>
  <si>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</si>
  <si>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</si>
  <si>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</si>
  <si>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</si>
  <si>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</si>
  <si>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</si>
  <si>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</si>
  <si>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</si>
  <si>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</si>
  <si>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</si>
  <si>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</si>
  <si>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</si>
  <si>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</si>
  <si>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</si>
  <si>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</si>
  <si>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</si>
  <si>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</si>
  <si>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</si>
  <si>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</si>
  <si>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</si>
  <si>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</si>
  <si>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</si>
  <si>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</si>
  <si>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</si>
  <si>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</si>
  <si>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</si>
  <si>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</si>
  <si>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</si>
  <si>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</si>
  <si>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</si>
  <si>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</si>
  <si>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</si>
  <si>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</si>
  <si>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</si>
  <si>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</si>
  <si>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</si>
  <si>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</si>
  <si>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</si>
  <si>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</si>
  <si>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</si>
  <si>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</si>
  <si>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</si>
  <si>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</si>
  <si>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</si>
  <si>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</si>
  <si>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</si>
  <si>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</si>
  <si>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</si>
  <si>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</si>
  <si>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</si>
  <si>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</si>
  <si>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</si>
  <si>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</si>
  <si>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</si>
  <si>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</si>
  <si>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</si>
  <si>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</si>
  <si>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</si>
  <si>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</si>
  <si>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</si>
  <si>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</si>
  <si>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</si>
  <si>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</si>
  <si>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</si>
  <si>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</si>
  <si>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</si>
  <si>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</si>
  <si>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</si>
  <si>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</si>
  <si>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</si>
  <si>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</si>
  <si>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</si>
  <si>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</si>
  <si>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</si>
  <si>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</si>
  <si>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</si>
  <si>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</si>
  <si>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</si>
  <si>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</si>
  <si>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</si>
  <si>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</si>
  <si>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</si>
  <si>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</si>
  <si>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</si>
  <si>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</si>
  <si>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</si>
  <si>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</si>
  <si>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</si>
  <si>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</si>
  <si>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</si>
  <si>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</si>
  <si>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</si>
  <si>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</si>
  <si>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</si>
  <si>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</si>
  <si>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</si>
  <si>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</si>
  <si>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</si>
  <si>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</si>
  <si>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</si>
  <si>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</si>
  <si>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</si>
  <si>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</si>
  <si>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</si>
  <si>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</si>
  <si>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</si>
  <si>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</si>
  <si>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</si>
  <si>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</si>
  <si>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</si>
  <si>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</si>
  <si>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</si>
  <si>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</si>
  <si>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</si>
  <si>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</si>
  <si>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</si>
  <si>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</si>
  <si>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</si>
  <si>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</si>
  <si>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</si>
  <si>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</si>
  <si>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</si>
  <si>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</si>
  <si>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</si>
  <si>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</si>
  <si>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</si>
  <si>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</si>
  <si>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</si>
  <si>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</si>
  <si>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</si>
  <si>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</si>
  <si>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</si>
  <si>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</si>
  <si>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</si>
  <si>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</si>
  <si>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</si>
  <si>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</si>
  <si>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</si>
  <si>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</si>
  <si>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</si>
  <si>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</si>
  <si>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</si>
  <si>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</si>
  <si>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</si>
  <si>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</si>
  <si>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</si>
  <si>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</si>
  <si>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</si>
  <si>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</si>
  <si>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</si>
  <si>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Москва, Ростов-на-Дону</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</si>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</sst>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2" borderId="3" xfId="0" applyFont="true" applyBorder="true" applyAlignment="true" applyProtection="false">
      <alignment horizontal="general" vertical="center" textRotation="0" wrapText="true" indent="0" shrinkToFit="false"/>
      <protection locked="true" hidden="false"/>
    </xf>
    <xf numFmtId="165" fontId="6" fillId="0" borderId="3"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6" fontId="6" fillId="2"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5" fontId="6" fillId="0" borderId="4"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6" fontId="6" fillId="0" borderId="1" xfId="0" applyFont="true" applyBorder="true" applyAlignment="true" applyProtection="false">
      <alignment horizontal="left" vertical="center" textRotation="0" wrapText="true" indent="0" shrinkToFit="false"/>
      <protection locked="true" hidden="false"/>
    </xf>
    <xf numFmtId="166" fontId="6" fillId="0" borderId="1"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4" fontId="6" fillId="2" borderId="3" xfId="0" applyFont="true" applyBorder="true" applyAlignment="true" applyProtection="false">
      <alignment horizontal="left" vertical="center" textRotation="0" wrapText="true" indent="4" shrinkToFit="false"/>
      <protection locked="true" hidden="false"/>
    </xf>
    <xf numFmtId="164" fontId="6" fillId="0" borderId="1" xfId="0" applyFont="true" applyBorder="true" applyAlignment="true" applyProtection="false">
      <alignment horizontal="left" vertical="center" textRotation="0" wrapText="true" indent="2" shrinkToFit="false"/>
      <protection locked="true" hidden="false"/>
    </xf>
    <xf numFmtId="164" fontId="6" fillId="0" borderId="5" xfId="0" applyFont="true" applyBorder="true" applyAlignment="true" applyProtection="false">
      <alignment horizontal="left" vertical="center" textRotation="0" wrapText="true" indent="4" shrinkToFit="false"/>
      <protection locked="true" hidden="false"/>
    </xf>
    <xf numFmtId="164" fontId="6" fillId="2" borderId="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4"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left" vertical="center" textRotation="0" wrapText="true" indent="2" shrinkToFit="false"/>
      <protection locked="true" hidden="false"/>
    </xf>
    <xf numFmtId="164" fontId="6" fillId="0" borderId="10" xfId="0" applyFont="true" applyBorder="true" applyAlignment="true" applyProtection="false">
      <alignment horizontal="left" vertical="center" textRotation="0" wrapText="true" indent="2" shrinkToFit="false"/>
      <protection locked="true" hidden="false"/>
    </xf>
    <xf numFmtId="164" fontId="6" fillId="0" borderId="1" xfId="0" applyFont="true" applyBorder="true" applyAlignment="true" applyProtection="false">
      <alignment horizontal="left" vertical="center" textRotation="0" wrapText="true" indent="4" shrinkToFit="false"/>
      <protection locked="true" hidden="false"/>
    </xf>
    <xf numFmtId="166" fontId="6" fillId="0" borderId="1" xfId="0" applyFont="true" applyBorder="true" applyAlignment="true" applyProtection="false">
      <alignment horizontal="general" vertical="center" textRotation="0" wrapText="true" indent="0" shrinkToFit="false"/>
      <protection locked="true" hidden="false"/>
    </xf>
    <xf numFmtId="166" fontId="6" fillId="0" borderId="3" xfId="0" applyFont="true" applyBorder="true" applyAlignment="true" applyProtection="false">
      <alignment horizontal="left" vertical="center" textRotation="0" wrapText="true" indent="0" shrinkToFit="false"/>
      <protection locked="true" hidden="false"/>
    </xf>
    <xf numFmtId="166" fontId="6" fillId="0" borderId="11" xfId="0" applyFont="true" applyBorder="true" applyAlignment="true" applyProtection="false">
      <alignment horizontal="left" vertical="center" textRotation="0" wrapText="true" indent="0" shrinkToFit="false"/>
      <protection locked="true" hidden="false"/>
    </xf>
    <xf numFmtId="166" fontId="6" fillId="0" borderId="6"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2" borderId="3" xfId="0" applyFont="true" applyBorder="true" applyAlignment="true" applyProtection="false">
      <alignment horizontal="general" vertical="center" textRotation="0" wrapText="true" indent="0" shrinkToFit="false"/>
      <protection locked="true" hidden="false"/>
    </xf>
    <xf numFmtId="165" fontId="10" fillId="0" borderId="3" xfId="0" applyFont="true" applyBorder="true" applyAlignment="true" applyProtection="false">
      <alignment horizontal="general" vertical="center" textRotation="0" wrapText="fals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6" fontId="10" fillId="2" borderId="1" xfId="0" applyFont="true" applyBorder="true" applyAlignment="true" applyProtection="false">
      <alignment horizontal="left" vertical="center" textRotation="0" wrapText="true" indent="0" shrinkToFit="false"/>
      <protection locked="true" hidden="false"/>
    </xf>
    <xf numFmtId="166" fontId="10" fillId="2" borderId="3"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6" fontId="10" fillId="2" borderId="11" xfId="0" applyFont="true" applyBorder="true" applyAlignment="true" applyProtection="false">
      <alignment horizontal="left" vertical="center" textRotation="0" wrapText="tru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5" fontId="10" fillId="0" borderId="4"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5" fontId="10" fillId="0" borderId="1" xfId="0" applyFont="true" applyBorder="true" applyAlignment="true" applyProtection="false">
      <alignment horizontal="general" vertical="center" textRotation="0" wrapText="false" indent="0" shrinkToFit="false"/>
      <protection locked="true" hidden="false"/>
    </xf>
    <xf numFmtId="166" fontId="10" fillId="0" borderId="1" xfId="0" applyFont="true" applyBorder="true" applyAlignment="true" applyProtection="false">
      <alignment horizontal="left" vertical="center" textRotation="0" wrapText="true" indent="0" shrinkToFit="false"/>
      <protection locked="true" hidden="false"/>
    </xf>
    <xf numFmtId="166" fontId="10" fillId="0" borderId="3" xfId="0" applyFont="true" applyBorder="true" applyAlignment="true" applyProtection="false">
      <alignment horizontal="left" vertical="center" textRotation="0" wrapText="true" indent="0" shrinkToFit="false"/>
      <protection locked="true" hidden="false"/>
    </xf>
    <xf numFmtId="165" fontId="10" fillId="0" borderId="1" xfId="0" applyFont="true" applyBorder="true" applyAlignment="true" applyProtection="false">
      <alignment horizontal="general" vertical="center" textRotation="0" wrapText="true" indent="0" shrinkToFit="false"/>
      <protection locked="true" hidden="false"/>
    </xf>
    <xf numFmtId="166" fontId="10" fillId="0" borderId="6" xfId="0" applyFont="true" applyBorder="true" applyAlignment="true" applyProtection="false">
      <alignment horizontal="left" vertical="center" textRotation="0" wrapText="true" indent="0" shrinkToFit="false"/>
      <protection locked="true" hidden="false"/>
    </xf>
    <xf numFmtId="164" fontId="6" fillId="0" borderId="11" xfId="0" applyFont="true" applyBorder="true" applyAlignment="true" applyProtection="false">
      <alignment horizontal="left" vertical="center" textRotation="0" wrapText="true" indent="4" shrinkToFit="false"/>
      <protection locked="true" hidden="false"/>
    </xf>
    <xf numFmtId="164" fontId="6" fillId="0" borderId="11" xfId="0" applyFont="true" applyBorder="true" applyAlignment="true" applyProtection="false">
      <alignment horizontal="general" vertical="center" textRotation="0" wrapText="true" indent="0" shrinkToFit="false"/>
      <protection locked="true" hidden="false"/>
    </xf>
    <xf numFmtId="165" fontId="6" fillId="0" borderId="11" xfId="0" applyFont="true" applyBorder="true" applyAlignment="true" applyProtection="false">
      <alignment horizontal="general" vertical="center" textRotation="0" wrapText="false" indent="0" shrinkToFit="false"/>
      <protection locked="true" hidden="false"/>
    </xf>
    <xf numFmtId="166" fontId="6" fillId="0" borderId="3" xfId="0" applyFont="true" applyBorder="true" applyAlignment="true" applyProtection="false">
      <alignment horizontal="general" vertical="center" textRotation="0" wrapText="true" indent="0" shrinkToFit="false"/>
      <protection locked="true" hidden="false"/>
    </xf>
    <xf numFmtId="166" fontId="6" fillId="0" borderId="3"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5" fontId="6"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general" vertical="bottom" textRotation="0" wrapText="false" indent="0" shrinkToFit="false"/>
      <protection locked="true" hidden="false"/>
    </xf>
    <xf numFmtId="164" fontId="11" fillId="0" borderId="7" xfId="20" applyFont="tru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false">
      <alignment horizontal="right" vertical="bottom" textRotation="0" wrapText="false" indent="0" shrinkToFit="false"/>
      <protection locked="true" hidden="false"/>
    </xf>
    <xf numFmtId="166" fontId="6"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7" xfId="20" applyFont="true" applyBorder="true" applyAlignment="true" applyProtection="tru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false" indent="0" shrinkToFit="false"/>
      <protection locked="true" hidden="false"/>
    </xf>
    <xf numFmtId="166" fontId="6" fillId="2" borderId="5" xfId="0" applyFont="true" applyBorder="tru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7"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7" xfId="0" applyFont="true" applyBorder="true" applyAlignment="true" applyProtection="false">
      <alignment horizontal="left" vertical="center" textRotation="0" wrapText="true" indent="0" shrinkToFit="false"/>
      <protection locked="true" hidden="false"/>
    </xf>
    <xf numFmtId="164" fontId="6" fillId="0" borderId="7" xfId="0" applyFont="true" applyBorder="tru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right" vertical="center" textRotation="0" wrapText="false" indent="0" shrinkToFit="false"/>
      <protection locked="true" hidden="false"/>
    </xf>
    <xf numFmtId="166" fontId="6" fillId="0" borderId="7"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4" shrinkToFit="false"/>
      <protection locked="true" hidden="false"/>
    </xf>
    <xf numFmtId="164" fontId="5" fillId="0" borderId="2" xfId="0" applyFont="true" applyBorder="true" applyAlignment="true" applyProtection="false">
      <alignment horizontal="left" vertical="bottom" textRotation="0" wrapText="false" indent="7" shrinkToFit="false"/>
      <protection locked="true" hidden="false"/>
    </xf>
    <xf numFmtId="165" fontId="6" fillId="0" borderId="7" xfId="0" applyFont="true" applyBorder="true" applyAlignment="true" applyProtection="false">
      <alignment horizontal="general" vertical="center" textRotation="0" wrapText="fals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6" fontId="5" fillId="0" borderId="7" xfId="0" applyFont="true" applyBorder="true" applyAlignment="true" applyProtection="false">
      <alignment horizontal="general" vertical="bottom" textRotation="0" wrapText="true" indent="0" shrinkToFit="false"/>
      <protection locked="true" hidden="false"/>
    </xf>
    <xf numFmtId="165" fontId="6" fillId="0" borderId="5" xfId="0" applyFont="true" applyBorder="true" applyAlignment="true" applyProtection="false">
      <alignment horizontal="general" vertical="center" textRotation="0" wrapText="false" indent="0" shrinkToFit="false"/>
      <protection locked="true" hidden="false"/>
    </xf>
    <xf numFmtId="164" fontId="11" fillId="0" borderId="7" xfId="20" applyFont="true" applyBorder="true" applyAlignment="true" applyProtection="true">
      <alignment horizontal="general" vertical="center" textRotation="0" wrapText="false" indent="0" shrinkToFit="false"/>
      <protection locked="true" hidden="false"/>
    </xf>
    <xf numFmtId="164" fontId="6" fillId="0" borderId="3" xfId="0" applyFont="true" applyBorder="true" applyAlignment="true" applyProtection="false">
      <alignment horizontal="left" vertical="center" textRotation="90" wrapText="false" indent="0" shrinkToFit="false"/>
      <protection locked="true" hidden="false"/>
    </xf>
    <xf numFmtId="165" fontId="6" fillId="0" borderId="3" xfId="0" applyFont="true" applyBorder="true" applyAlignment="true" applyProtection="false">
      <alignment horizontal="general" vertical="center" textRotation="9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left" vertical="center" textRotation="0" wrapText="true" indent="0" shrinkToFit="false"/>
      <protection locked="true" hidden="false"/>
    </xf>
    <xf numFmtId="164" fontId="6" fillId="0" borderId="12" xfId="0" applyFont="true" applyBorder="true" applyAlignment="true" applyProtection="false">
      <alignment horizontal="left" vertical="center" textRotation="0" wrapText="true" indent="0" shrinkToFit="false"/>
      <protection locked="true" hidden="false"/>
    </xf>
    <xf numFmtId="164" fontId="6" fillId="0" borderId="12" xfId="0" applyFont="true" applyBorder="tru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right" vertical="center" textRotation="0" wrapText="false" indent="0" shrinkToFit="false"/>
      <protection locked="true" hidden="false"/>
    </xf>
    <xf numFmtId="166" fontId="6" fillId="0" borderId="12"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6" fillId="0" borderId="6" xfId="0" applyFont="true" applyBorder="true" applyAlignment="tru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left" vertical="center" textRotation="0" wrapText="true" indent="0" shrinkToFit="false"/>
      <protection locked="true" hidden="false"/>
    </xf>
    <xf numFmtId="164" fontId="6" fillId="0" borderId="13" xfId="0" applyFont="true" applyBorder="true" applyAlignment="true" applyProtection="false">
      <alignment horizontal="left" vertical="center" textRotation="0" wrapText="tru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right" vertical="center" textRotation="0" wrapText="false" indent="0" shrinkToFit="false"/>
      <protection locked="true" hidden="false"/>
    </xf>
    <xf numFmtId="166" fontId="6" fillId="0" borderId="13" xfId="0" applyFont="true" applyBorder="true" applyAlignment="true" applyProtection="false">
      <alignment horizontal="general" vertical="center" textRotation="0" wrapText="false" indent="0" shrinkToFit="false"/>
      <protection locked="true" hidden="false"/>
    </xf>
    <xf numFmtId="164" fontId="6" fillId="0" borderId="14"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90" wrapText="false" indent="0" shrinkToFit="false"/>
      <protection locked="true" hidden="false"/>
    </xf>
    <xf numFmtId="165" fontId="6" fillId="0" borderId="1" xfId="0" applyFont="true" applyBorder="true" applyAlignment="true" applyProtection="false">
      <alignment horizontal="general" vertical="center" textRotation="9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1" xfId="0" applyFont="true" applyBorder="true" applyAlignment="tru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right" vertical="center" textRotation="0" wrapText="false" indent="0" shrinkToFit="false"/>
      <protection locked="true" hidden="false"/>
    </xf>
    <xf numFmtId="166" fontId="6" fillId="0" borderId="0" xfId="0" applyFont="true" applyBorder="true" applyAlignment="true" applyProtection="false">
      <alignment horizontal="general"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7"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left" vertical="center" textRotation="0" wrapText="true" indent="4" shrinkToFit="false"/>
      <protection locked="true" hidden="false"/>
    </xf>
    <xf numFmtId="164" fontId="6" fillId="0" borderId="8" xfId="0" applyFont="true" applyBorder="true" applyAlignment="true" applyProtection="false">
      <alignment horizontal="left" vertical="center" textRotation="0" wrapText="false" indent="0" shrinkToFit="false"/>
      <protection locked="true" hidden="false"/>
    </xf>
    <xf numFmtId="164" fontId="6" fillId="0" borderId="3" xfId="0" applyFont="true" applyBorder="true" applyAlignment="true" applyProtection="false">
      <alignment horizontal="left" vertical="center" textRotation="9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left" vertical="center" textRotation="90" wrapText="false" indent="0" shrinkToFit="false"/>
      <protection locked="true" hidden="false"/>
    </xf>
    <xf numFmtId="165" fontId="6" fillId="0" borderId="6" xfId="0" applyFont="true" applyBorder="true" applyAlignment="true" applyProtection="false">
      <alignment horizontal="general" vertical="center" textRotation="90" wrapText="false" indent="0" shrinkToFit="false"/>
      <protection locked="true" hidden="false"/>
    </xf>
    <xf numFmtId="164" fontId="6" fillId="0" borderId="1" xfId="0" applyFont="true" applyBorder="true" applyAlignment="true" applyProtection="false">
      <alignment horizontal="left" vertical="center" textRotation="90" wrapText="false" indent="0" shrinkToFit="false"/>
      <protection locked="true" hidden="false"/>
    </xf>
    <xf numFmtId="165" fontId="6"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5" fontId="6" fillId="0" borderId="3"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true" applyProtection="false">
      <alignment horizontal="left" vertical="center" textRotation="90" wrapText="false" indent="0" shrinkToFit="false"/>
      <protection locked="true" hidden="false"/>
    </xf>
    <xf numFmtId="164" fontId="5" fillId="0" borderId="8" xfId="0" applyFont="true" applyBorder="true" applyAlignment="true" applyProtection="false">
      <alignment horizontal="left" vertical="bottom" textRotation="0" wrapText="false" indent="7" shrinkToFit="false"/>
      <protection locked="true" hidden="false"/>
    </xf>
    <xf numFmtId="165" fontId="6" fillId="0" borderId="12" xfId="0" applyFont="true" applyBorder="tru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5" fontId="6" fillId="0" borderId="4" xfId="0" applyFont="true" applyBorder="true" applyAlignment="true" applyProtection="false">
      <alignment horizontal="general"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15"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left" vertical="center" textRotation="0" wrapText="true" indent="0" shrinkToFit="false"/>
      <protection locked="true" hidden="false"/>
    </xf>
    <xf numFmtId="164" fontId="6" fillId="0" borderId="11" xfId="0" applyFont="true" applyBorder="true" applyAlignment="true" applyProtection="false">
      <alignment horizontal="left" vertical="center" textRotation="90" wrapText="false" indent="0" shrinkToFit="false"/>
      <protection locked="true" hidden="false"/>
    </xf>
    <xf numFmtId="165" fontId="6" fillId="0" borderId="11" xfId="0" applyFont="true" applyBorder="true" applyAlignment="true" applyProtection="false">
      <alignment horizontal="general" vertical="center" textRotation="90" wrapText="false" indent="0" shrinkToFit="false"/>
      <protection locked="true" hidden="false"/>
    </xf>
    <xf numFmtId="165"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top" textRotation="90" wrapText="false" indent="0" shrinkToFit="false"/>
      <protection locked="true" hidden="false"/>
    </xf>
    <xf numFmtId="164" fontId="6" fillId="0" borderId="8" xfId="0" applyFont="true" applyBorder="true" applyAlignment="tru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false" indent="0" shrinkToFit="false"/>
      <protection locked="true" hidden="false"/>
    </xf>
    <xf numFmtId="164" fontId="6" fillId="0" borderId="1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8" fontId="5" fillId="0" borderId="1" xfId="0" applyFont="true" applyBorder="true" applyAlignment="true" applyProtection="false">
      <alignment horizontal="general" vertical="center" textRotation="0" wrapText="false" indent="0" shrinkToFit="false"/>
      <protection locked="true" hidden="false"/>
    </xf>
    <xf numFmtId="170" fontId="6"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7"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71" fontId="0" fillId="0" borderId="0" xfId="21" applyFont="true" applyBorder="false" applyAlignment="false" applyProtection="false">
      <alignment horizontal="general" vertical="bottom" textRotation="0" wrapText="false" indent="0" shrinkToFit="false"/>
      <protection locked="true" hidden="false"/>
    </xf>
    <xf numFmtId="171" fontId="4" fillId="0" borderId="0" xfId="21" applyFont="false" applyBorder="false" applyAlignment="false" applyProtection="false">
      <alignment horizontal="general" vertical="bottom" textRotation="0" wrapText="false" indent="0" shrinkToFit="false"/>
      <protection locked="true" hidden="false"/>
    </xf>
    <xf numFmtId="166" fontId="4" fillId="0" borderId="0" xfId="21" applyFont="false" applyBorder="false" applyAlignment="false" applyProtection="false">
      <alignment horizontal="general" vertical="bottom" textRotation="0" wrapText="false" indent="0" shrinkToFit="false"/>
      <protection locked="true" hidden="false"/>
    </xf>
    <xf numFmtId="172" fontId="4" fillId="0" borderId="0" xfId="21" applyFont="fals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planatory Text 2" xfId="21" builtinId="53" customBuiltin="true"/>
    <cellStyle name="Normal 2"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382680</xdr:colOff>
      <xdr:row>49</xdr:row>
      <xdr:rowOff>189720</xdr:rowOff>
    </xdr:to>
    <xdr:sp>
      <xdr:nvSpPr>
        <xdr:cNvPr id="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9"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19"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29"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39"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49"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0"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1"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2"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3"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4"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5"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6"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7"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15</xdr:col>
      <xdr:colOff>382680</xdr:colOff>
      <xdr:row>49</xdr:row>
      <xdr:rowOff>189720</xdr:rowOff>
    </xdr:to>
    <xdr:sp>
      <xdr:nvSpPr>
        <xdr:cNvPr id="58" name="CustomShape 1" hidden="1"/>
        <xdr:cNvSpPr/>
      </xdr:nvSpPr>
      <xdr:spPr>
        <a:xfrm>
          <a:off x="0" y="0"/>
          <a:ext cx="9869400" cy="9524160"/>
        </a:xfrm>
        <a:prstGeom prst="rect">
          <a:avLst/>
        </a:prstGeom>
        <a:solidFill>
          <a:srgbClr val="ffffff"/>
        </a:solidFill>
        <a:ln w="9360">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iml.ru/" TargetMode="External"/><Relationship Id="rId5" Type="http://schemas.openxmlformats.org/officeDocument/2006/relationships/hyperlink" Target="https://sbis.ru/contragents/7730614662/503201001" TargetMode="External"/><Relationship Id="rId6" Type="http://schemas.openxmlformats.org/officeDocument/2006/relationships/hyperlink" Target="http://www.list-org.com/company/6000067" TargetMode="External"/><Relationship Id="rId7" Type="http://schemas.openxmlformats.org/officeDocument/2006/relationships/hyperlink" Target="http://www.alvisa.ru/" TargetMode="External"/><Relationship Id="rId8" Type="http://schemas.openxmlformats.org/officeDocument/2006/relationships/hyperlink" Target="https://sbis.ru/contragents/7841019595/780201001" TargetMode="External"/><Relationship Id="rId9" Type="http://schemas.openxmlformats.org/officeDocument/2006/relationships/hyperlink" Target="http://www.list-org.com/company/8117279" TargetMode="External"/><Relationship Id="rId10" Type="http://schemas.openxmlformats.org/officeDocument/2006/relationships/hyperlink" Target="https://www.legalcollection.ru/" TargetMode="External"/><Relationship Id="rId11" Type="http://schemas.openxmlformats.org/officeDocument/2006/relationships/hyperlink" Target="https://sbis.ru/contragents/6685123080/668501001" TargetMode="External"/><Relationship Id="rId12" Type="http://schemas.openxmlformats.org/officeDocument/2006/relationships/hyperlink" Target="http://www.list-org.com/company/9400560" TargetMode="External"/><Relationship Id="rId13" Type="http://schemas.openxmlformats.org/officeDocument/2006/relationships/hyperlink" Target="https://sbis.ru/contragents/5024155122/502401001" TargetMode="External"/><Relationship Id="rId14" Type="http://schemas.openxmlformats.org/officeDocument/2006/relationships/hyperlink" Target="http://www.list-org.com/company/8176330" TargetMode="External"/><Relationship Id="rId15" Type="http://schemas.openxmlformats.org/officeDocument/2006/relationships/hyperlink" Target="https://sbis.ru/contragents/7701541628/770101001" TargetMode="External"/><Relationship Id="rId16" Type="http://schemas.openxmlformats.org/officeDocument/2006/relationships/hyperlink" Target="http://www.list-org.com/company/718735" TargetMode="External"/><Relationship Id="rId17" Type="http://schemas.openxmlformats.org/officeDocument/2006/relationships/hyperlink" Target="http://ghp-direct.ru/" TargetMode="External"/><Relationship Id="rId18" Type="http://schemas.openxmlformats.org/officeDocument/2006/relationships/hyperlink" Target="https://sbis.ru/contragents/5402534820/543301001" TargetMode="External"/><Relationship Id="rId19" Type="http://schemas.openxmlformats.org/officeDocument/2006/relationships/hyperlink" Target="http://www.list-org.com/company/6542397" TargetMode="External"/><Relationship Id="rId20" Type="http://schemas.openxmlformats.org/officeDocument/2006/relationships/hyperlink" Target="https://sbis.ru/contragents/7727693953/773001001" TargetMode="External"/><Relationship Id="rId21" Type="http://schemas.openxmlformats.org/officeDocument/2006/relationships/hyperlink" Target="http://www.list-org.com/company/5771185" TargetMode="External"/><Relationship Id="rId22" Type="http://schemas.openxmlformats.org/officeDocument/2006/relationships/hyperlink" Target="https://sbis.ru/contragents/7743801719/774301001" TargetMode="External"/><Relationship Id="rId23" Type="http://schemas.openxmlformats.org/officeDocument/2006/relationships/hyperlink" Target="http://www.list-org.com/company/6450665" TargetMode="External"/><Relationship Id="rId24" Type="http://schemas.openxmlformats.org/officeDocument/2006/relationships/hyperlink" Target="https://cislink.com/" TargetMode="External"/><Relationship Id="rId25" Type="http://schemas.openxmlformats.org/officeDocument/2006/relationships/hyperlink" Target="https://sbis.ru/contragents/7707282440/770501001" TargetMode="External"/><Relationship Id="rId26" Type="http://schemas.openxmlformats.org/officeDocument/2006/relationships/hyperlink" Target="http://www.list-org.com/company/159350" TargetMode="External"/><Relationship Id="rId27" Type="http://schemas.openxmlformats.org/officeDocument/2006/relationships/hyperlink" Target="https://teva.ru/" TargetMode="External"/><Relationship Id="rId28" Type="http://schemas.openxmlformats.org/officeDocument/2006/relationships/hyperlink" Target="https://sbis.ru/contragents/7713215523/771601001" TargetMode="External"/><Relationship Id="rId29" Type="http://schemas.openxmlformats.org/officeDocument/2006/relationships/hyperlink" Target="http://www.list-org.com/company/41164" TargetMode="External"/><Relationship Id="rId30" Type="http://schemas.openxmlformats.org/officeDocument/2006/relationships/hyperlink" Target="https://www.dpd.ru/" TargetMode="External"/><Relationship Id="rId31" Type="http://schemas.openxmlformats.org/officeDocument/2006/relationships/hyperlink" Target="https://sbis.ru/contragents/7705042683/770901001" TargetMode="External"/><Relationship Id="rId32" Type="http://schemas.openxmlformats.org/officeDocument/2006/relationships/hyperlink" Target="http://www.list-org.com/company/17264" TargetMode="External"/><Relationship Id="rId33" Type="http://schemas.openxmlformats.org/officeDocument/2006/relationships/hyperlink" Target="https://www.astellas.com/" TargetMode="External"/><Relationship Id="rId34" Type="http://schemas.openxmlformats.org/officeDocument/2006/relationships/hyperlink" Target="https://sbis.ru/contragents/7720568664/772001001" TargetMode="External"/><Relationship Id="rId35" Type="http://schemas.openxmlformats.org/officeDocument/2006/relationships/hyperlink" Target="http://www.list-org.com/company/4499594" TargetMode="External"/><Relationship Id="rId36" Type="http://schemas.openxmlformats.org/officeDocument/2006/relationships/hyperlink" Target="https://sovzond.ru/" TargetMode="External"/><Relationship Id="rId37" Type="http://schemas.openxmlformats.org/officeDocument/2006/relationships/hyperlink" Target="https://sbis.ru/contragents/7727004113/770101001" TargetMode="External"/><Relationship Id="rId38" Type="http://schemas.openxmlformats.org/officeDocument/2006/relationships/hyperlink" Target="http://www.list-org.com/company/37702" TargetMode="External"/><Relationship Id="rId39" Type="http://schemas.openxmlformats.org/officeDocument/2006/relationships/hyperlink" Target="https://www.lanit.ru/" TargetMode="External"/><Relationship Id="rId40" Type="http://schemas.openxmlformats.org/officeDocument/2006/relationships/hyperlink" Target="https://sbis.ru/contragents/7722327689/540601001" TargetMode="External"/><Relationship Id="rId41" Type="http://schemas.openxmlformats.org/officeDocument/2006/relationships/hyperlink" Target="http://www.list-org.com/company/8163685" TargetMode="External"/><Relationship Id="rId42" Type="http://schemas.openxmlformats.org/officeDocument/2006/relationships/hyperlink" Target="https://www.cdek.ru/" TargetMode="External"/><Relationship Id="rId43" Type="http://schemas.openxmlformats.org/officeDocument/2006/relationships/hyperlink" Target="https://sbis.ru/contragents/7720810876/772001001" TargetMode="External"/><Relationship Id="rId44" Type="http://schemas.openxmlformats.org/officeDocument/2006/relationships/hyperlink" Target="https://www.list-org.com/company/7846290" TargetMode="External"/><Relationship Id="rId45" Type="http://schemas.openxmlformats.org/officeDocument/2006/relationships/hyperlink" Target="https://sbis.ru/contragents/7703755618/770301001" TargetMode="External"/><Relationship Id="rId46" Type="http://schemas.openxmlformats.org/officeDocument/2006/relationships/hyperlink" Target="https://www.list-org.com/company/6838186" TargetMode="External"/><Relationship Id="rId47" Type="http://schemas.openxmlformats.org/officeDocument/2006/relationships/hyperlink" Target="http://berlin-chemie.ru/" TargetMode="External"/><Relationship Id="rId48" Type="http://schemas.openxmlformats.org/officeDocument/2006/relationships/hyperlink" Target="https://sbis.ru/contragents/7702808708/770201001" TargetMode="External"/><Relationship Id="rId49" Type="http://schemas.openxmlformats.org/officeDocument/2006/relationships/hyperlink" Target="https://www.list-org.com/company/7409224" TargetMode="External"/><Relationship Id="rId50" Type="http://schemas.openxmlformats.org/officeDocument/2006/relationships/hyperlink" Target="https://sbis.ru/contragents/7725719050/772501001" TargetMode="External"/><Relationship Id="rId51" Type="http://schemas.openxmlformats.org/officeDocument/2006/relationships/hyperlink" Target="https://www.list-org.com/company/6504867" TargetMode="External"/><Relationship Id="rId52" Type="http://schemas.openxmlformats.org/officeDocument/2006/relationships/hyperlink" Target="https://sbis.ru/contragents/5024012156/773101001" TargetMode="External"/><Relationship Id="rId53" Type="http://schemas.openxmlformats.org/officeDocument/2006/relationships/hyperlink" Target="https://www.list-org.com/company/990569" TargetMode="External"/><Relationship Id="rId54" Type="http://schemas.openxmlformats.org/officeDocument/2006/relationships/hyperlink" Target="https://www.colgate.ru/" TargetMode="External"/><Relationship Id="rId55" Type="http://schemas.openxmlformats.org/officeDocument/2006/relationships/hyperlink" Target="https://sbis.ru/contragents/6167046035/616701001" TargetMode="External"/><Relationship Id="rId56" Type="http://schemas.openxmlformats.org/officeDocument/2006/relationships/hyperlink" Target="https://www.list-org.com/company/155526" TargetMode="External"/><Relationship Id="rId57" Type="http://schemas.openxmlformats.org/officeDocument/2006/relationships/drawing" Target="../drawings/drawing1.xml"/><Relationship Id="rId58"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6.8178137651822"/>
    <col collapsed="false" hidden="false" max="5" min="5" style="1" width="46.3805668016194"/>
    <col collapsed="false" hidden="false" max="6" min="6" style="1" width="20.6720647773279"/>
    <col collapsed="false" hidden="false" max="7" min="7" style="1" width="23.4574898785425"/>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11" t="s">
        <v>16</v>
      </c>
      <c r="H7" s="12" t="n">
        <v>49393</v>
      </c>
    </row>
    <row r="8" customFormat="false" ht="17.1" hidden="false" customHeight="true" outlineLevel="0" collapsed="false">
      <c r="A8" s="5"/>
      <c r="B8" s="6"/>
      <c r="C8" s="7"/>
      <c r="D8" s="6"/>
      <c r="E8" s="8"/>
      <c r="F8" s="9"/>
      <c r="G8" s="11"/>
      <c r="H8" s="12"/>
    </row>
    <row r="9" customFormat="false" ht="22.5" hidden="false" customHeight="true" outlineLevel="0" collapsed="false">
      <c r="A9" s="5"/>
      <c r="B9" s="13" t="s">
        <v>17</v>
      </c>
      <c r="C9" s="14" t="n">
        <v>42390</v>
      </c>
      <c r="D9" s="13" t="s">
        <v>18</v>
      </c>
      <c r="E9" s="13" t="s">
        <v>19</v>
      </c>
      <c r="F9" s="15" t="s">
        <v>20</v>
      </c>
      <c r="G9" s="5" t="s">
        <v>21</v>
      </c>
      <c r="H9" s="16" t="n">
        <v>13170</v>
      </c>
    </row>
    <row r="10" customFormat="false" ht="22.5" hidden="false" customHeight="true" outlineLevel="0" collapsed="false">
      <c r="A10" s="5"/>
      <c r="B10" s="13"/>
      <c r="C10" s="14"/>
      <c r="D10" s="13"/>
      <c r="E10" s="13"/>
      <c r="F10" s="15"/>
      <c r="G10" s="5"/>
      <c r="H10" s="16"/>
    </row>
    <row r="11" customFormat="false" ht="15" hidden="false" customHeight="true" outlineLevel="0" collapsed="false">
      <c r="A11" s="5" t="s">
        <v>22</v>
      </c>
      <c r="B11" s="5" t="s">
        <v>23</v>
      </c>
      <c r="C11" s="14" t="n">
        <v>42172</v>
      </c>
      <c r="D11" s="13" t="s">
        <v>24</v>
      </c>
      <c r="E11" s="13" t="s">
        <v>25</v>
      </c>
      <c r="F11" s="17" t="s">
        <v>26</v>
      </c>
      <c r="G11" s="5" t="s">
        <v>27</v>
      </c>
      <c r="H11" s="14" t="n">
        <v>43633</v>
      </c>
    </row>
    <row r="12" customFormat="false" ht="15" hidden="false" customHeight="true" outlineLevel="0" collapsed="false">
      <c r="A12" s="5"/>
      <c r="B12" s="5"/>
      <c r="C12" s="14"/>
      <c r="D12" s="13"/>
      <c r="E12" s="13"/>
      <c r="F12" s="17"/>
      <c r="G12" s="5"/>
      <c r="H12" s="14"/>
    </row>
    <row r="13" customFormat="false" ht="15" hidden="false" customHeight="true" outlineLevel="0" collapsed="false">
      <c r="A13" s="5"/>
      <c r="B13" s="5"/>
      <c r="C13" s="14"/>
      <c r="D13" s="13"/>
      <c r="E13" s="13"/>
      <c r="F13" s="17"/>
      <c r="G13" s="5"/>
      <c r="H13" s="14"/>
    </row>
    <row r="14" customFormat="false" ht="15" hidden="false" customHeight="true" outlineLevel="0" collapsed="false">
      <c r="A14" s="5"/>
      <c r="B14" s="5"/>
      <c r="C14" s="14"/>
      <c r="D14" s="13"/>
      <c r="E14" s="13"/>
      <c r="F14" s="17"/>
      <c r="G14" s="5"/>
      <c r="H14" s="14"/>
    </row>
    <row r="15" customFormat="false" ht="15" hidden="false" customHeight="true" outlineLevel="0" collapsed="false">
      <c r="A15" s="5"/>
      <c r="B15" s="5"/>
      <c r="C15" s="14"/>
      <c r="D15" s="13"/>
      <c r="E15" s="13"/>
      <c r="F15" s="17"/>
      <c r="G15" s="5"/>
      <c r="H15" s="14"/>
    </row>
    <row r="16" customFormat="false" ht="15" hidden="false" customHeight="true" outlineLevel="0" collapsed="false">
      <c r="A16" s="5"/>
      <c r="B16" s="5"/>
      <c r="C16" s="14"/>
      <c r="D16" s="13"/>
      <c r="E16" s="13"/>
      <c r="F16" s="17"/>
      <c r="G16" s="5"/>
      <c r="H16" s="14"/>
    </row>
    <row r="17" customFormat="false" ht="22.5" hidden="false" customHeight="true" outlineLevel="0" collapsed="false">
      <c r="A17" s="5" t="s">
        <v>28</v>
      </c>
      <c r="B17" s="5" t="s">
        <v>29</v>
      </c>
      <c r="C17" s="14" t="n">
        <v>43004</v>
      </c>
      <c r="D17" s="13" t="s">
        <v>30</v>
      </c>
      <c r="E17" s="13" t="s">
        <v>31</v>
      </c>
      <c r="F17" s="18" t="s">
        <v>32</v>
      </c>
      <c r="G17" s="5" t="s">
        <v>33</v>
      </c>
      <c r="H17" s="10" t="s">
        <v>15</v>
      </c>
    </row>
    <row r="18" customFormat="false" ht="24.75" hidden="false" customHeight="true" outlineLevel="0" collapsed="false">
      <c r="A18" s="5"/>
      <c r="B18" s="5"/>
      <c r="C18" s="14"/>
      <c r="D18" s="13"/>
      <c r="E18" s="13"/>
      <c r="F18" s="18"/>
      <c r="G18" s="5" t="s">
        <v>34</v>
      </c>
      <c r="H18" s="16" t="n">
        <v>44830</v>
      </c>
    </row>
    <row r="19" customFormat="false" ht="24.75" hidden="false" customHeight="true" outlineLevel="0" collapsed="false">
      <c r="A19" s="5"/>
      <c r="B19" s="5"/>
      <c r="C19" s="14"/>
      <c r="D19" s="13"/>
      <c r="E19" s="13"/>
      <c r="F19" s="18"/>
      <c r="G19" s="5" t="s">
        <v>35</v>
      </c>
      <c r="H19" s="10" t="s">
        <v>15</v>
      </c>
    </row>
    <row r="20" customFormat="false" ht="58.5" hidden="false" customHeight="true" outlineLevel="0" collapsed="false">
      <c r="A20" s="5"/>
      <c r="B20" s="5"/>
      <c r="C20" s="14"/>
      <c r="D20" s="13" t="s">
        <v>36</v>
      </c>
      <c r="E20" s="13" t="s">
        <v>37</v>
      </c>
      <c r="F20" s="17" t="s">
        <v>38</v>
      </c>
      <c r="G20" s="5" t="s">
        <v>39</v>
      </c>
      <c r="H20" s="16" t="n">
        <v>43734</v>
      </c>
    </row>
    <row r="21" customFormat="false" ht="56.25" hidden="false" customHeight="false" outlineLevel="0" collapsed="false">
      <c r="A21" s="5" t="s">
        <v>40</v>
      </c>
      <c r="B21" s="5" t="s">
        <v>41</v>
      </c>
      <c r="C21" s="14" t="n">
        <v>42709</v>
      </c>
      <c r="D21" s="5" t="s">
        <v>24</v>
      </c>
      <c r="E21" s="5" t="s">
        <v>42</v>
      </c>
      <c r="F21" s="5" t="s">
        <v>43</v>
      </c>
      <c r="G21" s="5" t="s">
        <v>27</v>
      </c>
      <c r="H21" s="14" t="n">
        <v>43439</v>
      </c>
    </row>
    <row r="22" customFormat="false" ht="15" hidden="false" customHeight="true" outlineLevel="0" collapsed="false">
      <c r="A22" s="5" t="s">
        <v>44</v>
      </c>
      <c r="B22" s="5" t="s">
        <v>45</v>
      </c>
      <c r="C22" s="14" t="n">
        <v>41975</v>
      </c>
      <c r="D22" s="5" t="s">
        <v>24</v>
      </c>
      <c r="E22" s="19" t="s">
        <v>46</v>
      </c>
      <c r="F22" s="5" t="s">
        <v>47</v>
      </c>
      <c r="G22" s="20" t="s">
        <v>48</v>
      </c>
      <c r="H22" s="14" t="n">
        <v>43436</v>
      </c>
    </row>
    <row r="23" customFormat="false" ht="15" hidden="false" customHeight="true" outlineLevel="0" collapsed="false">
      <c r="A23" s="5"/>
      <c r="B23" s="5"/>
      <c r="C23" s="14"/>
      <c r="D23" s="5"/>
      <c r="E23" s="21" t="s">
        <v>49</v>
      </c>
      <c r="F23" s="5" t="s">
        <v>50</v>
      </c>
      <c r="G23" s="20"/>
      <c r="H23" s="14"/>
    </row>
    <row r="24" customFormat="false" ht="22.5" hidden="false" customHeight="false" outlineLevel="0" collapsed="false">
      <c r="A24" s="5"/>
      <c r="B24" s="5"/>
      <c r="C24" s="14"/>
      <c r="D24" s="5"/>
      <c r="E24" s="22" t="s">
        <v>51</v>
      </c>
      <c r="F24" s="23" t="s">
        <v>52</v>
      </c>
      <c r="G24" s="20"/>
      <c r="H24" s="14"/>
    </row>
    <row r="25" customFormat="false" ht="22.5" hidden="false" customHeight="true" outlineLevel="0" collapsed="false">
      <c r="A25" s="5"/>
      <c r="B25" s="5"/>
      <c r="C25" s="14"/>
      <c r="D25" s="5"/>
      <c r="E25" s="24" t="s">
        <v>53</v>
      </c>
      <c r="F25" s="23" t="s">
        <v>54</v>
      </c>
      <c r="G25" s="20"/>
      <c r="H25" s="14"/>
    </row>
    <row r="26" customFormat="false" ht="22.5" hidden="false" customHeight="true" outlineLevel="0" collapsed="false">
      <c r="A26" s="5"/>
      <c r="B26" s="5"/>
      <c r="C26" s="14"/>
      <c r="D26" s="5"/>
      <c r="E26" s="24" t="s">
        <v>55</v>
      </c>
      <c r="F26" s="23" t="s">
        <v>56</v>
      </c>
      <c r="G26" s="20"/>
      <c r="H26" s="14"/>
    </row>
    <row r="27" customFormat="false" ht="22.5" hidden="false" customHeight="false" outlineLevel="0" collapsed="false">
      <c r="A27" s="5"/>
      <c r="B27" s="5"/>
      <c r="C27" s="14"/>
      <c r="D27" s="5"/>
      <c r="E27" s="24" t="s">
        <v>57</v>
      </c>
      <c r="F27" s="23" t="s">
        <v>58</v>
      </c>
      <c r="G27" s="20"/>
      <c r="H27" s="14"/>
    </row>
    <row r="28" customFormat="false" ht="56.25" hidden="false" customHeight="false" outlineLevel="0" collapsed="false">
      <c r="A28" s="5" t="s">
        <v>59</v>
      </c>
      <c r="B28" s="5" t="s">
        <v>60</v>
      </c>
      <c r="C28" s="14" t="n">
        <v>42996</v>
      </c>
      <c r="D28" s="5" t="s">
        <v>24</v>
      </c>
      <c r="E28" s="5" t="s">
        <v>42</v>
      </c>
      <c r="F28" s="5" t="s">
        <v>61</v>
      </c>
      <c r="G28" s="5" t="s">
        <v>27</v>
      </c>
      <c r="H28" s="14" t="n">
        <v>43361</v>
      </c>
    </row>
    <row r="29" customFormat="false" ht="56.25" hidden="false" customHeight="false" outlineLevel="0" collapsed="false">
      <c r="A29" s="5" t="s">
        <v>62</v>
      </c>
      <c r="B29" s="5" t="s">
        <v>63</v>
      </c>
      <c r="C29" s="14" t="n">
        <v>42352</v>
      </c>
      <c r="D29" s="5" t="s">
        <v>24</v>
      </c>
      <c r="E29" s="25" t="s">
        <v>64</v>
      </c>
      <c r="F29" s="5"/>
      <c r="G29" s="5"/>
      <c r="H29" s="14"/>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4.8502024291498"/>
    <col collapsed="false" hidden="false" max="3" min="3" style="1" width="6.63967611336032"/>
    <col collapsed="false" hidden="false" max="4" min="4" style="1" width="23.4574898785425"/>
    <col collapsed="false" hidden="true" max="5" min="5" style="1" width="0"/>
    <col collapsed="false" hidden="false" max="7" min="6" style="1" width="9.4251012145749"/>
    <col collapsed="false" hidden="false" max="8" min="8" style="1" width="24.3157894736842"/>
    <col collapsed="false" hidden="false" max="9" min="9" style="1" width="6.85425101214575"/>
    <col collapsed="false" hidden="false" max="1025" min="10" style="1" width="9"/>
  </cols>
  <sheetData>
    <row r="1" customFormat="false" ht="15" hidden="false" customHeight="false" outlineLevel="0" collapsed="false">
      <c r="A1" s="26"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70</v>
      </c>
      <c r="B4" s="28"/>
      <c r="C4" s="28"/>
      <c r="D4" s="28"/>
      <c r="E4" s="28"/>
      <c r="F4" s="28"/>
      <c r="G4" s="28"/>
      <c r="H4" s="28"/>
      <c r="I4" s="2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30" t="s">
        <v>40</v>
      </c>
      <c r="B5" s="5" t="s">
        <v>41</v>
      </c>
      <c r="C5" s="14" t="n">
        <v>42709</v>
      </c>
      <c r="D5" s="5" t="s">
        <v>71</v>
      </c>
      <c r="E5" s="5" t="s">
        <v>42</v>
      </c>
      <c r="F5" s="18" t="n">
        <f aca="false">100000 * 0.1</f>
        <v>10000</v>
      </c>
      <c r="G5" s="18" t="n">
        <f aca="false">1000000 * 0.08</f>
        <v>80000</v>
      </c>
      <c r="H5" s="5" t="s">
        <v>72</v>
      </c>
      <c r="I5" s="14"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30" t="s">
        <v>44</v>
      </c>
      <c r="B6" s="5" t="s">
        <v>45</v>
      </c>
      <c r="C6" s="14" t="n">
        <v>41975</v>
      </c>
      <c r="D6" s="5" t="s">
        <v>24</v>
      </c>
      <c r="E6" s="19" t="s">
        <v>46</v>
      </c>
      <c r="F6" s="5" t="s">
        <v>47</v>
      </c>
      <c r="G6" s="31"/>
      <c r="H6" s="20" t="s">
        <v>72</v>
      </c>
      <c r="I6" s="14"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30"/>
      <c r="B7" s="5"/>
      <c r="C7" s="14"/>
      <c r="D7" s="5"/>
      <c r="E7" s="21" t="s">
        <v>49</v>
      </c>
      <c r="F7" s="5" t="s">
        <v>50</v>
      </c>
      <c r="G7" s="32"/>
      <c r="H7" s="20"/>
      <c r="I7" s="14"/>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30"/>
      <c r="B8" s="5"/>
      <c r="C8" s="14"/>
      <c r="D8" s="5"/>
      <c r="E8" s="22" t="s">
        <v>51</v>
      </c>
      <c r="F8" s="23" t="s">
        <v>52</v>
      </c>
      <c r="G8" s="33"/>
      <c r="H8" s="20"/>
      <c r="I8" s="14"/>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30"/>
      <c r="B9" s="5"/>
      <c r="C9" s="14"/>
      <c r="D9" s="5"/>
      <c r="E9" s="24" t="s">
        <v>53</v>
      </c>
      <c r="F9" s="23" t="s">
        <v>54</v>
      </c>
      <c r="G9" s="33"/>
      <c r="H9" s="20"/>
      <c r="I9" s="14"/>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30"/>
      <c r="B10" s="5"/>
      <c r="C10" s="14"/>
      <c r="D10" s="5"/>
      <c r="E10" s="24" t="s">
        <v>55</v>
      </c>
      <c r="F10" s="23" t="s">
        <v>56</v>
      </c>
      <c r="G10" s="33"/>
      <c r="H10" s="20"/>
      <c r="I10" s="1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30"/>
      <c r="B11" s="5"/>
      <c r="C11" s="14"/>
      <c r="D11" s="5"/>
      <c r="E11" s="24" t="s">
        <v>57</v>
      </c>
      <c r="F11" s="23" t="s">
        <v>58</v>
      </c>
      <c r="G11" s="34"/>
      <c r="H11" s="20"/>
      <c r="I11" s="1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30" t="s">
        <v>73</v>
      </c>
      <c r="B12" s="5" t="s">
        <v>60</v>
      </c>
      <c r="C12" s="14" t="n">
        <v>42996</v>
      </c>
      <c r="D12" s="5" t="s">
        <v>24</v>
      </c>
      <c r="E12" s="5" t="s">
        <v>42</v>
      </c>
      <c r="F12" s="5" t="s">
        <v>61</v>
      </c>
      <c r="G12" s="5"/>
      <c r="H12" s="5" t="s">
        <v>27</v>
      </c>
      <c r="I12" s="14"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35" t="s">
        <v>74</v>
      </c>
      <c r="B13" s="5" t="s">
        <v>63</v>
      </c>
      <c r="C13" s="14" t="n">
        <v>42352</v>
      </c>
      <c r="D13" s="5" t="s">
        <v>71</v>
      </c>
      <c r="E13" s="5"/>
      <c r="F13" s="36" t="n">
        <f aca="false">100000 / 3 * 0.1 + 100000 / 3 * 0.1 + 100000 / 3 * 0.2</f>
        <v>13333.3333333333</v>
      </c>
      <c r="G13" s="18" t="n">
        <f aca="false">1500000 / 3 * 0.05 + 1500000 / 3 * 0.05 + 1500000 / 3 * 0.1</f>
        <v>100000</v>
      </c>
      <c r="H13" s="5" t="s">
        <v>72</v>
      </c>
      <c r="I13" s="14"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4" t="n">
        <v>42172</v>
      </c>
      <c r="D14" s="13" t="s">
        <v>24</v>
      </c>
      <c r="E14" s="13" t="s">
        <v>25</v>
      </c>
      <c r="F14" s="17" t="s">
        <v>26</v>
      </c>
      <c r="G14" s="37"/>
      <c r="H14" s="5" t="s">
        <v>27</v>
      </c>
      <c r="I14" s="14"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4"/>
      <c r="D15" s="13"/>
      <c r="E15" s="13"/>
      <c r="F15" s="17"/>
      <c r="G15" s="38"/>
      <c r="H15" s="5"/>
      <c r="I15" s="14"/>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4"/>
      <c r="D16" s="13"/>
      <c r="E16" s="13"/>
      <c r="F16" s="17"/>
      <c r="G16" s="38"/>
      <c r="H16" s="5"/>
      <c r="I16" s="1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4"/>
      <c r="D17" s="13"/>
      <c r="E17" s="13"/>
      <c r="F17" s="17"/>
      <c r="G17" s="38"/>
      <c r="H17" s="5"/>
      <c r="I17" s="14"/>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4"/>
      <c r="D18" s="13"/>
      <c r="E18" s="13"/>
      <c r="F18" s="17"/>
      <c r="G18" s="38"/>
      <c r="H18" s="5"/>
      <c r="I18" s="14"/>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4"/>
      <c r="D19" s="13"/>
      <c r="E19" s="13"/>
      <c r="F19" s="17"/>
      <c r="G19" s="39"/>
      <c r="H19" s="5"/>
      <c r="I19" s="14"/>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7" t="s">
        <v>76</v>
      </c>
      <c r="B20" s="28"/>
      <c r="C20" s="28"/>
      <c r="D20" s="28"/>
      <c r="E20" s="28"/>
      <c r="F20" s="28"/>
      <c r="G20" s="28"/>
      <c r="H20" s="28"/>
      <c r="I20" s="2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40" t="s">
        <v>9</v>
      </c>
      <c r="B21" s="41" t="s">
        <v>10</v>
      </c>
      <c r="C21" s="42" t="n">
        <v>42088</v>
      </c>
      <c r="D21" s="41" t="s">
        <v>11</v>
      </c>
      <c r="E21" s="43" t="s">
        <v>12</v>
      </c>
      <c r="F21" s="44" t="s">
        <v>13</v>
      </c>
      <c r="G21" s="45"/>
      <c r="H21" s="40" t="s">
        <v>14</v>
      </c>
      <c r="I21" s="46"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40"/>
      <c r="B22" s="41"/>
      <c r="C22" s="42"/>
      <c r="D22" s="41"/>
      <c r="E22" s="43"/>
      <c r="F22" s="44"/>
      <c r="G22" s="47"/>
      <c r="H22" s="40"/>
      <c r="I22" s="46"/>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40"/>
      <c r="B23" s="41"/>
      <c r="C23" s="42"/>
      <c r="D23" s="41"/>
      <c r="E23" s="43"/>
      <c r="F23" s="44"/>
      <c r="G23" s="47"/>
      <c r="H23" s="48" t="s">
        <v>16</v>
      </c>
      <c r="I23" s="49"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40"/>
      <c r="B24" s="41"/>
      <c r="C24" s="42"/>
      <c r="D24" s="41"/>
      <c r="E24" s="43"/>
      <c r="F24" s="44"/>
      <c r="G24" s="47"/>
      <c r="H24" s="48"/>
      <c r="I24" s="49"/>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40"/>
      <c r="B25" s="50" t="s">
        <v>17</v>
      </c>
      <c r="C25" s="51" t="n">
        <v>42390</v>
      </c>
      <c r="D25" s="50" t="s">
        <v>18</v>
      </c>
      <c r="E25" s="50" t="s">
        <v>19</v>
      </c>
      <c r="F25" s="52" t="s">
        <v>20</v>
      </c>
      <c r="G25" s="53"/>
      <c r="H25" s="40" t="s">
        <v>21</v>
      </c>
      <c r="I25" s="54"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40"/>
      <c r="B26" s="50"/>
      <c r="C26" s="51"/>
      <c r="D26" s="50"/>
      <c r="E26" s="50"/>
      <c r="F26" s="52"/>
      <c r="G26" s="55"/>
      <c r="H26" s="40"/>
      <c r="I26" s="5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56" t="s">
        <v>9</v>
      </c>
      <c r="B27" s="57" t="s">
        <v>77</v>
      </c>
      <c r="C27" s="58" t="n">
        <v>42390</v>
      </c>
      <c r="D27" s="57" t="s">
        <v>78</v>
      </c>
      <c r="E27" s="57"/>
      <c r="F27" s="59" t="n">
        <v>3185000</v>
      </c>
      <c r="G27" s="60" t="s">
        <v>15</v>
      </c>
      <c r="H27" s="61" t="s">
        <v>79</v>
      </c>
      <c r="I27" s="62"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63" customFormat="true" ht="12" hidden="false" customHeight="true" outlineLevel="0" collapsed="false">
      <c r="A28" s="30" t="s">
        <v>80</v>
      </c>
      <c r="B28" s="5" t="s">
        <v>81</v>
      </c>
      <c r="C28" s="14" t="n">
        <v>43004</v>
      </c>
      <c r="D28" s="8" t="s">
        <v>82</v>
      </c>
      <c r="E28" s="8" t="s">
        <v>31</v>
      </c>
      <c r="F28" s="59" t="n">
        <v>3400000</v>
      </c>
      <c r="G28" s="60" t="s">
        <v>15</v>
      </c>
      <c r="H28" s="5" t="s">
        <v>83</v>
      </c>
      <c r="I28" s="16" t="n">
        <v>44830</v>
      </c>
    </row>
    <row r="29" customFormat="false" ht="12" hidden="false" customHeight="true" outlineLevel="0" collapsed="false">
      <c r="A29" s="30"/>
      <c r="B29" s="5"/>
      <c r="C29" s="14"/>
      <c r="D29" s="13" t="s">
        <v>84</v>
      </c>
      <c r="E29" s="13" t="s">
        <v>37</v>
      </c>
      <c r="F29" s="18" t="n">
        <v>45000</v>
      </c>
      <c r="G29" s="64" t="s">
        <v>15</v>
      </c>
      <c r="H29" s="5" t="s">
        <v>39</v>
      </c>
      <c r="I29" s="16"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4.8502024291498"/>
    <col collapsed="false" hidden="false" max="3" min="3" style="1" width="6.63967611336032"/>
    <col collapsed="false" hidden="false" max="4" min="4" style="1" width="23.4574898785425"/>
    <col collapsed="false" hidden="true" max="5" min="5" style="1" width="0"/>
    <col collapsed="false" hidden="false" max="6" min="6" style="1" width="15.1052631578947"/>
    <col collapsed="false" hidden="false" max="7" min="7" style="1" width="24.3157894736842"/>
    <col collapsed="false" hidden="false" max="8" min="8" style="1" width="6.85425101214575"/>
    <col collapsed="false" hidden="false" max="1025" min="9" style="1" width="9"/>
  </cols>
  <sheetData>
    <row r="1" customFormat="false" ht="15" hidden="false" customHeight="false" outlineLevel="0" collapsed="false">
      <c r="A1" s="26"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7" t="s">
        <v>70</v>
      </c>
      <c r="B3" s="28"/>
      <c r="C3" s="28"/>
      <c r="D3" s="28"/>
      <c r="E3" s="28"/>
      <c r="F3" s="28"/>
      <c r="G3" s="28"/>
      <c r="H3" s="29"/>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30" t="s">
        <v>40</v>
      </c>
      <c r="B4" s="5" t="s">
        <v>41</v>
      </c>
      <c r="C4" s="14" t="n">
        <v>42709</v>
      </c>
      <c r="D4" s="5" t="s">
        <v>71</v>
      </c>
      <c r="E4" s="5" t="s">
        <v>42</v>
      </c>
      <c r="F4" s="18" t="s">
        <v>86</v>
      </c>
      <c r="G4" s="5" t="s">
        <v>72</v>
      </c>
      <c r="H4" s="14"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30" t="s">
        <v>44</v>
      </c>
      <c r="B5" s="5" t="s">
        <v>45</v>
      </c>
      <c r="C5" s="14" t="n">
        <v>41975</v>
      </c>
      <c r="D5" s="5" t="s">
        <v>24</v>
      </c>
      <c r="E5" s="19" t="s">
        <v>46</v>
      </c>
      <c r="F5" s="5" t="s">
        <v>47</v>
      </c>
      <c r="G5" s="20" t="s">
        <v>72</v>
      </c>
      <c r="H5" s="14"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30"/>
      <c r="B6" s="5"/>
      <c r="C6" s="14"/>
      <c r="D6" s="5"/>
      <c r="E6" s="21" t="s">
        <v>49</v>
      </c>
      <c r="F6" s="5" t="s">
        <v>50</v>
      </c>
      <c r="G6" s="20"/>
      <c r="H6" s="14"/>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30"/>
      <c r="B7" s="5"/>
      <c r="C7" s="14"/>
      <c r="D7" s="5"/>
      <c r="E7" s="22" t="s">
        <v>51</v>
      </c>
      <c r="F7" s="23" t="s">
        <v>52</v>
      </c>
      <c r="G7" s="20"/>
      <c r="H7" s="14"/>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30"/>
      <c r="B8" s="5"/>
      <c r="C8" s="14"/>
      <c r="D8" s="5"/>
      <c r="E8" s="24" t="s">
        <v>53</v>
      </c>
      <c r="F8" s="23" t="s">
        <v>54</v>
      </c>
      <c r="G8" s="20"/>
      <c r="H8" s="14"/>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30"/>
      <c r="B9" s="5"/>
      <c r="C9" s="14"/>
      <c r="D9" s="5"/>
      <c r="E9" s="24" t="s">
        <v>55</v>
      </c>
      <c r="F9" s="23" t="s">
        <v>56</v>
      </c>
      <c r="G9" s="20"/>
      <c r="H9" s="14"/>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30"/>
      <c r="B10" s="5"/>
      <c r="C10" s="14"/>
      <c r="D10" s="5"/>
      <c r="E10" s="24" t="s">
        <v>57</v>
      </c>
      <c r="F10" s="23" t="s">
        <v>58</v>
      </c>
      <c r="G10" s="20"/>
      <c r="H10" s="14"/>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30" t="s">
        <v>73</v>
      </c>
      <c r="B11" s="5" t="s">
        <v>60</v>
      </c>
      <c r="C11" s="14" t="n">
        <v>42996</v>
      </c>
      <c r="D11" s="5" t="s">
        <v>24</v>
      </c>
      <c r="E11" s="5" t="s">
        <v>42</v>
      </c>
      <c r="F11" s="5" t="s">
        <v>61</v>
      </c>
      <c r="G11" s="5" t="s">
        <v>27</v>
      </c>
      <c r="H11" s="14"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35" t="s">
        <v>74</v>
      </c>
      <c r="B12" s="5" t="s">
        <v>63</v>
      </c>
      <c r="C12" s="14" t="n">
        <v>42352</v>
      </c>
      <c r="D12" s="5" t="s">
        <v>71</v>
      </c>
      <c r="E12" s="5"/>
      <c r="F12" s="36" t="s">
        <v>86</v>
      </c>
      <c r="G12" s="5" t="s">
        <v>72</v>
      </c>
      <c r="H12" s="14"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4" t="n">
        <v>42172</v>
      </c>
      <c r="D13" s="13" t="s">
        <v>24</v>
      </c>
      <c r="E13" s="13" t="s">
        <v>25</v>
      </c>
      <c r="F13" s="17" t="s">
        <v>26</v>
      </c>
      <c r="G13" s="5" t="s">
        <v>27</v>
      </c>
      <c r="H13" s="14"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4"/>
      <c r="D14" s="13"/>
      <c r="E14" s="13"/>
      <c r="F14" s="17"/>
      <c r="G14" s="5"/>
      <c r="H14" s="14"/>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4"/>
      <c r="D15" s="13"/>
      <c r="E15" s="13"/>
      <c r="F15" s="17"/>
      <c r="G15" s="5"/>
      <c r="H15" s="14"/>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4"/>
      <c r="D16" s="13"/>
      <c r="E16" s="13"/>
      <c r="F16" s="17"/>
      <c r="G16" s="5"/>
      <c r="H16" s="14"/>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4"/>
      <c r="D17" s="13"/>
      <c r="E17" s="13"/>
      <c r="F17" s="17"/>
      <c r="G17" s="5"/>
      <c r="H17" s="14"/>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4"/>
      <c r="D18" s="13"/>
      <c r="E18" s="13"/>
      <c r="F18" s="17"/>
      <c r="G18" s="5"/>
      <c r="H18" s="14"/>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7" t="s">
        <v>76</v>
      </c>
      <c r="B19" s="28"/>
      <c r="C19" s="28"/>
      <c r="D19" s="28"/>
      <c r="E19" s="28"/>
      <c r="F19" s="28"/>
      <c r="G19" s="28"/>
      <c r="H19" s="29"/>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40" t="s">
        <v>9</v>
      </c>
      <c r="B20" s="41" t="s">
        <v>10</v>
      </c>
      <c r="C20" s="42" t="n">
        <v>42088</v>
      </c>
      <c r="D20" s="41" t="s">
        <v>11</v>
      </c>
      <c r="E20" s="43" t="s">
        <v>12</v>
      </c>
      <c r="F20" s="44" t="s">
        <v>13</v>
      </c>
      <c r="G20" s="40" t="s">
        <v>14</v>
      </c>
      <c r="H20" s="46"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40"/>
      <c r="B21" s="41"/>
      <c r="C21" s="42"/>
      <c r="D21" s="41"/>
      <c r="E21" s="43"/>
      <c r="F21" s="44"/>
      <c r="G21" s="40"/>
      <c r="H21" s="46"/>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40"/>
      <c r="B22" s="41"/>
      <c r="C22" s="42"/>
      <c r="D22" s="41"/>
      <c r="E22" s="43"/>
      <c r="F22" s="44"/>
      <c r="G22" s="48" t="s">
        <v>16</v>
      </c>
      <c r="H22" s="49"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40"/>
      <c r="B23" s="41"/>
      <c r="C23" s="42"/>
      <c r="D23" s="41"/>
      <c r="E23" s="43"/>
      <c r="F23" s="44"/>
      <c r="G23" s="48"/>
      <c r="H23" s="49"/>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40"/>
      <c r="B24" s="50" t="s">
        <v>17</v>
      </c>
      <c r="C24" s="51" t="n">
        <v>42390</v>
      </c>
      <c r="D24" s="50" t="s">
        <v>18</v>
      </c>
      <c r="E24" s="50" t="s">
        <v>19</v>
      </c>
      <c r="F24" s="52" t="s">
        <v>20</v>
      </c>
      <c r="G24" s="40" t="s">
        <v>21</v>
      </c>
      <c r="H24" s="54"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40"/>
      <c r="B25" s="50"/>
      <c r="C25" s="51"/>
      <c r="D25" s="50"/>
      <c r="E25" s="50"/>
      <c r="F25" s="52"/>
      <c r="G25" s="40"/>
      <c r="H25" s="54"/>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56" t="s">
        <v>9</v>
      </c>
      <c r="B26" s="57" t="s">
        <v>77</v>
      </c>
      <c r="C26" s="58" t="n">
        <v>42390</v>
      </c>
      <c r="D26" s="57" t="s">
        <v>78</v>
      </c>
      <c r="E26" s="57"/>
      <c r="F26" s="59" t="n">
        <v>3185000</v>
      </c>
      <c r="G26" s="61" t="s">
        <v>79</v>
      </c>
      <c r="H26" s="62"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3" customFormat="true" ht="12" hidden="false" customHeight="true" outlineLevel="0" collapsed="false">
      <c r="A27" s="30" t="s">
        <v>80</v>
      </c>
      <c r="B27" s="5" t="s">
        <v>81</v>
      </c>
      <c r="C27" s="14" t="n">
        <v>43004</v>
      </c>
      <c r="D27" s="8" t="s">
        <v>82</v>
      </c>
      <c r="E27" s="8" t="s">
        <v>31</v>
      </c>
      <c r="F27" s="59" t="n">
        <v>3400000</v>
      </c>
      <c r="G27" s="5" t="s">
        <v>83</v>
      </c>
      <c r="H27" s="16" t="n">
        <v>44830</v>
      </c>
    </row>
    <row r="28" customFormat="false" ht="12" hidden="false" customHeight="true" outlineLevel="0" collapsed="false">
      <c r="A28" s="30"/>
      <c r="B28" s="5"/>
      <c r="C28" s="14"/>
      <c r="D28" s="13" t="s">
        <v>84</v>
      </c>
      <c r="E28" s="13" t="s">
        <v>37</v>
      </c>
      <c r="F28" s="18" t="n">
        <v>45000</v>
      </c>
      <c r="G28" s="5" t="s">
        <v>39</v>
      </c>
      <c r="H28" s="16"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65" width="13.0688259109312"/>
    <col collapsed="false" hidden="false" max="2" min="2" style="65" width="31.17004048583"/>
    <col collapsed="false" hidden="false" max="3" min="3" style="66" width="25.6032388663968"/>
    <col collapsed="false" hidden="false" max="4" min="4" style="67" width="7.17813765182186"/>
    <col collapsed="false" hidden="false" max="5" min="5" style="65" width="15.1052631578947"/>
    <col collapsed="false" hidden="false" max="6" min="6" style="65" width="45.2024291497976"/>
    <col collapsed="false" hidden="false" max="10" min="7" style="68" width="9"/>
    <col collapsed="false" hidden="false" max="11" min="11" style="69" width="9.31983805668016"/>
    <col collapsed="false" hidden="false" max="12" min="12" style="68" width="9"/>
    <col collapsed="false" hidden="false" max="13" min="13" style="70" width="9.31983805668016"/>
    <col collapsed="false" hidden="false" max="14" min="14" style="1" width="4.39271255060729"/>
    <col collapsed="false" hidden="false" max="1025" min="15" style="1" width="9"/>
  </cols>
  <sheetData>
    <row r="1" customFormat="false" ht="12" hidden="false" customHeight="true" outlineLevel="0" collapsed="false">
      <c r="A1" s="71" t="s">
        <v>87</v>
      </c>
      <c r="B1" s="72" t="s">
        <v>88</v>
      </c>
      <c r="C1" s="72" t="s">
        <v>0</v>
      </c>
      <c r="D1" s="73" t="s">
        <v>89</v>
      </c>
      <c r="E1" s="74" t="s">
        <v>90</v>
      </c>
      <c r="F1" s="72" t="s">
        <v>91</v>
      </c>
      <c r="G1" s="75" t="s">
        <v>92</v>
      </c>
      <c r="H1" s="72" t="s">
        <v>93</v>
      </c>
      <c r="I1" s="72" t="s">
        <v>94</v>
      </c>
      <c r="J1" s="76" t="s">
        <v>95</v>
      </c>
      <c r="K1" s="76"/>
      <c r="L1" s="77" t="s">
        <v>96</v>
      </c>
      <c r="M1" s="77"/>
      <c r="N1" s="78"/>
    </row>
    <row r="2" customFormat="false" ht="12" hidden="false" customHeight="true" outlineLevel="0" collapsed="false">
      <c r="A2" s="71"/>
      <c r="B2" s="72"/>
      <c r="C2" s="72"/>
      <c r="D2" s="73"/>
      <c r="E2" s="74"/>
      <c r="F2" s="72"/>
      <c r="G2" s="75"/>
      <c r="H2" s="72"/>
      <c r="I2" s="72"/>
      <c r="J2" s="79" t="s">
        <v>97</v>
      </c>
      <c r="K2" s="79" t="s">
        <v>98</v>
      </c>
      <c r="L2" s="79" t="s">
        <v>97</v>
      </c>
      <c r="M2" s="80" t="s">
        <v>98</v>
      </c>
      <c r="N2" s="78"/>
    </row>
    <row r="3" customFormat="false" ht="12" hidden="false" customHeight="true" outlineLevel="0" collapsed="false">
      <c r="A3" s="81" t="s">
        <v>99</v>
      </c>
      <c r="B3" s="82" t="s">
        <v>99</v>
      </c>
      <c r="C3" s="82" t="s">
        <v>40</v>
      </c>
      <c r="D3" s="83" t="s">
        <v>100</v>
      </c>
      <c r="E3" s="81" t="s">
        <v>101</v>
      </c>
      <c r="F3" s="82" t="s">
        <v>102</v>
      </c>
      <c r="G3" s="84" t="s">
        <v>103</v>
      </c>
      <c r="H3" s="85" t="s">
        <v>104</v>
      </c>
      <c r="I3" s="84" t="s">
        <v>105</v>
      </c>
      <c r="J3" s="85" t="s">
        <v>106</v>
      </c>
      <c r="K3" s="86" t="s">
        <v>107</v>
      </c>
      <c r="L3" s="85" t="s">
        <v>108</v>
      </c>
      <c r="M3" s="87" t="n">
        <v>54</v>
      </c>
      <c r="N3" s="88" t="s">
        <v>105</v>
      </c>
    </row>
    <row r="4" customFormat="false" ht="12" hidden="false" customHeight="true" outlineLevel="0" collapsed="false">
      <c r="A4" s="81"/>
      <c r="B4" s="82" t="s">
        <v>109</v>
      </c>
      <c r="C4" s="82" t="s">
        <v>110</v>
      </c>
      <c r="D4" s="83"/>
      <c r="E4" s="81"/>
      <c r="F4" s="82" t="s">
        <v>111</v>
      </c>
      <c r="G4" s="84" t="s">
        <v>103</v>
      </c>
      <c r="H4" s="85" t="s">
        <v>112</v>
      </c>
      <c r="I4" s="84" t="s">
        <v>105</v>
      </c>
      <c r="J4" s="85" t="s">
        <v>113</v>
      </c>
      <c r="K4" s="86" t="s">
        <v>105</v>
      </c>
      <c r="L4" s="85" t="s">
        <v>114</v>
      </c>
      <c r="M4" s="87" t="n">
        <v>9</v>
      </c>
      <c r="N4" s="88" t="s">
        <v>105</v>
      </c>
    </row>
    <row r="5" customFormat="false" ht="12" hidden="false" customHeight="true" outlineLevel="0" collapsed="false">
      <c r="A5" s="81"/>
      <c r="B5" s="82" t="s">
        <v>115</v>
      </c>
      <c r="C5" s="82" t="s">
        <v>116</v>
      </c>
      <c r="D5" s="83"/>
      <c r="E5" s="81"/>
      <c r="F5" s="82" t="s">
        <v>117</v>
      </c>
      <c r="G5" s="84" t="s">
        <v>118</v>
      </c>
      <c r="H5" s="85" t="s">
        <v>119</v>
      </c>
      <c r="I5" s="84" t="s">
        <v>105</v>
      </c>
      <c r="J5" s="85" t="s">
        <v>120</v>
      </c>
      <c r="K5" s="86" t="s">
        <v>105</v>
      </c>
      <c r="L5" s="85" t="s">
        <v>121</v>
      </c>
      <c r="M5" s="87" t="s">
        <v>105</v>
      </c>
      <c r="N5" s="88" t="s">
        <v>105</v>
      </c>
    </row>
    <row r="6" customFormat="false" ht="12" hidden="false" customHeight="true" outlineLevel="0" collapsed="false">
      <c r="A6" s="81"/>
      <c r="B6" s="82" t="s">
        <v>122</v>
      </c>
      <c r="C6" s="82" t="s">
        <v>73</v>
      </c>
      <c r="D6" s="83"/>
      <c r="E6" s="81"/>
      <c r="F6" s="82" t="s">
        <v>102</v>
      </c>
      <c r="G6" s="84" t="s">
        <v>123</v>
      </c>
      <c r="H6" s="85" t="s">
        <v>124</v>
      </c>
      <c r="I6" s="89" t="s">
        <v>125</v>
      </c>
      <c r="J6" s="85" t="s">
        <v>126</v>
      </c>
      <c r="K6" s="86" t="s">
        <v>127</v>
      </c>
      <c r="L6" s="85" t="s">
        <v>128</v>
      </c>
      <c r="M6" s="87" t="n">
        <v>46</v>
      </c>
      <c r="N6" s="88" t="s">
        <v>105</v>
      </c>
    </row>
    <row r="7" customFormat="false" ht="12" hidden="false" customHeight="true" outlineLevel="0" collapsed="false">
      <c r="A7" s="81"/>
      <c r="B7" s="82" t="s">
        <v>129</v>
      </c>
      <c r="C7" s="82" t="s">
        <v>130</v>
      </c>
      <c r="D7" s="83"/>
      <c r="E7" s="81"/>
      <c r="F7" s="82" t="s">
        <v>131</v>
      </c>
      <c r="G7" s="84" t="s">
        <v>132</v>
      </c>
      <c r="H7" s="85" t="s">
        <v>133</v>
      </c>
      <c r="I7" s="89" t="s">
        <v>134</v>
      </c>
      <c r="J7" s="85" t="s">
        <v>135</v>
      </c>
      <c r="K7" s="86" t="s">
        <v>136</v>
      </c>
      <c r="L7" s="85" t="s">
        <v>137</v>
      </c>
      <c r="M7" s="87" t="n">
        <v>8</v>
      </c>
      <c r="N7" s="88" t="s">
        <v>105</v>
      </c>
    </row>
    <row r="8" customFormat="false" ht="12" hidden="false" customHeight="true" outlineLevel="0" collapsed="false">
      <c r="A8" s="81"/>
      <c r="B8" s="82" t="s">
        <v>99</v>
      </c>
      <c r="C8" s="82" t="s">
        <v>138</v>
      </c>
      <c r="D8" s="83"/>
      <c r="E8" s="81" t="s">
        <v>139</v>
      </c>
      <c r="F8" s="82" t="s">
        <v>140</v>
      </c>
      <c r="G8" s="84" t="s">
        <v>103</v>
      </c>
      <c r="H8" s="85" t="s">
        <v>141</v>
      </c>
      <c r="I8" s="84" t="s">
        <v>105</v>
      </c>
      <c r="J8" s="85" t="s">
        <v>142</v>
      </c>
      <c r="K8" s="86" t="s">
        <v>143</v>
      </c>
      <c r="L8" s="85" t="s">
        <v>144</v>
      </c>
      <c r="M8" s="87" t="n">
        <v>1169</v>
      </c>
      <c r="N8" s="88" t="s">
        <v>105</v>
      </c>
    </row>
    <row r="9" customFormat="false" ht="12" hidden="false" customHeight="true" outlineLevel="0" collapsed="false">
      <c r="A9" s="81"/>
      <c r="B9" s="82" t="s">
        <v>99</v>
      </c>
      <c r="C9" s="82" t="s">
        <v>28</v>
      </c>
      <c r="D9" s="83"/>
      <c r="E9" s="81"/>
      <c r="F9" s="82" t="s">
        <v>82</v>
      </c>
      <c r="G9" s="84" t="s">
        <v>145</v>
      </c>
      <c r="H9" s="85" t="s">
        <v>146</v>
      </c>
      <c r="I9" s="84" t="s">
        <v>105</v>
      </c>
      <c r="J9" s="85" t="s">
        <v>147</v>
      </c>
      <c r="K9" s="86" t="s">
        <v>105</v>
      </c>
      <c r="L9" s="85" t="s">
        <v>148</v>
      </c>
      <c r="M9" s="87" t="n">
        <v>274</v>
      </c>
      <c r="N9" s="88" t="s">
        <v>105</v>
      </c>
    </row>
    <row r="10" customFormat="false" ht="12" hidden="false" customHeight="true" outlineLevel="0" collapsed="false">
      <c r="A10" s="81" t="s">
        <v>149</v>
      </c>
      <c r="B10" s="82" t="s">
        <v>150</v>
      </c>
      <c r="C10" s="82" t="s">
        <v>44</v>
      </c>
      <c r="D10" s="83" t="s">
        <v>100</v>
      </c>
      <c r="E10" s="90" t="s">
        <v>101</v>
      </c>
      <c r="F10" s="82" t="s">
        <v>151</v>
      </c>
      <c r="G10" s="84" t="s">
        <v>152</v>
      </c>
      <c r="H10" s="85" t="s">
        <v>153</v>
      </c>
      <c r="I10" s="89" t="s">
        <v>154</v>
      </c>
      <c r="J10" s="85" t="s">
        <v>155</v>
      </c>
      <c r="K10" s="86" t="s">
        <v>156</v>
      </c>
      <c r="L10" s="85" t="s">
        <v>157</v>
      </c>
      <c r="M10" s="87" t="n">
        <v>283</v>
      </c>
      <c r="N10" s="88" t="s">
        <v>105</v>
      </c>
    </row>
    <row r="11" customFormat="false" ht="12" hidden="false" customHeight="true" outlineLevel="0" collapsed="false">
      <c r="A11" s="81"/>
      <c r="B11" s="82" t="s">
        <v>158</v>
      </c>
      <c r="C11" s="82" t="s">
        <v>159</v>
      </c>
      <c r="D11" s="83"/>
      <c r="E11" s="90" t="s">
        <v>139</v>
      </c>
      <c r="F11" s="82" t="s">
        <v>160</v>
      </c>
      <c r="G11" s="84" t="s">
        <v>103</v>
      </c>
      <c r="H11" s="85" t="s">
        <v>161</v>
      </c>
      <c r="I11" s="91" t="s">
        <v>162</v>
      </c>
      <c r="J11" s="85" t="s">
        <v>163</v>
      </c>
      <c r="K11" s="92" t="s">
        <v>143</v>
      </c>
      <c r="L11" s="85" t="s">
        <v>164</v>
      </c>
      <c r="M11" s="93" t="n">
        <v>22</v>
      </c>
      <c r="N11" s="88" t="s">
        <v>105</v>
      </c>
    </row>
    <row r="12" customFormat="false" ht="12" hidden="false" customHeight="true" outlineLevel="0" collapsed="false">
      <c r="A12" s="81"/>
      <c r="B12" s="82" t="s">
        <v>158</v>
      </c>
      <c r="C12" s="82" t="s">
        <v>165</v>
      </c>
      <c r="D12" s="83"/>
      <c r="E12" s="90" t="s">
        <v>166</v>
      </c>
      <c r="F12" s="82" t="s">
        <v>167</v>
      </c>
      <c r="G12" s="84" t="s">
        <v>103</v>
      </c>
      <c r="H12" s="85" t="s">
        <v>168</v>
      </c>
      <c r="I12" s="91" t="s">
        <v>169</v>
      </c>
      <c r="J12" s="85" t="s">
        <v>170</v>
      </c>
      <c r="K12" s="86" t="s">
        <v>143</v>
      </c>
      <c r="L12" s="85" t="s">
        <v>171</v>
      </c>
      <c r="M12" s="87" t="n">
        <v>764</v>
      </c>
      <c r="N12" s="88" t="s">
        <v>105</v>
      </c>
    </row>
    <row r="13" customFormat="false" ht="12" hidden="false" customHeight="true" outlineLevel="0" collapsed="false">
      <c r="A13" s="81"/>
      <c r="B13" s="82" t="s">
        <v>158</v>
      </c>
      <c r="C13" s="82" t="s">
        <v>172</v>
      </c>
      <c r="D13" s="83" t="s">
        <v>173</v>
      </c>
      <c r="E13" s="90" t="s">
        <v>166</v>
      </c>
      <c r="F13" s="82" t="s">
        <v>174</v>
      </c>
      <c r="G13" s="84" t="s">
        <v>103</v>
      </c>
      <c r="H13" s="85" t="s">
        <v>175</v>
      </c>
      <c r="I13" s="84" t="s">
        <v>105</v>
      </c>
      <c r="J13" s="85" t="s">
        <v>176</v>
      </c>
      <c r="K13" s="86" t="s">
        <v>143</v>
      </c>
      <c r="L13" s="85" t="s">
        <v>177</v>
      </c>
      <c r="M13" s="87" t="s">
        <v>105</v>
      </c>
      <c r="N13" s="88" t="s">
        <v>105</v>
      </c>
    </row>
    <row r="14" customFormat="false" ht="12" hidden="false" customHeight="true" outlineLevel="0" collapsed="false">
      <c r="A14" s="81"/>
      <c r="B14" s="82" t="s">
        <v>178</v>
      </c>
      <c r="C14" s="82" t="s">
        <v>179</v>
      </c>
      <c r="D14" s="83"/>
      <c r="E14" s="90" t="s">
        <v>180</v>
      </c>
      <c r="F14" s="82" t="s">
        <v>181</v>
      </c>
      <c r="G14" s="84" t="s">
        <v>103</v>
      </c>
      <c r="H14" s="85" t="s">
        <v>182</v>
      </c>
      <c r="I14" s="84" t="s">
        <v>105</v>
      </c>
      <c r="J14" s="85" t="s">
        <v>183</v>
      </c>
      <c r="K14" s="86" t="s">
        <v>143</v>
      </c>
      <c r="L14" s="85" t="s">
        <v>184</v>
      </c>
      <c r="M14" s="87" t="s">
        <v>105</v>
      </c>
      <c r="N14" s="88" t="s">
        <v>105</v>
      </c>
    </row>
    <row r="15" customFormat="false" ht="12" hidden="false" customHeight="true" outlineLevel="0" collapsed="false">
      <c r="A15" s="81" t="s">
        <v>185</v>
      </c>
      <c r="B15" s="82" t="s">
        <v>185</v>
      </c>
      <c r="C15" s="82" t="s">
        <v>9</v>
      </c>
      <c r="D15" s="83" t="s">
        <v>100</v>
      </c>
      <c r="E15" s="90" t="s">
        <v>139</v>
      </c>
      <c r="F15" s="82" t="s">
        <v>78</v>
      </c>
      <c r="G15" s="84" t="s">
        <v>103</v>
      </c>
      <c r="H15" s="85" t="s">
        <v>186</v>
      </c>
      <c r="I15" s="84" t="s">
        <v>105</v>
      </c>
      <c r="J15" s="85" t="s">
        <v>187</v>
      </c>
      <c r="K15" s="86" t="s">
        <v>188</v>
      </c>
      <c r="L15" s="85" t="s">
        <v>189</v>
      </c>
      <c r="M15" s="87" t="n">
        <v>231</v>
      </c>
      <c r="N15" s="88" t="s">
        <v>105</v>
      </c>
    </row>
    <row r="16" customFormat="false" ht="12" hidden="false" customHeight="true" outlineLevel="0" collapsed="false">
      <c r="A16" s="81"/>
      <c r="B16" s="82" t="s">
        <v>190</v>
      </c>
      <c r="C16" s="82" t="s">
        <v>191</v>
      </c>
      <c r="D16" s="83"/>
      <c r="E16" s="90" t="s">
        <v>192</v>
      </c>
      <c r="F16" s="82" t="s">
        <v>193</v>
      </c>
      <c r="G16" s="84" t="s">
        <v>103</v>
      </c>
      <c r="H16" s="85" t="s">
        <v>194</v>
      </c>
      <c r="I16" s="89" t="s">
        <v>195</v>
      </c>
      <c r="J16" s="85" t="s">
        <v>196</v>
      </c>
      <c r="K16" s="86" t="s">
        <v>107</v>
      </c>
      <c r="L16" s="85" t="s">
        <v>197</v>
      </c>
      <c r="M16" s="87" t="n">
        <v>73</v>
      </c>
      <c r="N16" s="88" t="s">
        <v>105</v>
      </c>
    </row>
    <row r="17" customFormat="false" ht="12" hidden="false" customHeight="true" outlineLevel="0" collapsed="false">
      <c r="A17" s="81"/>
      <c r="B17" s="82" t="s">
        <v>198</v>
      </c>
      <c r="C17" s="82" t="s">
        <v>199</v>
      </c>
      <c r="D17" s="83" t="s">
        <v>173</v>
      </c>
      <c r="E17" s="90" t="s">
        <v>180</v>
      </c>
      <c r="F17" s="82" t="s">
        <v>200</v>
      </c>
      <c r="G17" s="84" t="s">
        <v>103</v>
      </c>
      <c r="H17" s="85" t="s">
        <v>201</v>
      </c>
      <c r="I17" s="84" t="s">
        <v>105</v>
      </c>
      <c r="J17" s="85" t="s">
        <v>202</v>
      </c>
      <c r="K17" s="86" t="s">
        <v>107</v>
      </c>
      <c r="L17" s="85" t="s">
        <v>203</v>
      </c>
      <c r="M17" s="87" t="n">
        <v>67</v>
      </c>
      <c r="N17" s="88" t="s">
        <v>105</v>
      </c>
    </row>
    <row r="18" customFormat="false" ht="12" hidden="false" customHeight="true" outlineLevel="0" collapsed="false">
      <c r="A18" s="81"/>
      <c r="B18" s="82" t="s">
        <v>204</v>
      </c>
      <c r="C18" s="82" t="s">
        <v>205</v>
      </c>
      <c r="D18" s="83"/>
      <c r="E18" s="90" t="s">
        <v>166</v>
      </c>
      <c r="F18" s="82" t="s">
        <v>206</v>
      </c>
      <c r="G18" s="84" t="s">
        <v>103</v>
      </c>
      <c r="H18" s="85" t="s">
        <v>207</v>
      </c>
      <c r="I18" s="84" t="s">
        <v>105</v>
      </c>
      <c r="J18" s="85" t="s">
        <v>208</v>
      </c>
      <c r="K18" s="86" t="s">
        <v>127</v>
      </c>
      <c r="L18" s="85" t="s">
        <v>209</v>
      </c>
      <c r="M18" s="87" t="n">
        <v>20</v>
      </c>
      <c r="N18" s="88" t="s">
        <v>105</v>
      </c>
    </row>
    <row r="19" customFormat="false" ht="12" hidden="false" customHeight="true" outlineLevel="0" collapsed="false">
      <c r="A19" s="81"/>
      <c r="B19" s="82" t="s">
        <v>210</v>
      </c>
      <c r="C19" s="82" t="s">
        <v>211</v>
      </c>
      <c r="D19" s="83"/>
      <c r="E19" s="90" t="s">
        <v>212</v>
      </c>
      <c r="F19" s="82" t="s">
        <v>213</v>
      </c>
      <c r="G19" s="84" t="s">
        <v>214</v>
      </c>
      <c r="H19" s="85" t="s">
        <v>215</v>
      </c>
      <c r="I19" s="84" t="s">
        <v>105</v>
      </c>
      <c r="J19" s="85" t="s">
        <v>216</v>
      </c>
      <c r="K19" s="86" t="s">
        <v>107</v>
      </c>
      <c r="L19" s="85" t="s">
        <v>217</v>
      </c>
      <c r="M19" s="87" t="n">
        <v>39</v>
      </c>
      <c r="N19" s="88" t="s">
        <v>105</v>
      </c>
    </row>
    <row r="20" customFormat="false" ht="12" hidden="false" customHeight="true" outlineLevel="0" collapsed="false">
      <c r="A20" s="81" t="s">
        <v>218</v>
      </c>
      <c r="B20" s="82" t="s">
        <v>219</v>
      </c>
      <c r="C20" s="82" t="s">
        <v>220</v>
      </c>
      <c r="D20" s="83" t="s">
        <v>100</v>
      </c>
      <c r="E20" s="90" t="s">
        <v>139</v>
      </c>
      <c r="F20" s="82" t="s">
        <v>221</v>
      </c>
      <c r="G20" s="84" t="s">
        <v>103</v>
      </c>
      <c r="H20" s="85" t="s">
        <v>222</v>
      </c>
      <c r="I20" s="84" t="s">
        <v>105</v>
      </c>
      <c r="J20" s="85" t="s">
        <v>223</v>
      </c>
      <c r="K20" s="86" t="s">
        <v>107</v>
      </c>
      <c r="L20" s="85" t="s">
        <v>224</v>
      </c>
      <c r="M20" s="87" t="n">
        <v>70</v>
      </c>
      <c r="N20" s="88" t="s">
        <v>105</v>
      </c>
    </row>
    <row r="21" customFormat="false" ht="12" hidden="false" customHeight="true" outlineLevel="0" collapsed="false">
      <c r="A21" s="81"/>
      <c r="B21" s="82" t="s">
        <v>225</v>
      </c>
      <c r="C21" s="82" t="s">
        <v>226</v>
      </c>
      <c r="D21" s="83"/>
      <c r="E21" s="90" t="s">
        <v>166</v>
      </c>
      <c r="F21" s="94" t="s">
        <v>227</v>
      </c>
      <c r="G21" s="84" t="s">
        <v>103</v>
      </c>
      <c r="H21" s="84"/>
      <c r="I21" s="84"/>
      <c r="J21" s="85" t="s">
        <v>228</v>
      </c>
      <c r="K21" s="86" t="s">
        <v>105</v>
      </c>
      <c r="L21" s="85" t="s">
        <v>229</v>
      </c>
      <c r="M21" s="87" t="s">
        <v>105</v>
      </c>
      <c r="N21" s="88" t="s">
        <v>105</v>
      </c>
    </row>
    <row r="22" customFormat="false" ht="12" hidden="false" customHeight="true" outlineLevel="0" collapsed="false">
      <c r="A22" s="90" t="s">
        <v>230</v>
      </c>
      <c r="B22" s="82" t="s">
        <v>230</v>
      </c>
      <c r="C22" s="82" t="s">
        <v>231</v>
      </c>
      <c r="D22" s="95" t="s">
        <v>100</v>
      </c>
      <c r="E22" s="90" t="s">
        <v>166</v>
      </c>
      <c r="F22" s="82" t="s">
        <v>232</v>
      </c>
      <c r="G22" s="84" t="s">
        <v>233</v>
      </c>
      <c r="H22" s="85" t="s">
        <v>234</v>
      </c>
      <c r="I22" s="84" t="s">
        <v>105</v>
      </c>
      <c r="J22" s="85" t="s">
        <v>235</v>
      </c>
      <c r="K22" s="86" t="s">
        <v>236</v>
      </c>
      <c r="L22" s="85" t="s">
        <v>237</v>
      </c>
      <c r="M22" s="87" t="n">
        <v>25</v>
      </c>
      <c r="N22" s="88" t="s">
        <v>105</v>
      </c>
    </row>
    <row r="23" customFormat="false" ht="12" hidden="false" customHeight="true" outlineLevel="0" collapsed="false">
      <c r="A23" s="90" t="s">
        <v>238</v>
      </c>
      <c r="B23" s="82" t="s">
        <v>238</v>
      </c>
      <c r="C23" s="82" t="s">
        <v>239</v>
      </c>
      <c r="D23" s="95" t="s">
        <v>173</v>
      </c>
      <c r="E23" s="90" t="s">
        <v>240</v>
      </c>
      <c r="F23" s="82" t="s">
        <v>241</v>
      </c>
      <c r="G23" s="84" t="s">
        <v>103</v>
      </c>
      <c r="H23" s="84"/>
      <c r="I23" s="84"/>
      <c r="J23" s="85" t="s">
        <v>242</v>
      </c>
      <c r="K23" s="86" t="s">
        <v>136</v>
      </c>
      <c r="L23" s="85" t="s">
        <v>243</v>
      </c>
      <c r="M23" s="87" t="n">
        <v>4</v>
      </c>
      <c r="N23" s="88"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65" width="15.4251012145749"/>
    <col collapsed="false" hidden="false" max="2" min="2" style="65" width="15.1052631578947"/>
    <col collapsed="false" hidden="false" max="3" min="3" style="66" width="25.8137651821862"/>
    <col collapsed="false" hidden="false" max="4" min="4" style="67" width="8.57085020242915"/>
    <col collapsed="false" hidden="false" max="5" min="5" style="65" width="15.1052631578947"/>
    <col collapsed="false" hidden="false" max="6" min="6" style="65" width="45.2024291497976"/>
    <col collapsed="false" hidden="false" max="1025" min="7" style="1" width="9"/>
  </cols>
  <sheetData>
    <row r="1" customFormat="false" ht="15" hidden="false" customHeight="true" outlineLevel="0" collapsed="false">
      <c r="A1" s="0"/>
      <c r="B1" s="0"/>
      <c r="C1" s="0"/>
      <c r="D1" s="0"/>
      <c r="E1" s="0"/>
      <c r="F1" s="0"/>
      <c r="G1" s="75" t="s">
        <v>92</v>
      </c>
      <c r="H1" s="72" t="s">
        <v>93</v>
      </c>
      <c r="I1" s="72" t="s">
        <v>94</v>
      </c>
      <c r="J1" s="76" t="s">
        <v>95</v>
      </c>
      <c r="K1" s="76"/>
      <c r="L1" s="77" t="s">
        <v>96</v>
      </c>
      <c r="M1" s="77"/>
    </row>
    <row r="2" customFormat="false" ht="12" hidden="false" customHeight="true" outlineLevel="0" collapsed="false">
      <c r="A2" s="27" t="s">
        <v>87</v>
      </c>
      <c r="B2" s="96" t="s">
        <v>88</v>
      </c>
      <c r="C2" s="96" t="s">
        <v>0</v>
      </c>
      <c r="D2" s="96" t="s">
        <v>244</v>
      </c>
      <c r="E2" s="96" t="s">
        <v>90</v>
      </c>
      <c r="F2" s="96" t="s">
        <v>91</v>
      </c>
      <c r="G2" s="75"/>
      <c r="H2" s="72"/>
      <c r="I2" s="72"/>
      <c r="J2" s="79" t="s">
        <v>97</v>
      </c>
      <c r="K2" s="79" t="s">
        <v>98</v>
      </c>
      <c r="L2" s="79" t="s">
        <v>97</v>
      </c>
      <c r="M2" s="80" t="s">
        <v>98</v>
      </c>
    </row>
    <row r="3" customFormat="false" ht="12" hidden="false" customHeight="true" outlineLevel="0" collapsed="false">
      <c r="A3" s="97" t="s">
        <v>99</v>
      </c>
      <c r="B3" s="82" t="s">
        <v>99</v>
      </c>
      <c r="C3" s="82" t="s">
        <v>40</v>
      </c>
      <c r="D3" s="98" t="s">
        <v>100</v>
      </c>
      <c r="E3" s="82" t="s">
        <v>101</v>
      </c>
      <c r="F3" s="82" t="s">
        <v>102</v>
      </c>
      <c r="G3" s="84" t="s">
        <v>103</v>
      </c>
      <c r="H3" s="85" t="s">
        <v>104</v>
      </c>
      <c r="I3" s="84" t="s">
        <v>105</v>
      </c>
      <c r="J3" s="85" t="s">
        <v>106</v>
      </c>
      <c r="K3" s="86" t="s">
        <v>107</v>
      </c>
      <c r="L3" s="85" t="s">
        <v>108</v>
      </c>
      <c r="M3" s="87" t="n">
        <v>54</v>
      </c>
    </row>
    <row r="4" customFormat="false" ht="12" hidden="false" customHeight="true" outlineLevel="0" collapsed="false">
      <c r="A4" s="97" t="s">
        <v>99</v>
      </c>
      <c r="B4" s="82" t="s">
        <v>99</v>
      </c>
      <c r="C4" s="82" t="s">
        <v>138</v>
      </c>
      <c r="D4" s="98" t="s">
        <v>100</v>
      </c>
      <c r="E4" s="82" t="s">
        <v>139</v>
      </c>
      <c r="F4" s="82" t="s">
        <v>140</v>
      </c>
      <c r="G4" s="84" t="s">
        <v>103</v>
      </c>
      <c r="H4" s="85" t="s">
        <v>141</v>
      </c>
      <c r="I4" s="84" t="s">
        <v>105</v>
      </c>
      <c r="J4" s="85" t="s">
        <v>142</v>
      </c>
      <c r="K4" s="86" t="s">
        <v>143</v>
      </c>
      <c r="L4" s="85" t="s">
        <v>144</v>
      </c>
      <c r="M4" s="87" t="n">
        <v>1169</v>
      </c>
    </row>
    <row r="5" customFormat="false" ht="12" hidden="false" customHeight="true" outlineLevel="0" collapsed="false">
      <c r="A5" s="97" t="s">
        <v>99</v>
      </c>
      <c r="B5" s="82" t="s">
        <v>99</v>
      </c>
      <c r="C5" s="82" t="s">
        <v>28</v>
      </c>
      <c r="D5" s="98" t="s">
        <v>100</v>
      </c>
      <c r="E5" s="82" t="s">
        <v>139</v>
      </c>
      <c r="F5" s="82" t="s">
        <v>82</v>
      </c>
      <c r="G5" s="84" t="s">
        <v>145</v>
      </c>
      <c r="H5" s="85" t="s">
        <v>146</v>
      </c>
      <c r="I5" s="84" t="s">
        <v>105</v>
      </c>
      <c r="J5" s="85" t="s">
        <v>147</v>
      </c>
      <c r="K5" s="86" t="s">
        <v>105</v>
      </c>
      <c r="L5" s="85" t="s">
        <v>148</v>
      </c>
      <c r="M5" s="87" t="n">
        <v>274</v>
      </c>
    </row>
    <row r="6" customFormat="false" ht="12" hidden="false" customHeight="true" outlineLevel="0" collapsed="false">
      <c r="A6" s="97" t="s">
        <v>99</v>
      </c>
      <c r="B6" s="82" t="s">
        <v>109</v>
      </c>
      <c r="C6" s="82" t="s">
        <v>110</v>
      </c>
      <c r="D6" s="98" t="s">
        <v>100</v>
      </c>
      <c r="E6" s="82" t="s">
        <v>101</v>
      </c>
      <c r="F6" s="82" t="s">
        <v>111</v>
      </c>
      <c r="G6" s="84" t="s">
        <v>103</v>
      </c>
      <c r="H6" s="85" t="s">
        <v>112</v>
      </c>
      <c r="I6" s="84" t="s">
        <v>105</v>
      </c>
      <c r="J6" s="85" t="s">
        <v>113</v>
      </c>
      <c r="K6" s="86" t="s">
        <v>105</v>
      </c>
      <c r="L6" s="85" t="s">
        <v>114</v>
      </c>
      <c r="M6" s="87" t="n">
        <v>9</v>
      </c>
    </row>
    <row r="7" customFormat="false" ht="12" hidden="false" customHeight="true" outlineLevel="0" collapsed="false">
      <c r="A7" s="97" t="s">
        <v>99</v>
      </c>
      <c r="B7" s="82" t="s">
        <v>115</v>
      </c>
      <c r="C7" s="82" t="s">
        <v>116</v>
      </c>
      <c r="D7" s="98" t="s">
        <v>100</v>
      </c>
      <c r="E7" s="82" t="s">
        <v>101</v>
      </c>
      <c r="F7" s="94" t="s">
        <v>117</v>
      </c>
      <c r="G7" s="84" t="s">
        <v>118</v>
      </c>
      <c r="H7" s="85" t="s">
        <v>119</v>
      </c>
      <c r="I7" s="84" t="s">
        <v>105</v>
      </c>
      <c r="J7" s="85" t="s">
        <v>120</v>
      </c>
      <c r="K7" s="86" t="s">
        <v>105</v>
      </c>
      <c r="L7" s="85" t="s">
        <v>121</v>
      </c>
      <c r="M7" s="87" t="s">
        <v>105</v>
      </c>
    </row>
    <row r="8" customFormat="false" ht="12" hidden="false" customHeight="true" outlineLevel="0" collapsed="false">
      <c r="A8" s="97" t="s">
        <v>99</v>
      </c>
      <c r="B8" s="82" t="s">
        <v>122</v>
      </c>
      <c r="C8" s="82" t="s">
        <v>73</v>
      </c>
      <c r="D8" s="98" t="s">
        <v>100</v>
      </c>
      <c r="E8" s="82" t="s">
        <v>101</v>
      </c>
      <c r="F8" s="82" t="s">
        <v>102</v>
      </c>
      <c r="G8" s="84" t="s">
        <v>123</v>
      </c>
      <c r="H8" s="85" t="s">
        <v>124</v>
      </c>
      <c r="I8" s="89" t="s">
        <v>125</v>
      </c>
      <c r="J8" s="85" t="s">
        <v>126</v>
      </c>
      <c r="K8" s="86" t="s">
        <v>127</v>
      </c>
      <c r="L8" s="85" t="s">
        <v>128</v>
      </c>
      <c r="M8" s="87" t="n">
        <v>46</v>
      </c>
    </row>
    <row r="9" customFormat="false" ht="12" hidden="false" customHeight="true" outlineLevel="0" collapsed="false">
      <c r="A9" s="97" t="s">
        <v>99</v>
      </c>
      <c r="B9" s="82" t="s">
        <v>129</v>
      </c>
      <c r="C9" s="82" t="s">
        <v>130</v>
      </c>
      <c r="D9" s="98" t="s">
        <v>100</v>
      </c>
      <c r="E9" s="82" t="s">
        <v>101</v>
      </c>
      <c r="F9" s="82" t="s">
        <v>131</v>
      </c>
      <c r="G9" s="84" t="s">
        <v>132</v>
      </c>
      <c r="H9" s="85" t="s">
        <v>133</v>
      </c>
      <c r="I9" s="89" t="s">
        <v>134</v>
      </c>
      <c r="J9" s="85" t="s">
        <v>135</v>
      </c>
      <c r="K9" s="86" t="s">
        <v>136</v>
      </c>
      <c r="L9" s="85" t="s">
        <v>137</v>
      </c>
      <c r="M9" s="87" t="n">
        <v>8</v>
      </c>
    </row>
    <row r="10" customFormat="false" ht="12" hidden="false" customHeight="true" outlineLevel="0" collapsed="false">
      <c r="A10" s="97" t="s">
        <v>149</v>
      </c>
      <c r="B10" s="82" t="s">
        <v>245</v>
      </c>
      <c r="C10" s="82" t="s">
        <v>44</v>
      </c>
      <c r="D10" s="98" t="s">
        <v>100</v>
      </c>
      <c r="E10" s="82" t="s">
        <v>101</v>
      </c>
      <c r="F10" s="82" t="s">
        <v>246</v>
      </c>
      <c r="G10" s="84" t="s">
        <v>152</v>
      </c>
      <c r="H10" s="85" t="s">
        <v>153</v>
      </c>
      <c r="I10" s="89" t="s">
        <v>154</v>
      </c>
      <c r="J10" s="85" t="s">
        <v>155</v>
      </c>
      <c r="K10" s="86" t="s">
        <v>156</v>
      </c>
      <c r="L10" s="85" t="s">
        <v>157</v>
      </c>
      <c r="M10" s="87" t="n">
        <v>283</v>
      </c>
    </row>
    <row r="11" customFormat="false" ht="12" hidden="false" customHeight="true" outlineLevel="0" collapsed="false">
      <c r="A11" s="97" t="s">
        <v>149</v>
      </c>
      <c r="B11" s="82" t="s">
        <v>247</v>
      </c>
      <c r="C11" s="82" t="s">
        <v>159</v>
      </c>
      <c r="D11" s="98" t="s">
        <v>100</v>
      </c>
      <c r="E11" s="82" t="s">
        <v>139</v>
      </c>
      <c r="F11" s="82" t="s">
        <v>160</v>
      </c>
      <c r="G11" s="84" t="s">
        <v>103</v>
      </c>
      <c r="H11" s="85" t="s">
        <v>161</v>
      </c>
      <c r="I11" s="91" t="s">
        <v>162</v>
      </c>
      <c r="J11" s="85" t="s">
        <v>163</v>
      </c>
      <c r="K11" s="92" t="s">
        <v>143</v>
      </c>
      <c r="L11" s="85" t="s">
        <v>164</v>
      </c>
      <c r="M11" s="93" t="n">
        <v>22</v>
      </c>
    </row>
    <row r="12" customFormat="false" ht="12" hidden="false" customHeight="true" outlineLevel="0" collapsed="false">
      <c r="A12" s="97" t="s">
        <v>149</v>
      </c>
      <c r="B12" s="82" t="s">
        <v>247</v>
      </c>
      <c r="C12" s="82" t="s">
        <v>165</v>
      </c>
      <c r="D12" s="98" t="s">
        <v>100</v>
      </c>
      <c r="E12" s="82" t="s">
        <v>166</v>
      </c>
      <c r="F12" s="82" t="s">
        <v>167</v>
      </c>
      <c r="G12" s="84" t="s">
        <v>103</v>
      </c>
      <c r="H12" s="85" t="s">
        <v>168</v>
      </c>
      <c r="I12" s="91" t="s">
        <v>169</v>
      </c>
      <c r="J12" s="85" t="s">
        <v>170</v>
      </c>
      <c r="K12" s="86" t="s">
        <v>143</v>
      </c>
      <c r="L12" s="85" t="s">
        <v>171</v>
      </c>
      <c r="M12" s="87" t="n">
        <v>764</v>
      </c>
    </row>
    <row r="13" customFormat="false" ht="12" hidden="false" customHeight="true" outlineLevel="0" collapsed="false">
      <c r="A13" s="97" t="s">
        <v>149</v>
      </c>
      <c r="B13" s="82" t="s">
        <v>247</v>
      </c>
      <c r="C13" s="82" t="s">
        <v>172</v>
      </c>
      <c r="D13" s="98" t="s">
        <v>173</v>
      </c>
      <c r="E13" s="82" t="s">
        <v>166</v>
      </c>
      <c r="F13" s="82" t="s">
        <v>174</v>
      </c>
      <c r="G13" s="84" t="s">
        <v>103</v>
      </c>
      <c r="H13" s="85" t="s">
        <v>175</v>
      </c>
      <c r="I13" s="84" t="s">
        <v>105</v>
      </c>
      <c r="J13" s="85" t="s">
        <v>176</v>
      </c>
      <c r="K13" s="86" t="s">
        <v>143</v>
      </c>
      <c r="L13" s="85" t="s">
        <v>177</v>
      </c>
      <c r="M13" s="87" t="s">
        <v>105</v>
      </c>
    </row>
    <row r="14" customFormat="false" ht="12" hidden="false" customHeight="true" outlineLevel="0" collapsed="false">
      <c r="A14" s="97" t="s">
        <v>149</v>
      </c>
      <c r="B14" s="82" t="s">
        <v>178</v>
      </c>
      <c r="C14" s="82" t="s">
        <v>179</v>
      </c>
      <c r="D14" s="98" t="s">
        <v>173</v>
      </c>
      <c r="E14" s="82"/>
      <c r="F14" s="82"/>
      <c r="G14" s="84" t="s">
        <v>103</v>
      </c>
      <c r="H14" s="85" t="s">
        <v>182</v>
      </c>
      <c r="I14" s="84" t="s">
        <v>105</v>
      </c>
      <c r="J14" s="85" t="s">
        <v>183</v>
      </c>
      <c r="K14" s="86" t="s">
        <v>143</v>
      </c>
      <c r="L14" s="85" t="s">
        <v>184</v>
      </c>
      <c r="M14" s="87" t="s">
        <v>105</v>
      </c>
    </row>
    <row r="15" customFormat="false" ht="12" hidden="false" customHeight="true" outlineLevel="0" collapsed="false">
      <c r="A15" s="97" t="s">
        <v>185</v>
      </c>
      <c r="B15" s="82" t="s">
        <v>185</v>
      </c>
      <c r="C15" s="82" t="s">
        <v>9</v>
      </c>
      <c r="D15" s="98" t="s">
        <v>100</v>
      </c>
      <c r="E15" s="82"/>
      <c r="F15" s="82"/>
      <c r="G15" s="84" t="s">
        <v>103</v>
      </c>
      <c r="H15" s="85" t="s">
        <v>186</v>
      </c>
      <c r="I15" s="84" t="s">
        <v>105</v>
      </c>
      <c r="J15" s="85" t="s">
        <v>187</v>
      </c>
      <c r="K15" s="86" t="s">
        <v>188</v>
      </c>
      <c r="L15" s="85" t="s">
        <v>189</v>
      </c>
      <c r="M15" s="87" t="n">
        <v>231</v>
      </c>
    </row>
    <row r="16" customFormat="false" ht="12" hidden="false" customHeight="true" outlineLevel="0" collapsed="false">
      <c r="A16" s="97" t="s">
        <v>185</v>
      </c>
      <c r="B16" s="82" t="s">
        <v>190</v>
      </c>
      <c r="C16" s="82" t="s">
        <v>191</v>
      </c>
      <c r="D16" s="98" t="s">
        <v>100</v>
      </c>
      <c r="E16" s="82" t="s">
        <v>105</v>
      </c>
      <c r="F16" s="82"/>
      <c r="G16" s="84" t="s">
        <v>103</v>
      </c>
      <c r="H16" s="85" t="s">
        <v>194</v>
      </c>
      <c r="I16" s="89" t="s">
        <v>195</v>
      </c>
      <c r="J16" s="85" t="s">
        <v>196</v>
      </c>
      <c r="K16" s="86" t="s">
        <v>107</v>
      </c>
      <c r="L16" s="85" t="s">
        <v>197</v>
      </c>
      <c r="M16" s="87" t="n">
        <v>73</v>
      </c>
    </row>
    <row r="17" customFormat="false" ht="12" hidden="false" customHeight="true" outlineLevel="0" collapsed="false">
      <c r="A17" s="97" t="s">
        <v>185</v>
      </c>
      <c r="B17" s="82" t="s">
        <v>198</v>
      </c>
      <c r="C17" s="82" t="s">
        <v>199</v>
      </c>
      <c r="D17" s="98" t="s">
        <v>173</v>
      </c>
      <c r="E17" s="82" t="s">
        <v>105</v>
      </c>
      <c r="F17" s="82"/>
      <c r="G17" s="84" t="s">
        <v>103</v>
      </c>
      <c r="H17" s="85" t="s">
        <v>201</v>
      </c>
      <c r="I17" s="84" t="s">
        <v>105</v>
      </c>
      <c r="J17" s="85" t="s">
        <v>202</v>
      </c>
      <c r="K17" s="86" t="s">
        <v>107</v>
      </c>
      <c r="L17" s="85" t="s">
        <v>203</v>
      </c>
      <c r="M17" s="87" t="n">
        <v>67</v>
      </c>
    </row>
    <row r="18" customFormat="false" ht="12" hidden="false" customHeight="true" outlineLevel="0" collapsed="false">
      <c r="A18" s="97" t="s">
        <v>185</v>
      </c>
      <c r="B18" s="82" t="s">
        <v>204</v>
      </c>
      <c r="C18" s="82" t="s">
        <v>205</v>
      </c>
      <c r="D18" s="98" t="s">
        <v>173</v>
      </c>
      <c r="E18" s="82"/>
      <c r="F18" s="82"/>
      <c r="G18" s="84" t="s">
        <v>103</v>
      </c>
      <c r="H18" s="85" t="s">
        <v>207</v>
      </c>
      <c r="I18" s="84" t="s">
        <v>105</v>
      </c>
      <c r="J18" s="85" t="s">
        <v>208</v>
      </c>
      <c r="K18" s="86" t="s">
        <v>127</v>
      </c>
      <c r="L18" s="85" t="s">
        <v>209</v>
      </c>
      <c r="M18" s="87" t="n">
        <v>20</v>
      </c>
    </row>
    <row r="19" customFormat="false" ht="12" hidden="false" customHeight="true" outlineLevel="0" collapsed="false">
      <c r="A19" s="97" t="s">
        <v>185</v>
      </c>
      <c r="B19" s="82" t="s">
        <v>210</v>
      </c>
      <c r="C19" s="82" t="s">
        <v>211</v>
      </c>
      <c r="D19" s="98" t="s">
        <v>173</v>
      </c>
      <c r="E19" s="82"/>
      <c r="F19" s="82"/>
      <c r="G19" s="84" t="s">
        <v>214</v>
      </c>
      <c r="H19" s="85" t="s">
        <v>215</v>
      </c>
      <c r="I19" s="84" t="s">
        <v>105</v>
      </c>
      <c r="J19" s="85" t="s">
        <v>216</v>
      </c>
      <c r="K19" s="86" t="s">
        <v>107</v>
      </c>
      <c r="L19" s="85" t="s">
        <v>217</v>
      </c>
      <c r="M19" s="87" t="n">
        <v>39</v>
      </c>
    </row>
    <row r="20" customFormat="false" ht="12" hidden="false" customHeight="true" outlineLevel="0" collapsed="false">
      <c r="A20" s="97" t="s">
        <v>218</v>
      </c>
      <c r="B20" s="82" t="s">
        <v>219</v>
      </c>
      <c r="C20" s="82" t="s">
        <v>220</v>
      </c>
      <c r="D20" s="98" t="s">
        <v>100</v>
      </c>
      <c r="E20" s="82"/>
      <c r="F20" s="82"/>
      <c r="G20" s="84" t="s">
        <v>103</v>
      </c>
      <c r="H20" s="85" t="s">
        <v>222</v>
      </c>
      <c r="I20" s="84" t="s">
        <v>105</v>
      </c>
      <c r="J20" s="85" t="s">
        <v>223</v>
      </c>
      <c r="K20" s="86" t="s">
        <v>107</v>
      </c>
      <c r="L20" s="85" t="s">
        <v>224</v>
      </c>
      <c r="M20" s="87" t="n">
        <v>70</v>
      </c>
    </row>
    <row r="21" customFormat="false" ht="12" hidden="false" customHeight="true" outlineLevel="0" collapsed="false">
      <c r="A21" s="97" t="s">
        <v>218</v>
      </c>
      <c r="B21" s="82" t="s">
        <v>225</v>
      </c>
      <c r="C21" s="82" t="s">
        <v>226</v>
      </c>
      <c r="D21" s="98" t="s">
        <v>100</v>
      </c>
      <c r="E21" s="82"/>
      <c r="F21" s="82"/>
      <c r="G21" s="84" t="s">
        <v>103</v>
      </c>
      <c r="H21" s="84"/>
      <c r="I21" s="84"/>
      <c r="J21" s="85" t="s">
        <v>228</v>
      </c>
      <c r="K21" s="86" t="s">
        <v>105</v>
      </c>
      <c r="L21" s="85" t="s">
        <v>229</v>
      </c>
      <c r="M21" s="87" t="s">
        <v>105</v>
      </c>
    </row>
    <row r="22" customFormat="false" ht="12" hidden="false" customHeight="true" outlineLevel="0" collapsed="false">
      <c r="A22" s="99" t="s">
        <v>230</v>
      </c>
      <c r="B22" s="82" t="s">
        <v>230</v>
      </c>
      <c r="C22" s="82" t="s">
        <v>231</v>
      </c>
      <c r="D22" s="100" t="s">
        <v>100</v>
      </c>
      <c r="E22" s="82"/>
      <c r="F22" s="82"/>
      <c r="G22" s="84" t="s">
        <v>233</v>
      </c>
      <c r="H22" s="85" t="s">
        <v>234</v>
      </c>
      <c r="I22" s="84" t="s">
        <v>105</v>
      </c>
      <c r="J22" s="85" t="s">
        <v>235</v>
      </c>
      <c r="K22" s="86" t="s">
        <v>236</v>
      </c>
      <c r="L22" s="85" t="s">
        <v>237</v>
      </c>
      <c r="M22" s="87" t="n">
        <v>25</v>
      </c>
    </row>
    <row r="23" customFormat="false" ht="12" hidden="false" customHeight="true" outlineLevel="0" collapsed="false">
      <c r="A23" s="99" t="s">
        <v>238</v>
      </c>
      <c r="B23" s="82" t="s">
        <v>238</v>
      </c>
      <c r="C23" s="82" t="s">
        <v>239</v>
      </c>
      <c r="D23" s="100" t="s">
        <v>173</v>
      </c>
      <c r="E23" s="82"/>
      <c r="F23" s="82"/>
      <c r="G23" s="84" t="s">
        <v>103</v>
      </c>
      <c r="H23" s="84"/>
      <c r="I23" s="84"/>
      <c r="J23" s="85" t="s">
        <v>242</v>
      </c>
      <c r="K23" s="86" t="s">
        <v>136</v>
      </c>
      <c r="L23" s="85" t="s">
        <v>243</v>
      </c>
      <c r="M23" s="87"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114" activePane="bottomRight" state="frozen"/>
      <selection pane="topLeft" activeCell="A1" activeCellId="0" sqref="A1"/>
      <selection pane="topRight" activeCell="B1" activeCellId="0" sqref="B1"/>
      <selection pane="bottomLeft" activeCell="A114" activeCellId="0" sqref="A114"/>
      <selection pane="bottomRight" activeCell="A125" activeCellId="0" sqref="A125"/>
    </sheetView>
  </sheetViews>
  <sheetFormatPr defaultRowHeight="15"/>
  <cols>
    <col collapsed="false" hidden="false" max="1" min="1" style="66"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7.3481781376518"/>
    <col collapsed="false" hidden="false" max="7" min="6" style="1" width="10.497975708502"/>
    <col collapsed="false" hidden="false" max="8" min="8" style="1" width="23.4574898785425"/>
    <col collapsed="false" hidden="false" max="9" min="9" style="1" width="6.85425101214575"/>
    <col collapsed="false" hidden="true" max="10" min="10" style="101" width="0"/>
    <col collapsed="false" hidden="true" max="12" min="11" style="102" width="0"/>
    <col collapsed="false" hidden="true" max="13" min="13" style="68" width="0"/>
    <col collapsed="false" hidden="true" max="14" min="14" style="69" width="0"/>
    <col collapsed="false" hidden="true" max="15" min="15" style="68" width="0"/>
    <col collapsed="false" hidden="true" max="16" min="16" style="70" width="0"/>
    <col collapsed="false" hidden="true" max="19" min="17" style="68" width="0"/>
    <col collapsed="false" hidden="false" max="20" min="20" style="1" width="4.39271255060729"/>
    <col collapsed="false" hidden="false" max="1025" min="21" style="1" width="9"/>
  </cols>
  <sheetData>
    <row r="1" customFormat="false" ht="12" hidden="false" customHeight="true" outlineLevel="0" collapsed="false">
      <c r="A1" s="103" t="s">
        <v>248</v>
      </c>
      <c r="B1" s="2" t="s">
        <v>249</v>
      </c>
      <c r="C1" s="3" t="s">
        <v>2</v>
      </c>
      <c r="D1" s="3" t="s">
        <v>4</v>
      </c>
      <c r="E1" s="3" t="s">
        <v>5</v>
      </c>
      <c r="F1" s="3" t="s">
        <v>250</v>
      </c>
      <c r="G1" s="3"/>
      <c r="H1" s="3" t="s">
        <v>7</v>
      </c>
      <c r="I1" s="3" t="s">
        <v>8</v>
      </c>
      <c r="J1" s="2"/>
      <c r="K1" s="104" t="s">
        <v>88</v>
      </c>
      <c r="L1" s="104" t="s">
        <v>251</v>
      </c>
      <c r="M1" s="3" t="s">
        <v>95</v>
      </c>
      <c r="N1" s="3"/>
      <c r="O1" s="3" t="s">
        <v>96</v>
      </c>
      <c r="P1" s="3"/>
      <c r="Q1" s="2" t="s">
        <v>252</v>
      </c>
      <c r="R1" s="2" t="s">
        <v>93</v>
      </c>
      <c r="S1" s="2" t="s">
        <v>94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103"/>
      <c r="B2" s="2"/>
      <c r="C2" s="3"/>
      <c r="D2" s="3"/>
      <c r="E2" s="3"/>
      <c r="F2" s="3" t="s">
        <v>253</v>
      </c>
      <c r="G2" s="3" t="s">
        <v>254</v>
      </c>
      <c r="H2" s="3"/>
      <c r="I2" s="3"/>
      <c r="J2" s="2"/>
      <c r="K2" s="104"/>
      <c r="L2" s="104"/>
      <c r="M2" s="3" t="s">
        <v>97</v>
      </c>
      <c r="N2" s="3" t="s">
        <v>98</v>
      </c>
      <c r="O2" s="3" t="s">
        <v>97</v>
      </c>
      <c r="P2" s="3" t="s">
        <v>98</v>
      </c>
      <c r="Q2" s="2"/>
      <c r="R2" s="2"/>
      <c r="S2" s="2"/>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63" customFormat="true" ht="21.95" hidden="false" customHeight="true" outlineLevel="0" collapsed="false">
      <c r="A3" s="105" t="s">
        <v>255</v>
      </c>
      <c r="B3" s="98"/>
      <c r="C3" s="72"/>
      <c r="D3" s="98"/>
      <c r="E3" s="98"/>
      <c r="F3" s="98"/>
      <c r="G3" s="98"/>
      <c r="H3" s="98"/>
      <c r="I3" s="106"/>
      <c r="J3" s="107"/>
      <c r="K3" s="108"/>
      <c r="L3" s="109"/>
      <c r="M3" s="110"/>
      <c r="N3" s="111"/>
      <c r="O3" s="110"/>
      <c r="P3" s="112"/>
      <c r="Q3" s="110"/>
      <c r="R3" s="110"/>
      <c r="S3" s="113"/>
    </row>
    <row r="4" customFormat="false" ht="21.95" hidden="false" customHeight="true" outlineLevel="0" collapsed="false">
      <c r="A4" s="114" t="s">
        <v>256</v>
      </c>
      <c r="B4" s="98"/>
      <c r="C4" s="72"/>
      <c r="D4" s="98"/>
      <c r="E4" s="98"/>
      <c r="F4" s="98"/>
      <c r="G4" s="98"/>
      <c r="H4" s="98"/>
      <c r="I4" s="106"/>
      <c r="J4" s="107"/>
      <c r="K4" s="108"/>
      <c r="L4" s="109"/>
      <c r="M4" s="110"/>
      <c r="N4" s="111"/>
      <c r="O4" s="110"/>
      <c r="P4" s="112"/>
      <c r="Q4" s="110"/>
      <c r="R4" s="110"/>
      <c r="S4" s="113"/>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1.95" hidden="false" customHeight="true" outlineLevel="1" collapsed="false">
      <c r="A5" s="115" t="s">
        <v>257</v>
      </c>
      <c r="B5" s="116"/>
      <c r="C5" s="72"/>
      <c r="D5" s="117"/>
      <c r="E5" s="117"/>
      <c r="F5" s="118" t="s">
        <v>258</v>
      </c>
      <c r="G5" s="118" t="s">
        <v>258</v>
      </c>
      <c r="H5" s="117"/>
      <c r="I5" s="119"/>
      <c r="J5" s="107"/>
      <c r="K5" s="108" t="s">
        <v>99</v>
      </c>
      <c r="L5" s="109" t="s">
        <v>99</v>
      </c>
      <c r="M5" s="120" t="s">
        <v>106</v>
      </c>
      <c r="N5" s="111" t="s">
        <v>107</v>
      </c>
      <c r="O5" s="120" t="s">
        <v>108</v>
      </c>
      <c r="P5" s="112" t="n">
        <v>54</v>
      </c>
      <c r="Q5" s="110" t="s">
        <v>103</v>
      </c>
      <c r="R5" s="120" t="s">
        <v>104</v>
      </c>
      <c r="S5" s="113" t="s">
        <v>105</v>
      </c>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8.75" hidden="true" customHeight="true" outlineLevel="2" collapsed="false">
      <c r="A6" s="121" t="s">
        <v>40</v>
      </c>
      <c r="B6" s="122" t="n">
        <v>42709</v>
      </c>
      <c r="C6" s="11" t="s">
        <v>41</v>
      </c>
      <c r="D6" s="11" t="s">
        <v>24</v>
      </c>
      <c r="E6" s="11" t="s">
        <v>259</v>
      </c>
      <c r="F6" s="123" t="s">
        <v>43</v>
      </c>
      <c r="G6" s="123"/>
      <c r="H6" s="11" t="s">
        <v>27</v>
      </c>
      <c r="I6" s="7" t="n">
        <v>43439</v>
      </c>
      <c r="J6" s="124"/>
      <c r="K6" s="125"/>
      <c r="L6" s="126"/>
      <c r="M6" s="127"/>
      <c r="N6" s="128"/>
      <c r="O6" s="127"/>
      <c r="P6" s="129"/>
      <c r="Q6" s="127"/>
      <c r="R6" s="127"/>
      <c r="S6" s="13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true" customHeight="true" outlineLevel="2" collapsed="false">
      <c r="A7" s="121"/>
      <c r="B7" s="122"/>
      <c r="C7" s="11"/>
      <c r="D7" s="11"/>
      <c r="E7" s="5" t="s">
        <v>260</v>
      </c>
      <c r="F7" s="5" t="s">
        <v>15</v>
      </c>
      <c r="G7" s="5"/>
      <c r="H7" s="11"/>
      <c r="I7" s="7"/>
      <c r="J7" s="131"/>
      <c r="K7" s="132"/>
      <c r="L7" s="133"/>
      <c r="M7" s="134"/>
      <c r="N7" s="135"/>
      <c r="O7" s="134"/>
      <c r="P7" s="136"/>
      <c r="Q7" s="134"/>
      <c r="R7" s="134"/>
      <c r="S7" s="137"/>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1.95" hidden="false" customHeight="true" outlineLevel="1" collapsed="true">
      <c r="A8" s="115" t="s">
        <v>261</v>
      </c>
      <c r="B8" s="116"/>
      <c r="C8" s="72"/>
      <c r="D8" s="117"/>
      <c r="E8" s="117"/>
      <c r="F8" s="118" t="s">
        <v>258</v>
      </c>
      <c r="G8" s="118" t="s">
        <v>258</v>
      </c>
      <c r="H8" s="117"/>
      <c r="I8" s="119"/>
      <c r="J8" s="107"/>
      <c r="K8" s="108" t="s">
        <v>245</v>
      </c>
      <c r="L8" s="109" t="s">
        <v>149</v>
      </c>
      <c r="M8" s="120" t="s">
        <v>155</v>
      </c>
      <c r="N8" s="111" t="s">
        <v>156</v>
      </c>
      <c r="O8" s="120" t="s">
        <v>157</v>
      </c>
      <c r="P8" s="112" t="n">
        <v>283</v>
      </c>
      <c r="Q8" s="110" t="s">
        <v>152</v>
      </c>
      <c r="R8" s="120" t="s">
        <v>153</v>
      </c>
      <c r="S8" s="19" t="s">
        <v>262</v>
      </c>
      <c r="T8" s="1" t="s">
        <v>105</v>
      </c>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true" customHeight="true" outlineLevel="2" collapsed="false">
      <c r="A9" s="138" t="s">
        <v>44</v>
      </c>
      <c r="B9" s="139" t="n">
        <v>41975</v>
      </c>
      <c r="C9" s="5" t="s">
        <v>45</v>
      </c>
      <c r="D9" s="5" t="s">
        <v>24</v>
      </c>
      <c r="E9" s="5" t="s">
        <v>46</v>
      </c>
      <c r="F9" s="5" t="s">
        <v>47</v>
      </c>
      <c r="G9" s="5"/>
      <c r="H9" s="5" t="s">
        <v>48</v>
      </c>
      <c r="I9" s="14" t="n">
        <v>43436</v>
      </c>
      <c r="J9" s="124"/>
      <c r="K9" s="125"/>
      <c r="L9" s="126"/>
      <c r="M9" s="127"/>
      <c r="N9" s="128"/>
      <c r="O9" s="127"/>
      <c r="P9" s="129"/>
      <c r="Q9" s="127"/>
      <c r="R9" s="127"/>
      <c r="S9" s="13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true" customHeight="true" outlineLevel="2" collapsed="false">
      <c r="A10" s="138"/>
      <c r="B10" s="139"/>
      <c r="C10" s="5"/>
      <c r="D10" s="5"/>
      <c r="E10" s="140" t="s">
        <v>263</v>
      </c>
      <c r="F10" s="5" t="s">
        <v>52</v>
      </c>
      <c r="G10" s="5"/>
      <c r="H10" s="5"/>
      <c r="I10" s="14"/>
      <c r="J10" s="141"/>
      <c r="K10" s="142"/>
      <c r="L10" s="143"/>
      <c r="M10" s="144"/>
      <c r="N10" s="145"/>
      <c r="O10" s="144"/>
      <c r="P10" s="146"/>
      <c r="Q10" s="144"/>
      <c r="R10" s="144"/>
      <c r="S10" s="147"/>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true" customHeight="true" outlineLevel="2" collapsed="false">
      <c r="A11" s="138"/>
      <c r="B11" s="139"/>
      <c r="C11" s="5"/>
      <c r="D11" s="5"/>
      <c r="E11" s="123" t="s">
        <v>264</v>
      </c>
      <c r="F11" s="5" t="s">
        <v>54</v>
      </c>
      <c r="G11" s="5"/>
      <c r="H11" s="5"/>
      <c r="I11" s="14"/>
      <c r="J11" s="141"/>
      <c r="K11" s="142"/>
      <c r="L11" s="143"/>
      <c r="M11" s="144"/>
      <c r="N11" s="145"/>
      <c r="O11" s="144"/>
      <c r="P11" s="146"/>
      <c r="Q11" s="144"/>
      <c r="R11" s="144"/>
      <c r="S11" s="147"/>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true" customHeight="true" outlineLevel="2" collapsed="false">
      <c r="A12" s="138"/>
      <c r="B12" s="139"/>
      <c r="C12" s="5"/>
      <c r="D12" s="5"/>
      <c r="E12" s="123" t="s">
        <v>265</v>
      </c>
      <c r="F12" s="5" t="s">
        <v>56</v>
      </c>
      <c r="G12" s="5"/>
      <c r="H12" s="5"/>
      <c r="I12" s="14"/>
      <c r="J12" s="141"/>
      <c r="K12" s="142"/>
      <c r="L12" s="143"/>
      <c r="M12" s="144"/>
      <c r="N12" s="145"/>
      <c r="O12" s="144"/>
      <c r="P12" s="146"/>
      <c r="Q12" s="144"/>
      <c r="R12" s="144"/>
      <c r="S12" s="147"/>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true" customHeight="true" outlineLevel="2" collapsed="false">
      <c r="A13" s="138"/>
      <c r="B13" s="139"/>
      <c r="C13" s="5"/>
      <c r="D13" s="5"/>
      <c r="E13" s="123" t="s">
        <v>266</v>
      </c>
      <c r="F13" s="5" t="s">
        <v>58</v>
      </c>
      <c r="G13" s="5"/>
      <c r="H13" s="5"/>
      <c r="I13" s="14"/>
      <c r="J13" s="131"/>
      <c r="K13" s="132"/>
      <c r="L13" s="133"/>
      <c r="M13" s="134"/>
      <c r="N13" s="135"/>
      <c r="O13" s="134"/>
      <c r="P13" s="136"/>
      <c r="Q13" s="134"/>
      <c r="R13" s="134"/>
      <c r="S13" s="137"/>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1.95" hidden="false" customHeight="true" outlineLevel="1" collapsed="true">
      <c r="A14" s="115" t="s">
        <v>267</v>
      </c>
      <c r="B14" s="116"/>
      <c r="C14" s="72"/>
      <c r="D14" s="117"/>
      <c r="E14" s="117"/>
      <c r="F14" s="118" t="n">
        <v>50000</v>
      </c>
      <c r="G14" s="118" t="s">
        <v>258</v>
      </c>
      <c r="H14" s="117"/>
      <c r="I14" s="119"/>
      <c r="J14" s="107"/>
      <c r="K14" s="108" t="s">
        <v>230</v>
      </c>
      <c r="L14" s="109" t="s">
        <v>230</v>
      </c>
      <c r="M14" s="120" t="s">
        <v>235</v>
      </c>
      <c r="N14" s="111" t="s">
        <v>236</v>
      </c>
      <c r="O14" s="120" t="s">
        <v>237</v>
      </c>
      <c r="P14" s="112" t="n">
        <v>25</v>
      </c>
      <c r="Q14" s="110" t="s">
        <v>233</v>
      </c>
      <c r="R14" s="120" t="s">
        <v>234</v>
      </c>
      <c r="S14" s="113" t="s">
        <v>105</v>
      </c>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5" hidden="true" customHeight="true" outlineLevel="2" collapsed="false">
      <c r="A15" s="138" t="s">
        <v>231</v>
      </c>
      <c r="B15" s="139" t="n">
        <v>42352</v>
      </c>
      <c r="C15" s="5" t="s">
        <v>268</v>
      </c>
      <c r="D15" s="5" t="s">
        <v>269</v>
      </c>
      <c r="E15" s="5" t="s">
        <v>270</v>
      </c>
      <c r="F15" s="5" t="s">
        <v>15</v>
      </c>
      <c r="G15" s="5"/>
      <c r="H15" s="5" t="s">
        <v>27</v>
      </c>
      <c r="I15" s="14" t="n">
        <v>43448</v>
      </c>
      <c r="J15" s="124"/>
      <c r="K15" s="125"/>
      <c r="L15" s="126"/>
      <c r="M15" s="127"/>
      <c r="N15" s="128"/>
      <c r="O15" s="127"/>
      <c r="P15" s="129"/>
      <c r="Q15" s="127"/>
      <c r="R15" s="127"/>
      <c r="S15" s="13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4" hidden="true" customHeight="true" outlineLevel="2" collapsed="false">
      <c r="A16" s="138"/>
      <c r="B16" s="139"/>
      <c r="C16" s="5"/>
      <c r="D16" s="5"/>
      <c r="E16" s="5" t="s">
        <v>271</v>
      </c>
      <c r="F16" s="5" t="s">
        <v>272</v>
      </c>
      <c r="G16" s="5"/>
      <c r="H16" s="5"/>
      <c r="I16" s="14"/>
      <c r="J16" s="131"/>
      <c r="K16" s="132"/>
      <c r="L16" s="133"/>
      <c r="M16" s="134"/>
      <c r="N16" s="135"/>
      <c r="O16" s="134"/>
      <c r="P16" s="136"/>
      <c r="Q16" s="134"/>
      <c r="R16" s="134"/>
      <c r="S16" s="137"/>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1.95" hidden="false" customHeight="true" outlineLevel="1" collapsed="true">
      <c r="A17" s="115" t="s">
        <v>273</v>
      </c>
      <c r="B17" s="116"/>
      <c r="C17" s="72"/>
      <c r="D17" s="117"/>
      <c r="E17" s="117"/>
      <c r="F17" s="118" t="s">
        <v>258</v>
      </c>
      <c r="G17" s="118" t="s">
        <v>258</v>
      </c>
      <c r="H17" s="117"/>
      <c r="I17" s="119"/>
      <c r="J17" s="107"/>
      <c r="K17" s="108" t="s">
        <v>274</v>
      </c>
      <c r="L17" s="109" t="s">
        <v>274</v>
      </c>
      <c r="M17" s="120" t="s">
        <v>126</v>
      </c>
      <c r="N17" s="111" t="s">
        <v>127</v>
      </c>
      <c r="O17" s="120" t="s">
        <v>128</v>
      </c>
      <c r="P17" s="112" t="n">
        <v>46</v>
      </c>
      <c r="Q17" s="110" t="s">
        <v>123</v>
      </c>
      <c r="R17" s="110" t="s">
        <v>105</v>
      </c>
      <c r="S17" s="113"/>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25" hidden="true" customHeight="true" outlineLevel="2" collapsed="false">
      <c r="A18" s="138" t="s">
        <v>73</v>
      </c>
      <c r="B18" s="139" t="n">
        <v>42996</v>
      </c>
      <c r="C18" s="5" t="s">
        <v>60</v>
      </c>
      <c r="D18" s="5" t="s">
        <v>24</v>
      </c>
      <c r="E18" s="5" t="s">
        <v>259</v>
      </c>
      <c r="F18" s="5" t="s">
        <v>61</v>
      </c>
      <c r="G18" s="5"/>
      <c r="H18" s="5" t="s">
        <v>27</v>
      </c>
      <c r="I18" s="14" t="n">
        <v>43361</v>
      </c>
      <c r="J18" s="124"/>
      <c r="K18" s="125"/>
      <c r="L18" s="126"/>
      <c r="M18" s="127"/>
      <c r="N18" s="128"/>
      <c r="O18" s="127"/>
      <c r="P18" s="129"/>
      <c r="Q18" s="127"/>
      <c r="R18" s="127"/>
      <c r="S18" s="13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63" customFormat="true" ht="22.5" hidden="true" customHeight="true" outlineLevel="2" collapsed="false">
      <c r="A19" s="138"/>
      <c r="B19" s="139"/>
      <c r="C19" s="5"/>
      <c r="D19" s="5"/>
      <c r="E19" s="5" t="s">
        <v>260</v>
      </c>
      <c r="F19" s="5" t="s">
        <v>15</v>
      </c>
      <c r="G19" s="5"/>
      <c r="H19" s="5"/>
      <c r="I19" s="14"/>
      <c r="J19" s="131"/>
      <c r="K19" s="132"/>
      <c r="L19" s="133"/>
      <c r="M19" s="134"/>
      <c r="N19" s="135"/>
      <c r="O19" s="134"/>
      <c r="P19" s="136"/>
      <c r="Q19" s="134"/>
      <c r="R19" s="134"/>
      <c r="S19" s="137"/>
    </row>
    <row r="20" customFormat="false" ht="21.95" hidden="false" customHeight="true" outlineLevel="1" collapsed="true">
      <c r="A20" s="115" t="s">
        <v>275</v>
      </c>
      <c r="B20" s="116"/>
      <c r="C20" s="72"/>
      <c r="D20" s="117"/>
      <c r="E20" s="117"/>
      <c r="F20" s="118" t="s">
        <v>258</v>
      </c>
      <c r="G20" s="118" t="s">
        <v>258</v>
      </c>
      <c r="H20" s="117"/>
      <c r="I20" s="119"/>
      <c r="J20" s="107"/>
      <c r="K20" s="108" t="s">
        <v>129</v>
      </c>
      <c r="L20" s="109" t="s">
        <v>99</v>
      </c>
      <c r="M20" s="120" t="s">
        <v>135</v>
      </c>
      <c r="N20" s="111" t="s">
        <v>136</v>
      </c>
      <c r="O20" s="120" t="s">
        <v>137</v>
      </c>
      <c r="P20" s="112" t="n">
        <v>8</v>
      </c>
      <c r="Q20" s="110" t="s">
        <v>132</v>
      </c>
      <c r="R20" s="110" t="s">
        <v>105</v>
      </c>
      <c r="S20" s="113"/>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2" collapsed="false">
      <c r="A21" s="138" t="s">
        <v>130</v>
      </c>
      <c r="B21" s="139" t="n">
        <v>42352</v>
      </c>
      <c r="C21" s="5" t="s">
        <v>63</v>
      </c>
      <c r="D21" s="5" t="s">
        <v>24</v>
      </c>
      <c r="E21" s="13" t="s">
        <v>46</v>
      </c>
      <c r="F21" s="8" t="s">
        <v>15</v>
      </c>
      <c r="G21" s="8"/>
      <c r="H21" s="5" t="s">
        <v>27</v>
      </c>
      <c r="I21" s="14" t="n">
        <v>43448</v>
      </c>
      <c r="J21" s="124"/>
      <c r="K21" s="125"/>
      <c r="L21" s="126"/>
      <c r="M21" s="127"/>
      <c r="N21" s="128"/>
      <c r="O21" s="127"/>
      <c r="P21" s="129"/>
      <c r="Q21" s="127"/>
      <c r="R21" s="127"/>
      <c r="S21" s="13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2" collapsed="false">
      <c r="A22" s="138"/>
      <c r="B22" s="139"/>
      <c r="C22" s="5"/>
      <c r="D22" s="5"/>
      <c r="E22" s="13" t="s">
        <v>276</v>
      </c>
      <c r="F22" s="5" t="s">
        <v>277</v>
      </c>
      <c r="G22" s="5"/>
      <c r="H22" s="5"/>
      <c r="I22" s="14"/>
      <c r="J22" s="141"/>
      <c r="K22" s="142"/>
      <c r="L22" s="143"/>
      <c r="M22" s="144"/>
      <c r="N22" s="145"/>
      <c r="O22" s="144"/>
      <c r="P22" s="146"/>
      <c r="Q22" s="144"/>
      <c r="R22" s="144"/>
      <c r="S22" s="147"/>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2" collapsed="false">
      <c r="A23" s="138"/>
      <c r="B23" s="139"/>
      <c r="C23" s="5"/>
      <c r="D23" s="5"/>
      <c r="E23" s="35" t="s">
        <v>117</v>
      </c>
      <c r="F23" s="23" t="s">
        <v>278</v>
      </c>
      <c r="G23" s="23"/>
      <c r="H23" s="5"/>
      <c r="I23" s="14"/>
      <c r="J23" s="141"/>
      <c r="K23" s="142"/>
      <c r="L23" s="143"/>
      <c r="M23" s="144"/>
      <c r="N23" s="145"/>
      <c r="O23" s="144"/>
      <c r="P23" s="146"/>
      <c r="Q23" s="144"/>
      <c r="R23" s="144"/>
      <c r="S23" s="147"/>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2" collapsed="false">
      <c r="A24" s="138"/>
      <c r="B24" s="139"/>
      <c r="C24" s="5"/>
      <c r="D24" s="5"/>
      <c r="E24" s="30" t="s">
        <v>279</v>
      </c>
      <c r="F24" s="23" t="s">
        <v>280</v>
      </c>
      <c r="G24" s="23"/>
      <c r="H24" s="5"/>
      <c r="I24" s="14"/>
      <c r="J24" s="141"/>
      <c r="K24" s="142"/>
      <c r="L24" s="143"/>
      <c r="M24" s="144"/>
      <c r="N24" s="145"/>
      <c r="O24" s="144"/>
      <c r="P24" s="146"/>
      <c r="Q24" s="144"/>
      <c r="R24" s="144"/>
      <c r="S24" s="147"/>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2" collapsed="false">
      <c r="A25" s="138"/>
      <c r="B25" s="139"/>
      <c r="C25" s="5"/>
      <c r="D25" s="5"/>
      <c r="E25" s="35" t="s">
        <v>117</v>
      </c>
      <c r="F25" s="23" t="s">
        <v>281</v>
      </c>
      <c r="G25" s="23"/>
      <c r="H25" s="5"/>
      <c r="I25" s="14"/>
      <c r="J25" s="141"/>
      <c r="K25" s="142"/>
      <c r="L25" s="143"/>
      <c r="M25" s="144"/>
      <c r="N25" s="145"/>
      <c r="O25" s="144"/>
      <c r="P25" s="146"/>
      <c r="Q25" s="144"/>
      <c r="R25" s="144"/>
      <c r="S25" s="147"/>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2" collapsed="false">
      <c r="A26" s="138"/>
      <c r="B26" s="139"/>
      <c r="C26" s="5"/>
      <c r="D26" s="5"/>
      <c r="E26" s="30" t="s">
        <v>279</v>
      </c>
      <c r="F26" s="23" t="s">
        <v>282</v>
      </c>
      <c r="G26" s="23"/>
      <c r="H26" s="5"/>
      <c r="I26" s="14"/>
      <c r="J26" s="141"/>
      <c r="K26" s="142"/>
      <c r="L26" s="143"/>
      <c r="M26" s="144"/>
      <c r="N26" s="145"/>
      <c r="O26" s="144"/>
      <c r="P26" s="146"/>
      <c r="Q26" s="144"/>
      <c r="R26" s="144"/>
      <c r="S26" s="147"/>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true" customHeight="true" outlineLevel="2" collapsed="false">
      <c r="A27" s="138"/>
      <c r="B27" s="139"/>
      <c r="C27" s="5"/>
      <c r="D27" s="5"/>
      <c r="E27" s="35" t="s">
        <v>117</v>
      </c>
      <c r="F27" s="23" t="s">
        <v>283</v>
      </c>
      <c r="G27" s="23"/>
      <c r="H27" s="5"/>
      <c r="I27" s="14"/>
      <c r="J27" s="141"/>
      <c r="K27" s="142"/>
      <c r="L27" s="143"/>
      <c r="M27" s="144"/>
      <c r="N27" s="145"/>
      <c r="O27" s="144"/>
      <c r="P27" s="146"/>
      <c r="Q27" s="144"/>
      <c r="R27" s="144"/>
      <c r="S27" s="147"/>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 hidden="true" customHeight="true" outlineLevel="2" collapsed="false">
      <c r="A28" s="138"/>
      <c r="B28" s="139"/>
      <c r="C28" s="5"/>
      <c r="D28" s="5"/>
      <c r="E28" s="30" t="s">
        <v>279</v>
      </c>
      <c r="F28" s="23" t="s">
        <v>284</v>
      </c>
      <c r="G28" s="23"/>
      <c r="H28" s="5"/>
      <c r="I28" s="14"/>
      <c r="J28" s="141"/>
      <c r="K28" s="142"/>
      <c r="L28" s="143"/>
      <c r="M28" s="144"/>
      <c r="N28" s="145"/>
      <c r="O28" s="144"/>
      <c r="P28" s="146"/>
      <c r="Q28" s="144"/>
      <c r="R28" s="144"/>
      <c r="S28" s="147"/>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 hidden="true" customHeight="true" outlineLevel="2" collapsed="false">
      <c r="A29" s="138"/>
      <c r="B29" s="139"/>
      <c r="C29" s="5"/>
      <c r="D29" s="5"/>
      <c r="E29" s="35" t="s">
        <v>117</v>
      </c>
      <c r="F29" s="23" t="s">
        <v>285</v>
      </c>
      <c r="G29" s="23"/>
      <c r="H29" s="5"/>
      <c r="I29" s="14"/>
      <c r="J29" s="141"/>
      <c r="K29" s="142"/>
      <c r="L29" s="143"/>
      <c r="M29" s="144"/>
      <c r="N29" s="145"/>
      <c r="O29" s="144"/>
      <c r="P29" s="146"/>
      <c r="Q29" s="144"/>
      <c r="R29" s="144"/>
      <c r="S29" s="147"/>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 hidden="true" customHeight="true" outlineLevel="2" collapsed="false">
      <c r="A30" s="138"/>
      <c r="B30" s="139"/>
      <c r="C30" s="5"/>
      <c r="D30" s="5"/>
      <c r="E30" s="30" t="s">
        <v>279</v>
      </c>
      <c r="F30" s="23" t="s">
        <v>286</v>
      </c>
      <c r="G30" s="23"/>
      <c r="H30" s="5"/>
      <c r="I30" s="14"/>
      <c r="J30" s="131"/>
      <c r="K30" s="132"/>
      <c r="L30" s="133"/>
      <c r="M30" s="134"/>
      <c r="N30" s="135"/>
      <c r="O30" s="134"/>
      <c r="P30" s="136"/>
      <c r="Q30" s="134"/>
      <c r="R30" s="134"/>
      <c r="S30" s="137"/>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1.95" hidden="false" customHeight="true" outlineLevel="1" collapsed="true">
      <c r="A31" s="115" t="s">
        <v>287</v>
      </c>
      <c r="B31" s="116"/>
      <c r="C31" s="72"/>
      <c r="D31" s="117"/>
      <c r="E31" s="117"/>
      <c r="F31" s="118" t="s">
        <v>258</v>
      </c>
      <c r="G31" s="118" t="s">
        <v>258</v>
      </c>
      <c r="H31" s="117"/>
      <c r="I31" s="119"/>
      <c r="J31" s="107"/>
      <c r="K31" s="108" t="s">
        <v>109</v>
      </c>
      <c r="L31" s="109" t="s">
        <v>99</v>
      </c>
      <c r="M31" s="120" t="s">
        <v>113</v>
      </c>
      <c r="N31" s="111" t="s">
        <v>105</v>
      </c>
      <c r="O31" s="120" t="s">
        <v>114</v>
      </c>
      <c r="P31" s="112" t="n">
        <v>9</v>
      </c>
      <c r="Q31" s="110" t="s">
        <v>103</v>
      </c>
      <c r="R31" s="120" t="s">
        <v>112</v>
      </c>
      <c r="S31" s="113" t="s">
        <v>105</v>
      </c>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8.25" hidden="true" customHeight="true" outlineLevel="2" collapsed="false">
      <c r="A32" s="138" t="s">
        <v>110</v>
      </c>
      <c r="B32" s="139" t="n">
        <v>43040</v>
      </c>
      <c r="C32" s="5" t="s">
        <v>288</v>
      </c>
      <c r="D32" s="13" t="s">
        <v>24</v>
      </c>
      <c r="E32" s="5" t="s">
        <v>259</v>
      </c>
      <c r="F32" s="11" t="s">
        <v>61</v>
      </c>
      <c r="G32" s="11"/>
      <c r="H32" s="5" t="s">
        <v>27</v>
      </c>
      <c r="I32" s="14" t="n">
        <v>43405</v>
      </c>
      <c r="J32" s="124"/>
      <c r="K32" s="125"/>
      <c r="L32" s="126"/>
      <c r="M32" s="127"/>
      <c r="N32" s="128"/>
      <c r="O32" s="127"/>
      <c r="P32" s="129"/>
      <c r="Q32" s="127"/>
      <c r="R32" s="127"/>
      <c r="S32" s="13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63" customFormat="true" ht="22.5" hidden="true" customHeight="true" outlineLevel="2" collapsed="false">
      <c r="A33" s="138"/>
      <c r="B33" s="139"/>
      <c r="C33" s="5"/>
      <c r="D33" s="13"/>
      <c r="E33" s="5" t="s">
        <v>260</v>
      </c>
      <c r="F33" s="61" t="s">
        <v>15</v>
      </c>
      <c r="G33" s="61"/>
      <c r="H33" s="5"/>
      <c r="I33" s="14"/>
      <c r="J33" s="131"/>
      <c r="K33" s="132"/>
      <c r="L33" s="133"/>
      <c r="M33" s="134"/>
      <c r="N33" s="135"/>
      <c r="O33" s="134"/>
      <c r="P33" s="136"/>
      <c r="Q33" s="134"/>
      <c r="R33" s="134"/>
      <c r="S33" s="137"/>
    </row>
    <row r="34" customFormat="false" ht="21.95" hidden="false" customHeight="true" outlineLevel="1" collapsed="true">
      <c r="A34" s="115" t="s">
        <v>289</v>
      </c>
      <c r="B34" s="116"/>
      <c r="C34" s="72"/>
      <c r="D34" s="117"/>
      <c r="E34" s="117"/>
      <c r="F34" s="118" t="s">
        <v>258</v>
      </c>
      <c r="G34" s="118" t="s">
        <v>258</v>
      </c>
      <c r="H34" s="117"/>
      <c r="I34" s="119"/>
      <c r="J34" s="107"/>
      <c r="K34" s="108" t="s">
        <v>115</v>
      </c>
      <c r="L34" s="109" t="s">
        <v>99</v>
      </c>
      <c r="M34" s="120" t="s">
        <v>120</v>
      </c>
      <c r="N34" s="111" t="s">
        <v>105</v>
      </c>
      <c r="O34" s="120" t="s">
        <v>121</v>
      </c>
      <c r="P34" s="112" t="s">
        <v>105</v>
      </c>
      <c r="Q34" s="110" t="s">
        <v>118</v>
      </c>
      <c r="R34" s="110" t="s">
        <v>105</v>
      </c>
      <c r="S34" s="113"/>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7" hidden="true" customHeight="true" outlineLevel="2" collapsed="false">
      <c r="A35" s="138" t="s">
        <v>116</v>
      </c>
      <c r="B35" s="139" t="n">
        <v>42172</v>
      </c>
      <c r="C35" s="5" t="s">
        <v>23</v>
      </c>
      <c r="D35" s="13" t="s">
        <v>24</v>
      </c>
      <c r="E35" s="8" t="s">
        <v>290</v>
      </c>
      <c r="F35" s="17" t="s">
        <v>26</v>
      </c>
      <c r="G35" s="17"/>
      <c r="H35" s="5" t="s">
        <v>27</v>
      </c>
      <c r="I35" s="14" t="n">
        <v>43633</v>
      </c>
      <c r="J35" s="124"/>
      <c r="K35" s="125"/>
      <c r="L35" s="126"/>
      <c r="M35" s="127"/>
      <c r="N35" s="128"/>
      <c r="O35" s="127"/>
      <c r="P35" s="129"/>
      <c r="Q35" s="127"/>
      <c r="R35" s="127"/>
      <c r="S35" s="13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2.5" hidden="true" customHeight="true" outlineLevel="2" collapsed="false">
      <c r="A36" s="138"/>
      <c r="B36" s="139"/>
      <c r="C36" s="5"/>
      <c r="D36" s="13"/>
      <c r="E36" s="13" t="s">
        <v>260</v>
      </c>
      <c r="F36" s="17" t="s">
        <v>15</v>
      </c>
      <c r="G36" s="17"/>
      <c r="H36" s="5"/>
      <c r="I36" s="14"/>
      <c r="J36" s="131"/>
      <c r="K36" s="132"/>
      <c r="L36" s="133"/>
      <c r="M36" s="134"/>
      <c r="N36" s="135"/>
      <c r="O36" s="134"/>
      <c r="P36" s="136"/>
      <c r="Q36" s="134"/>
      <c r="R36" s="134"/>
      <c r="S36" s="137"/>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1.95" hidden="false" customHeight="true" outlineLevel="1" collapsed="true">
      <c r="A37" s="115" t="s">
        <v>291</v>
      </c>
      <c r="B37" s="116"/>
      <c r="C37" s="72"/>
      <c r="D37" s="117"/>
      <c r="E37" s="117"/>
      <c r="F37" s="118" t="n">
        <v>1150000</v>
      </c>
      <c r="G37" s="118" t="s">
        <v>258</v>
      </c>
      <c r="H37" s="117"/>
      <c r="I37" s="119"/>
      <c r="J37" s="107"/>
      <c r="K37" s="108" t="s">
        <v>225</v>
      </c>
      <c r="L37" s="109" t="s">
        <v>218</v>
      </c>
      <c r="M37" s="120" t="s">
        <v>228</v>
      </c>
      <c r="N37" s="111" t="s">
        <v>105</v>
      </c>
      <c r="O37" s="120" t="s">
        <v>229</v>
      </c>
      <c r="P37" s="112" t="s">
        <v>105</v>
      </c>
      <c r="Q37" s="110" t="s">
        <v>103</v>
      </c>
      <c r="R37" s="110"/>
      <c r="S37" s="113"/>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57" hidden="true" customHeight="true" outlineLevel="2" collapsed="false">
      <c r="A38" s="121" t="s">
        <v>226</v>
      </c>
      <c r="B38" s="122" t="n">
        <v>43143</v>
      </c>
      <c r="C38" s="148" t="s">
        <v>292</v>
      </c>
      <c r="D38" s="8" t="s">
        <v>293</v>
      </c>
      <c r="E38" s="8" t="s">
        <v>294</v>
      </c>
      <c r="F38" s="17" t="s">
        <v>295</v>
      </c>
      <c r="G38" s="17"/>
      <c r="H38" s="11" t="s">
        <v>296</v>
      </c>
      <c r="I38" s="7" t="n">
        <v>44228</v>
      </c>
      <c r="J38" s="107"/>
      <c r="K38" s="108"/>
      <c r="L38" s="109"/>
      <c r="M38" s="110"/>
      <c r="N38" s="111"/>
      <c r="O38" s="110"/>
      <c r="P38" s="112"/>
      <c r="Q38" s="110"/>
      <c r="R38" s="110"/>
      <c r="S38" s="113"/>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1.95" hidden="false" customHeight="true" outlineLevel="1" collapsed="true">
      <c r="A39" s="115" t="s">
        <v>297</v>
      </c>
      <c r="B39" s="116"/>
      <c r="C39" s="72"/>
      <c r="D39" s="117"/>
      <c r="E39" s="117"/>
      <c r="F39" s="118" t="s">
        <v>258</v>
      </c>
      <c r="G39" s="118" t="s">
        <v>258</v>
      </c>
      <c r="H39" s="117"/>
      <c r="I39" s="119"/>
      <c r="J39" s="107"/>
      <c r="K39" s="108" t="s">
        <v>190</v>
      </c>
      <c r="L39" s="109" t="s">
        <v>298</v>
      </c>
      <c r="M39" s="120" t="s">
        <v>196</v>
      </c>
      <c r="N39" s="111" t="s">
        <v>107</v>
      </c>
      <c r="O39" s="120" t="s">
        <v>197</v>
      </c>
      <c r="P39" s="112" t="n">
        <v>73</v>
      </c>
      <c r="Q39" s="110" t="s">
        <v>103</v>
      </c>
      <c r="R39" s="120" t="s">
        <v>194</v>
      </c>
      <c r="S39" s="19" t="s">
        <v>299</v>
      </c>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 hidden="true" customHeight="true" outlineLevel="2" collapsed="false">
      <c r="A40" s="121" t="s">
        <v>191</v>
      </c>
      <c r="B40" s="122" t="n">
        <v>42496</v>
      </c>
      <c r="C40" s="5" t="s">
        <v>300</v>
      </c>
      <c r="D40" s="5" t="s">
        <v>24</v>
      </c>
      <c r="E40" s="13" t="s">
        <v>46</v>
      </c>
      <c r="F40" s="50" t="s">
        <v>15</v>
      </c>
      <c r="G40" s="50"/>
      <c r="H40" s="5" t="s">
        <v>27</v>
      </c>
      <c r="I40" s="14" t="n">
        <v>43591</v>
      </c>
      <c r="J40" s="124"/>
      <c r="K40" s="125"/>
      <c r="L40" s="126"/>
      <c r="M40" s="127"/>
      <c r="N40" s="128"/>
      <c r="O40" s="127"/>
      <c r="P40" s="129"/>
      <c r="Q40" s="127"/>
      <c r="R40" s="127"/>
      <c r="S40" s="13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 hidden="true" customHeight="true" outlineLevel="2" collapsed="false">
      <c r="A41" s="121"/>
      <c r="B41" s="122"/>
      <c r="C41" s="5"/>
      <c r="D41" s="5"/>
      <c r="E41" s="13" t="s">
        <v>276</v>
      </c>
      <c r="F41" s="5" t="s">
        <v>277</v>
      </c>
      <c r="G41" s="5"/>
      <c r="H41" s="5"/>
      <c r="I41" s="14"/>
      <c r="J41" s="141"/>
      <c r="K41" s="142"/>
      <c r="L41" s="143"/>
      <c r="M41" s="144"/>
      <c r="N41" s="145"/>
      <c r="O41" s="144"/>
      <c r="P41" s="146"/>
      <c r="Q41" s="144"/>
      <c r="R41" s="144"/>
      <c r="S41" s="147"/>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 hidden="true" customHeight="true" outlineLevel="2" collapsed="false">
      <c r="A42" s="121"/>
      <c r="B42" s="122"/>
      <c r="C42" s="5"/>
      <c r="D42" s="5"/>
      <c r="E42" s="35" t="s">
        <v>117</v>
      </c>
      <c r="F42" s="23" t="s">
        <v>301</v>
      </c>
      <c r="G42" s="23"/>
      <c r="H42" s="5"/>
      <c r="I42" s="14"/>
      <c r="J42" s="141"/>
      <c r="K42" s="142"/>
      <c r="L42" s="143"/>
      <c r="M42" s="144"/>
      <c r="N42" s="145"/>
      <c r="O42" s="144"/>
      <c r="P42" s="146"/>
      <c r="Q42" s="144"/>
      <c r="R42" s="144"/>
      <c r="S42" s="147"/>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 hidden="true" customHeight="true" outlineLevel="2" collapsed="false">
      <c r="A43" s="121"/>
      <c r="B43" s="122"/>
      <c r="C43" s="5"/>
      <c r="D43" s="5"/>
      <c r="E43" s="30" t="s">
        <v>302</v>
      </c>
      <c r="F43" s="23" t="s">
        <v>303</v>
      </c>
      <c r="G43" s="23"/>
      <c r="H43" s="5"/>
      <c r="I43" s="14"/>
      <c r="J43" s="141"/>
      <c r="K43" s="142"/>
      <c r="L43" s="143"/>
      <c r="M43" s="144"/>
      <c r="N43" s="145"/>
      <c r="O43" s="144"/>
      <c r="P43" s="146"/>
      <c r="Q43" s="144"/>
      <c r="R43" s="144"/>
      <c r="S43" s="147"/>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 hidden="true" customHeight="true" outlineLevel="2" collapsed="false">
      <c r="A44" s="121"/>
      <c r="B44" s="122"/>
      <c r="C44" s="5"/>
      <c r="D44" s="5"/>
      <c r="E44" s="35" t="s">
        <v>117</v>
      </c>
      <c r="F44" s="23" t="s">
        <v>304</v>
      </c>
      <c r="G44" s="23"/>
      <c r="H44" s="5"/>
      <c r="I44" s="14"/>
      <c r="J44" s="141"/>
      <c r="K44" s="142"/>
      <c r="L44" s="143"/>
      <c r="M44" s="144"/>
      <c r="N44" s="145"/>
      <c r="O44" s="144"/>
      <c r="P44" s="146"/>
      <c r="Q44" s="144"/>
      <c r="R44" s="144"/>
      <c r="S44" s="147"/>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 hidden="true" customHeight="true" outlineLevel="2" collapsed="false">
      <c r="A45" s="121"/>
      <c r="B45" s="122"/>
      <c r="C45" s="5"/>
      <c r="D45" s="5"/>
      <c r="E45" s="30" t="s">
        <v>302</v>
      </c>
      <c r="F45" s="23" t="s">
        <v>305</v>
      </c>
      <c r="G45" s="23"/>
      <c r="H45" s="5"/>
      <c r="I45" s="14"/>
      <c r="J45" s="141"/>
      <c r="K45" s="142"/>
      <c r="L45" s="143"/>
      <c r="M45" s="144"/>
      <c r="N45" s="145"/>
      <c r="O45" s="144"/>
      <c r="P45" s="146"/>
      <c r="Q45" s="144"/>
      <c r="R45" s="144"/>
      <c r="S45" s="147"/>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 hidden="true" customHeight="true" outlineLevel="2" collapsed="false">
      <c r="A46" s="121"/>
      <c r="B46" s="122"/>
      <c r="C46" s="5"/>
      <c r="D46" s="5"/>
      <c r="E46" s="35" t="s">
        <v>117</v>
      </c>
      <c r="F46" s="23" t="s">
        <v>306</v>
      </c>
      <c r="G46" s="23"/>
      <c r="H46" s="5"/>
      <c r="I46" s="14"/>
      <c r="J46" s="141"/>
      <c r="K46" s="142"/>
      <c r="L46" s="143"/>
      <c r="M46" s="144"/>
      <c r="N46" s="145"/>
      <c r="O46" s="144"/>
      <c r="P46" s="146"/>
      <c r="Q46" s="144"/>
      <c r="R46" s="144"/>
      <c r="S46" s="147"/>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 hidden="true" customHeight="true" outlineLevel="2" collapsed="false">
      <c r="A47" s="121"/>
      <c r="B47" s="122"/>
      <c r="C47" s="5"/>
      <c r="D47" s="5"/>
      <c r="E47" s="30" t="s">
        <v>302</v>
      </c>
      <c r="F47" s="23" t="s">
        <v>307</v>
      </c>
      <c r="G47" s="23"/>
      <c r="H47" s="5"/>
      <c r="I47" s="14"/>
      <c r="J47" s="141"/>
      <c r="K47" s="142"/>
      <c r="L47" s="143"/>
      <c r="M47" s="144"/>
      <c r="N47" s="145"/>
      <c r="O47" s="144"/>
      <c r="P47" s="146"/>
      <c r="Q47" s="144"/>
      <c r="R47" s="144"/>
      <c r="S47" s="147"/>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 hidden="true" customHeight="true" outlineLevel="2" collapsed="false">
      <c r="A48" s="121"/>
      <c r="B48" s="122"/>
      <c r="C48" s="5"/>
      <c r="D48" s="5"/>
      <c r="E48" s="35" t="s">
        <v>117</v>
      </c>
      <c r="F48" s="23" t="s">
        <v>308</v>
      </c>
      <c r="G48" s="23"/>
      <c r="H48" s="5"/>
      <c r="I48" s="14"/>
      <c r="J48" s="141"/>
      <c r="K48" s="142"/>
      <c r="L48" s="143"/>
      <c r="M48" s="144"/>
      <c r="N48" s="145"/>
      <c r="O48" s="144"/>
      <c r="P48" s="146"/>
      <c r="Q48" s="144"/>
      <c r="R48" s="144"/>
      <c r="S48" s="147"/>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 hidden="true" customHeight="true" outlineLevel="2" collapsed="false">
      <c r="A49" s="121"/>
      <c r="B49" s="122"/>
      <c r="C49" s="5"/>
      <c r="D49" s="5"/>
      <c r="E49" s="30" t="s">
        <v>302</v>
      </c>
      <c r="F49" s="23" t="s">
        <v>309</v>
      </c>
      <c r="G49" s="23"/>
      <c r="H49" s="5"/>
      <c r="I49" s="14"/>
      <c r="J49" s="141"/>
      <c r="K49" s="142"/>
      <c r="L49" s="143"/>
      <c r="M49" s="144"/>
      <c r="N49" s="145"/>
      <c r="O49" s="144"/>
      <c r="P49" s="146"/>
      <c r="Q49" s="144"/>
      <c r="R49" s="144"/>
      <c r="S49" s="147"/>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 hidden="true" customHeight="true" outlineLevel="2" collapsed="false">
      <c r="A50" s="121"/>
      <c r="B50" s="122"/>
      <c r="C50" s="5"/>
      <c r="D50" s="5"/>
      <c r="E50" s="123" t="s">
        <v>310</v>
      </c>
      <c r="F50" s="50" t="s">
        <v>15</v>
      </c>
      <c r="G50" s="50"/>
      <c r="H50" s="5"/>
      <c r="I50" s="14"/>
      <c r="J50" s="131"/>
      <c r="K50" s="132"/>
      <c r="L50" s="133"/>
      <c r="M50" s="134"/>
      <c r="N50" s="135"/>
      <c r="O50" s="134"/>
      <c r="P50" s="136"/>
      <c r="Q50" s="134"/>
      <c r="R50" s="134"/>
      <c r="S50" s="137"/>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1.95" hidden="false" customHeight="true" outlineLevel="1" collapsed="true">
      <c r="A51" s="115" t="s">
        <v>311</v>
      </c>
      <c r="B51" s="116"/>
      <c r="C51" s="72"/>
      <c r="D51" s="117"/>
      <c r="E51" s="117"/>
      <c r="F51" s="118" t="s">
        <v>258</v>
      </c>
      <c r="G51" s="118" t="s">
        <v>258</v>
      </c>
      <c r="H51" s="117"/>
      <c r="I51" s="119"/>
      <c r="J51" s="107"/>
      <c r="K51" s="108" t="s">
        <v>312</v>
      </c>
      <c r="L51" s="109"/>
      <c r="M51" s="110"/>
      <c r="N51" s="111"/>
      <c r="O51" s="110"/>
      <c r="P51" s="112"/>
      <c r="Q51" s="110"/>
      <c r="R51" s="110"/>
      <c r="S51" s="113"/>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 hidden="true" customHeight="true" outlineLevel="2" collapsed="false">
      <c r="A52" s="138" t="s">
        <v>191</v>
      </c>
      <c r="B52" s="139" t="n">
        <v>42496</v>
      </c>
      <c r="C52" s="5" t="s">
        <v>313</v>
      </c>
      <c r="D52" s="5" t="s">
        <v>269</v>
      </c>
      <c r="E52" s="5" t="s">
        <v>270</v>
      </c>
      <c r="F52" s="40" t="s">
        <v>15</v>
      </c>
      <c r="G52" s="40"/>
      <c r="H52" s="5" t="s">
        <v>27</v>
      </c>
      <c r="I52" s="14" t="n">
        <v>43591</v>
      </c>
      <c r="J52" s="124"/>
      <c r="K52" s="125"/>
      <c r="L52" s="126"/>
      <c r="M52" s="127"/>
      <c r="N52" s="128"/>
      <c r="O52" s="127"/>
      <c r="P52" s="129"/>
      <c r="Q52" s="127"/>
      <c r="R52" s="127"/>
      <c r="S52" s="13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 hidden="true" customHeight="true" outlineLevel="2" collapsed="false">
      <c r="A53" s="138"/>
      <c r="B53" s="139"/>
      <c r="C53" s="5"/>
      <c r="D53" s="5"/>
      <c r="E53" s="5" t="s">
        <v>314</v>
      </c>
      <c r="F53" s="5" t="s">
        <v>315</v>
      </c>
      <c r="G53" s="5"/>
      <c r="H53" s="5"/>
      <c r="I53" s="14"/>
      <c r="J53" s="141"/>
      <c r="K53" s="142"/>
      <c r="L53" s="143"/>
      <c r="M53" s="144"/>
      <c r="N53" s="145"/>
      <c r="O53" s="144"/>
      <c r="P53" s="146"/>
      <c r="Q53" s="144"/>
      <c r="R53" s="144"/>
      <c r="S53" s="147"/>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7.25" hidden="true" customHeight="true" outlineLevel="2" collapsed="false">
      <c r="A54" s="138"/>
      <c r="B54" s="139"/>
      <c r="C54" s="5"/>
      <c r="D54" s="5"/>
      <c r="E54" s="30" t="s">
        <v>316</v>
      </c>
      <c r="F54" s="5" t="s">
        <v>317</v>
      </c>
      <c r="G54" s="5"/>
      <c r="H54" s="5"/>
      <c r="I54" s="14"/>
      <c r="J54" s="141"/>
      <c r="K54" s="142"/>
      <c r="L54" s="143"/>
      <c r="M54" s="144"/>
      <c r="N54" s="145"/>
      <c r="O54" s="144"/>
      <c r="P54" s="146"/>
      <c r="Q54" s="144"/>
      <c r="R54" s="144"/>
      <c r="S54" s="147"/>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7.5" hidden="true" customHeight="true" outlineLevel="2" collapsed="false">
      <c r="A55" s="138"/>
      <c r="B55" s="139"/>
      <c r="C55" s="5"/>
      <c r="D55" s="5"/>
      <c r="E55" s="30" t="s">
        <v>318</v>
      </c>
      <c r="F55" s="5" t="s">
        <v>319</v>
      </c>
      <c r="G55" s="5"/>
      <c r="H55" s="5"/>
      <c r="I55" s="14"/>
      <c r="J55" s="141"/>
      <c r="K55" s="142"/>
      <c r="L55" s="143"/>
      <c r="M55" s="144"/>
      <c r="N55" s="145"/>
      <c r="O55" s="144"/>
      <c r="P55" s="146"/>
      <c r="Q55" s="144"/>
      <c r="R55" s="144"/>
      <c r="S55" s="147"/>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46.5" hidden="true" customHeight="true" outlineLevel="2" collapsed="false">
      <c r="A56" s="138"/>
      <c r="B56" s="139"/>
      <c r="C56" s="5"/>
      <c r="D56" s="5"/>
      <c r="E56" s="30" t="s">
        <v>320</v>
      </c>
      <c r="F56" s="5" t="s">
        <v>321</v>
      </c>
      <c r="G56" s="5"/>
      <c r="H56" s="5"/>
      <c r="I56" s="14"/>
      <c r="J56" s="131"/>
      <c r="K56" s="132"/>
      <c r="L56" s="133"/>
      <c r="M56" s="134"/>
      <c r="N56" s="135"/>
      <c r="O56" s="134"/>
      <c r="P56" s="136"/>
      <c r="Q56" s="134"/>
      <c r="R56" s="134"/>
      <c r="S56" s="137"/>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1.95" hidden="false" customHeight="true" outlineLevel="1" collapsed="true">
      <c r="A57" s="115" t="s">
        <v>322</v>
      </c>
      <c r="B57" s="116"/>
      <c r="C57" s="72"/>
      <c r="D57" s="117"/>
      <c r="E57" s="117"/>
      <c r="F57" s="118" t="s">
        <v>258</v>
      </c>
      <c r="G57" s="118" t="s">
        <v>258</v>
      </c>
      <c r="H57" s="117"/>
      <c r="I57" s="119"/>
      <c r="J57" s="107"/>
      <c r="K57" s="108" t="s">
        <v>247</v>
      </c>
      <c r="L57" s="109" t="s">
        <v>149</v>
      </c>
      <c r="M57" s="120" t="s">
        <v>170</v>
      </c>
      <c r="N57" s="111" t="s">
        <v>143</v>
      </c>
      <c r="O57" s="120" t="s">
        <v>171</v>
      </c>
      <c r="P57" s="112" t="n">
        <v>764</v>
      </c>
      <c r="Q57" s="110" t="s">
        <v>103</v>
      </c>
      <c r="R57" s="120" t="s">
        <v>168</v>
      </c>
      <c r="S57" s="19" t="s">
        <v>169</v>
      </c>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6.75" hidden="true" customHeight="true" outlineLevel="2" collapsed="false">
      <c r="A58" s="138" t="s">
        <v>165</v>
      </c>
      <c r="B58" s="139" t="n">
        <v>43083</v>
      </c>
      <c r="C58" s="5" t="s">
        <v>323</v>
      </c>
      <c r="D58" s="5" t="s">
        <v>324</v>
      </c>
      <c r="E58" s="123" t="s">
        <v>325</v>
      </c>
      <c r="F58" s="5" t="s">
        <v>15</v>
      </c>
      <c r="G58" s="5"/>
      <c r="H58" s="5" t="s">
        <v>326</v>
      </c>
      <c r="I58" s="14" t="n">
        <v>45640</v>
      </c>
      <c r="J58" s="124"/>
      <c r="K58" s="125"/>
      <c r="L58" s="126"/>
      <c r="M58" s="127"/>
      <c r="N58" s="128"/>
      <c r="O58" s="127"/>
      <c r="P58" s="129"/>
      <c r="Q58" s="127"/>
      <c r="R58" s="127"/>
      <c r="S58" s="13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 hidden="true" customHeight="true" outlineLevel="2" collapsed="false">
      <c r="A59" s="138" t="s">
        <v>165</v>
      </c>
      <c r="B59" s="139" t="n">
        <v>43181</v>
      </c>
      <c r="C59" s="123" t="s">
        <v>327</v>
      </c>
      <c r="D59" s="5" t="s">
        <v>328</v>
      </c>
      <c r="E59" s="5" t="s">
        <v>329</v>
      </c>
      <c r="F59" s="5" t="s">
        <v>330</v>
      </c>
      <c r="G59" s="5"/>
      <c r="H59" s="5" t="s">
        <v>331</v>
      </c>
      <c r="I59" s="14" t="n">
        <v>43465</v>
      </c>
      <c r="J59" s="141"/>
      <c r="K59" s="142"/>
      <c r="L59" s="143"/>
      <c r="M59" s="144"/>
      <c r="N59" s="145"/>
      <c r="O59" s="144"/>
      <c r="P59" s="146"/>
      <c r="Q59" s="144"/>
      <c r="R59" s="144"/>
      <c r="S59" s="147"/>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2.5" hidden="true" customHeight="true" outlineLevel="2" collapsed="false">
      <c r="A60" s="138"/>
      <c r="B60" s="139"/>
      <c r="C60" s="123"/>
      <c r="D60" s="5"/>
      <c r="E60" s="30" t="s">
        <v>332</v>
      </c>
      <c r="F60" s="5" t="s">
        <v>333</v>
      </c>
      <c r="G60" s="5"/>
      <c r="H60" s="5"/>
      <c r="I60" s="14"/>
      <c r="J60" s="141"/>
      <c r="K60" s="142"/>
      <c r="L60" s="143"/>
      <c r="M60" s="144"/>
      <c r="N60" s="145"/>
      <c r="O60" s="144"/>
      <c r="P60" s="146"/>
      <c r="Q60" s="144"/>
      <c r="R60" s="144"/>
      <c r="S60" s="147"/>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2.5" hidden="true" customHeight="true" outlineLevel="2" collapsed="false">
      <c r="A61" s="138"/>
      <c r="B61" s="139"/>
      <c r="C61" s="123"/>
      <c r="D61" s="5"/>
      <c r="E61" s="30" t="s">
        <v>334</v>
      </c>
      <c r="F61" s="5" t="s">
        <v>335</v>
      </c>
      <c r="G61" s="5"/>
      <c r="H61" s="5"/>
      <c r="I61" s="14"/>
      <c r="J61" s="141"/>
      <c r="K61" s="142"/>
      <c r="L61" s="143"/>
      <c r="M61" s="144"/>
      <c r="N61" s="145"/>
      <c r="O61" s="144"/>
      <c r="P61" s="146"/>
      <c r="Q61" s="144"/>
      <c r="R61" s="144"/>
      <c r="S61" s="147"/>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3.75" hidden="true" customHeight="true" outlineLevel="2" collapsed="false">
      <c r="A62" s="138"/>
      <c r="B62" s="139"/>
      <c r="C62" s="123"/>
      <c r="D62" s="5"/>
      <c r="E62" s="30" t="s">
        <v>336</v>
      </c>
      <c r="F62" s="5" t="s">
        <v>337</v>
      </c>
      <c r="G62" s="5"/>
      <c r="H62" s="5"/>
      <c r="I62" s="14"/>
      <c r="J62" s="141"/>
      <c r="K62" s="142"/>
      <c r="L62" s="143"/>
      <c r="M62" s="144"/>
      <c r="N62" s="145"/>
      <c r="O62" s="144"/>
      <c r="P62" s="146"/>
      <c r="Q62" s="144"/>
      <c r="R62" s="144"/>
      <c r="S62" s="147"/>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3.75" hidden="true" customHeight="true" outlineLevel="2" collapsed="false">
      <c r="A63" s="138"/>
      <c r="B63" s="139"/>
      <c r="C63" s="123"/>
      <c r="D63" s="5"/>
      <c r="E63" s="30" t="s">
        <v>338</v>
      </c>
      <c r="F63" s="5" t="s">
        <v>339</v>
      </c>
      <c r="G63" s="5"/>
      <c r="H63" s="5"/>
      <c r="I63" s="14"/>
      <c r="J63" s="141"/>
      <c r="K63" s="142"/>
      <c r="L63" s="143"/>
      <c r="M63" s="144"/>
      <c r="N63" s="145"/>
      <c r="O63" s="144"/>
      <c r="P63" s="146"/>
      <c r="Q63" s="144"/>
      <c r="R63" s="144"/>
      <c r="S63" s="147"/>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2.5" hidden="true" customHeight="true" outlineLevel="2" collapsed="false">
      <c r="A64" s="138"/>
      <c r="B64" s="139"/>
      <c r="C64" s="123"/>
      <c r="D64" s="5"/>
      <c r="E64" s="30" t="s">
        <v>340</v>
      </c>
      <c r="F64" s="5" t="s">
        <v>341</v>
      </c>
      <c r="G64" s="5"/>
      <c r="H64" s="5"/>
      <c r="I64" s="14"/>
      <c r="J64" s="141"/>
      <c r="K64" s="142"/>
      <c r="L64" s="143"/>
      <c r="M64" s="144"/>
      <c r="N64" s="145"/>
      <c r="O64" s="144"/>
      <c r="P64" s="146"/>
      <c r="Q64" s="144"/>
      <c r="R64" s="144"/>
      <c r="S64" s="147"/>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2.5" hidden="true" customHeight="true" outlineLevel="2" collapsed="false">
      <c r="A65" s="138"/>
      <c r="B65" s="139"/>
      <c r="C65" s="123"/>
      <c r="D65" s="5"/>
      <c r="E65" s="149" t="s">
        <v>342</v>
      </c>
      <c r="F65" s="5" t="s">
        <v>343</v>
      </c>
      <c r="G65" s="5"/>
      <c r="H65" s="5"/>
      <c r="I65" s="14"/>
      <c r="J65" s="131"/>
      <c r="K65" s="132"/>
      <c r="L65" s="133"/>
      <c r="M65" s="134"/>
      <c r="N65" s="135"/>
      <c r="O65" s="134"/>
      <c r="P65" s="136"/>
      <c r="Q65" s="134"/>
      <c r="R65" s="134"/>
      <c r="S65" s="137"/>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1.95" hidden="false" customHeight="true" outlineLevel="1" collapsed="true">
      <c r="A66" s="150"/>
      <c r="B66" s="76"/>
      <c r="C66" s="127"/>
      <c r="D66" s="76"/>
      <c r="E66" s="76"/>
      <c r="F66" s="76"/>
      <c r="G66" s="76"/>
      <c r="H66" s="76"/>
      <c r="I66" s="77"/>
      <c r="J66" s="107"/>
      <c r="K66" s="108"/>
      <c r="L66" s="109"/>
      <c r="M66" s="110"/>
      <c r="N66" s="111"/>
      <c r="O66" s="110"/>
      <c r="P66" s="112"/>
      <c r="Q66" s="110"/>
      <c r="R66" s="110"/>
      <c r="S66" s="113"/>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1.95" hidden="false" customHeight="true" outlineLevel="0" collapsed="false">
      <c r="A67" s="114" t="s">
        <v>344</v>
      </c>
      <c r="B67" s="28"/>
      <c r="C67" s="110"/>
      <c r="D67" s="28"/>
      <c r="E67" s="28"/>
      <c r="F67" s="28"/>
      <c r="G67" s="28"/>
      <c r="H67" s="28"/>
      <c r="I67" s="29"/>
      <c r="J67" s="107"/>
      <c r="K67" s="108"/>
      <c r="L67" s="109"/>
      <c r="M67" s="110"/>
      <c r="N67" s="111"/>
      <c r="O67" s="110"/>
      <c r="P67" s="112"/>
      <c r="Q67" s="110"/>
      <c r="R67" s="110"/>
      <c r="S67" s="113"/>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1.95" hidden="false" customHeight="true" outlineLevel="1" collapsed="false">
      <c r="A68" s="115" t="s">
        <v>345</v>
      </c>
      <c r="B68" s="116"/>
      <c r="C68" s="72"/>
      <c r="D68" s="117"/>
      <c r="E68" s="117"/>
      <c r="F68" s="118" t="n">
        <v>5300000</v>
      </c>
      <c r="G68" s="118" t="s">
        <v>258</v>
      </c>
      <c r="H68" s="117"/>
      <c r="I68" s="119"/>
      <c r="J68" s="107"/>
      <c r="K68" s="108" t="s">
        <v>99</v>
      </c>
      <c r="L68" s="109" t="s">
        <v>99</v>
      </c>
      <c r="M68" s="120" t="s">
        <v>142</v>
      </c>
      <c r="N68" s="111" t="s">
        <v>143</v>
      </c>
      <c r="O68" s="120" t="s">
        <v>144</v>
      </c>
      <c r="P68" s="112" t="n">
        <v>1169</v>
      </c>
      <c r="Q68" s="110" t="s">
        <v>103</v>
      </c>
      <c r="R68" s="120" t="s">
        <v>141</v>
      </c>
      <c r="S68" s="113" t="s">
        <v>105</v>
      </c>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49.5" hidden="true" customHeight="true" outlineLevel="2" collapsed="false">
      <c r="A69" s="151" t="s">
        <v>138</v>
      </c>
      <c r="B69" s="122" t="n">
        <v>41940</v>
      </c>
      <c r="C69" s="13" t="s">
        <v>346</v>
      </c>
      <c r="D69" s="13" t="s">
        <v>347</v>
      </c>
      <c r="E69" s="8" t="s">
        <v>348</v>
      </c>
      <c r="F69" s="15" t="s">
        <v>349</v>
      </c>
      <c r="G69" s="15"/>
      <c r="H69" s="5" t="s">
        <v>350</v>
      </c>
      <c r="I69" s="152" t="s">
        <v>15</v>
      </c>
      <c r="J69" s="124"/>
      <c r="K69" s="125"/>
      <c r="L69" s="126"/>
      <c r="M69" s="127"/>
      <c r="N69" s="128"/>
      <c r="O69" s="127"/>
      <c r="P69" s="129"/>
      <c r="Q69" s="127"/>
      <c r="R69" s="127"/>
      <c r="S69" s="13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true" customHeight="true" outlineLevel="2" collapsed="false">
      <c r="A70" s="151"/>
      <c r="B70" s="122"/>
      <c r="C70" s="13"/>
      <c r="D70" s="13"/>
      <c r="E70" s="13" t="s">
        <v>351</v>
      </c>
      <c r="F70" s="15"/>
      <c r="G70" s="15"/>
      <c r="H70" s="5" t="s">
        <v>352</v>
      </c>
      <c r="I70" s="16" t="n">
        <v>42122</v>
      </c>
      <c r="J70" s="141"/>
      <c r="K70" s="142"/>
      <c r="L70" s="143"/>
      <c r="M70" s="144"/>
      <c r="N70" s="145"/>
      <c r="O70" s="144"/>
      <c r="P70" s="146"/>
      <c r="Q70" s="144"/>
      <c r="R70" s="144"/>
      <c r="S70" s="147"/>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true" customHeight="true" outlineLevel="2" collapsed="false">
      <c r="A71" s="151"/>
      <c r="B71" s="122"/>
      <c r="C71" s="13"/>
      <c r="D71" s="13"/>
      <c r="E71" s="13" t="s">
        <v>353</v>
      </c>
      <c r="F71" s="15"/>
      <c r="G71" s="15"/>
      <c r="H71" s="13" t="s">
        <v>354</v>
      </c>
      <c r="I71" s="16" t="n">
        <v>42305</v>
      </c>
      <c r="J71" s="141"/>
      <c r="K71" s="142"/>
      <c r="L71" s="143"/>
      <c r="M71" s="144"/>
      <c r="N71" s="145"/>
      <c r="O71" s="144"/>
      <c r="P71" s="146"/>
      <c r="Q71" s="144"/>
      <c r="R71" s="144"/>
      <c r="S71" s="147"/>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2.5" hidden="true" customHeight="true" outlineLevel="2" collapsed="false">
      <c r="A72" s="151"/>
      <c r="B72" s="122"/>
      <c r="C72" s="13"/>
      <c r="D72" s="13"/>
      <c r="E72" s="8" t="s">
        <v>355</v>
      </c>
      <c r="F72" s="15"/>
      <c r="G72" s="15"/>
      <c r="H72" s="13" t="s">
        <v>15</v>
      </c>
      <c r="I72" s="152" t="s">
        <v>15</v>
      </c>
      <c r="J72" s="141"/>
      <c r="K72" s="142"/>
      <c r="L72" s="143"/>
      <c r="M72" s="144"/>
      <c r="N72" s="145"/>
      <c r="O72" s="144"/>
      <c r="P72" s="146"/>
      <c r="Q72" s="144"/>
      <c r="R72" s="144"/>
      <c r="S72" s="147"/>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2.5" hidden="true" customHeight="true" outlineLevel="2" collapsed="false">
      <c r="A73" s="151"/>
      <c r="B73" s="122"/>
      <c r="C73" s="13"/>
      <c r="D73" s="13"/>
      <c r="E73" s="8" t="s">
        <v>356</v>
      </c>
      <c r="F73" s="15"/>
      <c r="G73" s="15"/>
      <c r="H73" s="5" t="s">
        <v>357</v>
      </c>
      <c r="I73" s="16" t="n">
        <v>42305</v>
      </c>
      <c r="J73" s="141"/>
      <c r="K73" s="142"/>
      <c r="L73" s="143"/>
      <c r="M73" s="144"/>
      <c r="N73" s="145"/>
      <c r="O73" s="144"/>
      <c r="P73" s="146"/>
      <c r="Q73" s="144"/>
      <c r="R73" s="144"/>
      <c r="S73" s="147"/>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true" customHeight="true" outlineLevel="2" collapsed="false">
      <c r="A74" s="151"/>
      <c r="B74" s="122"/>
      <c r="C74" s="13"/>
      <c r="D74" s="13"/>
      <c r="E74" s="13" t="s">
        <v>358</v>
      </c>
      <c r="F74" s="15"/>
      <c r="G74" s="15"/>
      <c r="H74" s="5" t="s">
        <v>359</v>
      </c>
      <c r="I74" s="16" t="n">
        <v>43766</v>
      </c>
      <c r="J74" s="131"/>
      <c r="K74" s="132"/>
      <c r="L74" s="133"/>
      <c r="M74" s="134"/>
      <c r="N74" s="135"/>
      <c r="O74" s="134"/>
      <c r="P74" s="136"/>
      <c r="Q74" s="134"/>
      <c r="R74" s="134"/>
      <c r="S74" s="137"/>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1.95" hidden="false" customHeight="true" outlineLevel="1" collapsed="true">
      <c r="A75" s="115" t="s">
        <v>360</v>
      </c>
      <c r="B75" s="116"/>
      <c r="C75" s="72"/>
      <c r="D75" s="117"/>
      <c r="E75" s="117"/>
      <c r="F75" s="118" t="n">
        <v>45000</v>
      </c>
      <c r="G75" s="118" t="s">
        <v>258</v>
      </c>
      <c r="H75" s="117"/>
      <c r="I75" s="119"/>
      <c r="J75" s="107"/>
      <c r="K75" s="108" t="s">
        <v>312</v>
      </c>
      <c r="L75" s="109"/>
      <c r="M75" s="110"/>
      <c r="N75" s="111"/>
      <c r="O75" s="110"/>
      <c r="P75" s="112"/>
      <c r="Q75" s="110"/>
      <c r="R75" s="110"/>
      <c r="S75" s="113"/>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50.25" hidden="true" customHeight="true" outlineLevel="2" collapsed="false">
      <c r="A76" s="153" t="s">
        <v>138</v>
      </c>
      <c r="B76" s="154" t="n">
        <v>41940</v>
      </c>
      <c r="C76" s="21" t="s">
        <v>361</v>
      </c>
      <c r="D76" s="13" t="s">
        <v>362</v>
      </c>
      <c r="E76" s="13" t="s">
        <v>363</v>
      </c>
      <c r="F76" s="17" t="s">
        <v>364</v>
      </c>
      <c r="G76" s="17"/>
      <c r="H76" s="13" t="s">
        <v>365</v>
      </c>
      <c r="I76" s="16" t="n">
        <v>43766</v>
      </c>
      <c r="J76" s="107"/>
      <c r="K76" s="108"/>
      <c r="L76" s="109"/>
      <c r="M76" s="110"/>
      <c r="N76" s="111"/>
      <c r="O76" s="110"/>
      <c r="P76" s="112"/>
      <c r="Q76" s="110"/>
      <c r="R76" s="110"/>
      <c r="S76" s="113"/>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1.95" hidden="false" customHeight="true" outlineLevel="1" collapsed="true">
      <c r="A77" s="115" t="s">
        <v>366</v>
      </c>
      <c r="B77" s="116"/>
      <c r="C77" s="72"/>
      <c r="D77" s="117"/>
      <c r="E77" s="117"/>
      <c r="F77" s="118" t="n">
        <v>2700000</v>
      </c>
      <c r="G77" s="118" t="s">
        <v>258</v>
      </c>
      <c r="H77" s="117"/>
      <c r="I77" s="119"/>
      <c r="J77" s="107"/>
      <c r="K77" s="108" t="s">
        <v>247</v>
      </c>
      <c r="L77" s="109" t="s">
        <v>149</v>
      </c>
      <c r="M77" s="120" t="s">
        <v>163</v>
      </c>
      <c r="N77" s="111" t="s">
        <v>143</v>
      </c>
      <c r="O77" s="120" t="s">
        <v>164</v>
      </c>
      <c r="P77" s="112" t="n">
        <v>22</v>
      </c>
      <c r="Q77" s="110" t="s">
        <v>103</v>
      </c>
      <c r="R77" s="120" t="s">
        <v>161</v>
      </c>
      <c r="S77" s="19" t="s">
        <v>162</v>
      </c>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45" hidden="true" customHeight="true" outlineLevel="2" collapsed="false">
      <c r="A78" s="155" t="s">
        <v>159</v>
      </c>
      <c r="B78" s="139" t="n">
        <v>41579</v>
      </c>
      <c r="C78" s="13" t="s">
        <v>367</v>
      </c>
      <c r="D78" s="13" t="s">
        <v>368</v>
      </c>
      <c r="E78" s="8" t="s">
        <v>369</v>
      </c>
      <c r="F78" s="15" t="s">
        <v>370</v>
      </c>
      <c r="G78" s="15"/>
      <c r="H78" s="5" t="s">
        <v>350</v>
      </c>
      <c r="I78" s="152" t="s">
        <v>15</v>
      </c>
      <c r="J78" s="124"/>
      <c r="K78" s="125"/>
      <c r="L78" s="126"/>
      <c r="M78" s="127"/>
      <c r="N78" s="128"/>
      <c r="O78" s="127"/>
      <c r="P78" s="129"/>
      <c r="Q78" s="127"/>
      <c r="R78" s="127"/>
      <c r="S78" s="13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true" customHeight="true" outlineLevel="2" collapsed="false">
      <c r="A79" s="155"/>
      <c r="B79" s="139"/>
      <c r="C79" s="13"/>
      <c r="D79" s="13"/>
      <c r="E79" s="13" t="s">
        <v>371</v>
      </c>
      <c r="F79" s="15"/>
      <c r="G79" s="15"/>
      <c r="H79" s="5" t="s">
        <v>15</v>
      </c>
      <c r="I79" s="10" t="s">
        <v>15</v>
      </c>
      <c r="J79" s="141"/>
      <c r="K79" s="142"/>
      <c r="L79" s="143"/>
      <c r="M79" s="144"/>
      <c r="N79" s="145"/>
      <c r="O79" s="144"/>
      <c r="P79" s="146"/>
      <c r="Q79" s="144"/>
      <c r="R79" s="144"/>
      <c r="S79" s="147"/>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true" customHeight="true" outlineLevel="2" collapsed="false">
      <c r="A80" s="155"/>
      <c r="B80" s="139"/>
      <c r="C80" s="13"/>
      <c r="D80" s="13"/>
      <c r="E80" s="13" t="s">
        <v>351</v>
      </c>
      <c r="F80" s="15"/>
      <c r="G80" s="15"/>
      <c r="H80" s="5" t="s">
        <v>352</v>
      </c>
      <c r="I80" s="16" t="n">
        <v>41395</v>
      </c>
      <c r="J80" s="141"/>
      <c r="K80" s="142"/>
      <c r="L80" s="143"/>
      <c r="M80" s="144"/>
      <c r="N80" s="145"/>
      <c r="O80" s="144"/>
      <c r="P80" s="146"/>
      <c r="Q80" s="144"/>
      <c r="R80" s="144"/>
      <c r="S80" s="147"/>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true" customHeight="true" outlineLevel="2" collapsed="false">
      <c r="A81" s="155"/>
      <c r="B81" s="139"/>
      <c r="C81" s="13"/>
      <c r="D81" s="13"/>
      <c r="E81" s="13" t="s">
        <v>372</v>
      </c>
      <c r="F81" s="15"/>
      <c r="G81" s="15"/>
      <c r="H81" s="5" t="s">
        <v>15</v>
      </c>
      <c r="I81" s="16" t="s">
        <v>15</v>
      </c>
      <c r="J81" s="141"/>
      <c r="K81" s="142"/>
      <c r="L81" s="143"/>
      <c r="M81" s="144"/>
      <c r="N81" s="145"/>
      <c r="O81" s="144"/>
      <c r="P81" s="146"/>
      <c r="Q81" s="144"/>
      <c r="R81" s="144"/>
      <c r="S81" s="147"/>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true" customHeight="true" outlineLevel="2" collapsed="false">
      <c r="A82" s="155"/>
      <c r="B82" s="139"/>
      <c r="C82" s="13"/>
      <c r="D82" s="13"/>
      <c r="E82" s="13" t="s">
        <v>373</v>
      </c>
      <c r="F82" s="15"/>
      <c r="G82" s="15"/>
      <c r="H82" s="13" t="s">
        <v>354</v>
      </c>
      <c r="I82" s="156" t="n">
        <v>43405</v>
      </c>
      <c r="J82" s="141"/>
      <c r="K82" s="142"/>
      <c r="L82" s="143"/>
      <c r="M82" s="144"/>
      <c r="N82" s="145"/>
      <c r="O82" s="144"/>
      <c r="P82" s="146"/>
      <c r="Q82" s="144"/>
      <c r="R82" s="144"/>
      <c r="S82" s="147"/>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true" customHeight="true" outlineLevel="2" collapsed="false">
      <c r="A83" s="155"/>
      <c r="B83" s="139"/>
      <c r="C83" s="13"/>
      <c r="D83" s="13"/>
      <c r="E83" s="13" t="s">
        <v>374</v>
      </c>
      <c r="F83" s="15"/>
      <c r="G83" s="15"/>
      <c r="H83" s="5" t="s">
        <v>15</v>
      </c>
      <c r="I83" s="156" t="s">
        <v>15</v>
      </c>
      <c r="J83" s="131"/>
      <c r="K83" s="132"/>
      <c r="L83" s="133"/>
      <c r="M83" s="134"/>
      <c r="N83" s="135"/>
      <c r="O83" s="134"/>
      <c r="P83" s="136"/>
      <c r="Q83" s="134"/>
      <c r="R83" s="134"/>
      <c r="S83" s="137"/>
      <c r="T83" s="0"/>
      <c r="U83" s="0"/>
      <c r="V83" s="157"/>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1.95" hidden="false" customHeight="true" outlineLevel="1" collapsed="true">
      <c r="A84" s="115" t="s">
        <v>375</v>
      </c>
      <c r="B84" s="116"/>
      <c r="C84" s="72"/>
      <c r="D84" s="117"/>
      <c r="E84" s="117"/>
      <c r="F84" s="118" t="n">
        <f aca="false">500000 * 2</f>
        <v>1000000</v>
      </c>
      <c r="G84" s="118" t="s">
        <v>258</v>
      </c>
      <c r="H84" s="117"/>
      <c r="I84" s="119"/>
      <c r="J84" s="107"/>
      <c r="K84" s="108"/>
      <c r="L84" s="109"/>
      <c r="M84" s="110"/>
      <c r="N84" s="111"/>
      <c r="O84" s="110"/>
      <c r="P84" s="112"/>
      <c r="Q84" s="110"/>
      <c r="R84" s="110"/>
      <c r="S84" s="113"/>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34.5" hidden="true" customHeight="true" outlineLevel="2" collapsed="false">
      <c r="A85" s="155" t="s">
        <v>376</v>
      </c>
      <c r="B85" s="139" t="n">
        <v>41974</v>
      </c>
      <c r="C85" s="13" t="s">
        <v>377</v>
      </c>
      <c r="D85" s="13" t="s">
        <v>378</v>
      </c>
      <c r="E85" s="13" t="s">
        <v>379</v>
      </c>
      <c r="F85" s="15" t="s">
        <v>380</v>
      </c>
      <c r="G85" s="15"/>
      <c r="H85" s="8" t="s">
        <v>381</v>
      </c>
      <c r="I85" s="158" t="s">
        <v>15</v>
      </c>
      <c r="J85" s="124"/>
      <c r="K85" s="125"/>
      <c r="L85" s="126"/>
      <c r="M85" s="127"/>
      <c r="N85" s="128"/>
      <c r="O85" s="127"/>
      <c r="P85" s="129"/>
      <c r="Q85" s="127"/>
      <c r="R85" s="127"/>
      <c r="S85" s="13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true" customHeight="true" outlineLevel="2" collapsed="false">
      <c r="A86" s="155"/>
      <c r="B86" s="139"/>
      <c r="C86" s="13"/>
      <c r="D86" s="13"/>
      <c r="E86" s="13"/>
      <c r="F86" s="15"/>
      <c r="G86" s="15"/>
      <c r="H86" s="13" t="s">
        <v>382</v>
      </c>
      <c r="I86" s="12" t="n">
        <v>49279</v>
      </c>
      <c r="J86" s="131"/>
      <c r="K86" s="132"/>
      <c r="L86" s="133"/>
      <c r="M86" s="134"/>
      <c r="N86" s="135"/>
      <c r="O86" s="134"/>
      <c r="P86" s="136"/>
      <c r="Q86" s="134"/>
      <c r="R86" s="134"/>
      <c r="S86" s="137"/>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1.95" hidden="false" customHeight="true" outlineLevel="1" collapsed="true">
      <c r="A87" s="115" t="s">
        <v>383</v>
      </c>
      <c r="B87" s="116"/>
      <c r="C87" s="72"/>
      <c r="D87" s="117"/>
      <c r="E87" s="117"/>
      <c r="F87" s="118" t="n">
        <v>12096000</v>
      </c>
      <c r="G87" s="118" t="s">
        <v>258</v>
      </c>
      <c r="H87" s="117"/>
      <c r="I87" s="119"/>
      <c r="J87" s="107"/>
      <c r="K87" s="108" t="s">
        <v>219</v>
      </c>
      <c r="L87" s="109" t="s">
        <v>218</v>
      </c>
      <c r="M87" s="120" t="s">
        <v>223</v>
      </c>
      <c r="N87" s="111" t="s">
        <v>107</v>
      </c>
      <c r="O87" s="120" t="s">
        <v>224</v>
      </c>
      <c r="P87" s="112" t="n">
        <v>70</v>
      </c>
      <c r="Q87" s="110" t="s">
        <v>103</v>
      </c>
      <c r="R87" s="120" t="s">
        <v>222</v>
      </c>
      <c r="S87" s="113" t="s">
        <v>105</v>
      </c>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36.75" hidden="true" customHeight="true" outlineLevel="2" collapsed="false">
      <c r="A88" s="155" t="s">
        <v>220</v>
      </c>
      <c r="B88" s="139" t="n">
        <v>42002</v>
      </c>
      <c r="C88" s="13" t="s">
        <v>384</v>
      </c>
      <c r="D88" s="13" t="s">
        <v>385</v>
      </c>
      <c r="E88" s="13" t="s">
        <v>386</v>
      </c>
      <c r="F88" s="15" t="s">
        <v>387</v>
      </c>
      <c r="G88" s="15"/>
      <c r="H88" s="8" t="s">
        <v>388</v>
      </c>
      <c r="I88" s="158" t="s">
        <v>15</v>
      </c>
      <c r="J88" s="124"/>
      <c r="K88" s="125"/>
      <c r="L88" s="126"/>
      <c r="M88" s="127"/>
      <c r="N88" s="128"/>
      <c r="O88" s="127"/>
      <c r="P88" s="129"/>
      <c r="Q88" s="127"/>
      <c r="R88" s="127"/>
      <c r="S88" s="13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33.75" hidden="true" customHeight="true" outlineLevel="2" collapsed="false">
      <c r="A89" s="155"/>
      <c r="B89" s="139"/>
      <c r="C89" s="13"/>
      <c r="D89" s="13"/>
      <c r="E89" s="13"/>
      <c r="F89" s="15"/>
      <c r="G89" s="15"/>
      <c r="H89" s="8" t="s">
        <v>389</v>
      </c>
      <c r="I89" s="158" t="s">
        <v>15</v>
      </c>
      <c r="J89" s="131"/>
      <c r="K89" s="132"/>
      <c r="L89" s="133"/>
      <c r="M89" s="134"/>
      <c r="N89" s="135"/>
      <c r="O89" s="134"/>
      <c r="P89" s="136"/>
      <c r="Q89" s="134"/>
      <c r="R89" s="134"/>
      <c r="S89" s="137"/>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1.95" hidden="false" customHeight="true" outlineLevel="1" collapsed="true">
      <c r="A90" s="115" t="s">
        <v>390</v>
      </c>
      <c r="B90" s="116"/>
      <c r="C90" s="72"/>
      <c r="D90" s="117"/>
      <c r="E90" s="117"/>
      <c r="F90" s="118" t="n">
        <v>2700000</v>
      </c>
      <c r="G90" s="118" t="s">
        <v>258</v>
      </c>
      <c r="H90" s="117"/>
      <c r="I90" s="119"/>
      <c r="J90" s="107"/>
      <c r="K90" s="108" t="s">
        <v>185</v>
      </c>
      <c r="L90" s="109" t="s">
        <v>298</v>
      </c>
      <c r="M90" s="120" t="s">
        <v>187</v>
      </c>
      <c r="N90" s="111" t="s">
        <v>188</v>
      </c>
      <c r="O90" s="120" t="s">
        <v>189</v>
      </c>
      <c r="P90" s="112" t="n">
        <v>231</v>
      </c>
      <c r="Q90" s="110" t="s">
        <v>103</v>
      </c>
      <c r="R90" s="120" t="s">
        <v>186</v>
      </c>
      <c r="S90" s="113" t="s">
        <v>105</v>
      </c>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0" hidden="true" customHeight="true" outlineLevel="2" collapsed="false">
      <c r="A91" s="155" t="s">
        <v>9</v>
      </c>
      <c r="B91" s="139" t="n">
        <v>42088</v>
      </c>
      <c r="C91" s="13" t="s">
        <v>10</v>
      </c>
      <c r="D91" s="13" t="s">
        <v>378</v>
      </c>
      <c r="E91" s="13" t="s">
        <v>391</v>
      </c>
      <c r="F91" s="15" t="s">
        <v>392</v>
      </c>
      <c r="G91" s="15"/>
      <c r="H91" s="11" t="s">
        <v>393</v>
      </c>
      <c r="I91" s="152" t="s">
        <v>15</v>
      </c>
      <c r="J91" s="124"/>
      <c r="K91" s="125"/>
      <c r="L91" s="126"/>
      <c r="M91" s="127"/>
      <c r="N91" s="128"/>
      <c r="O91" s="127"/>
      <c r="P91" s="129"/>
      <c r="Q91" s="127"/>
      <c r="R91" s="127"/>
      <c r="S91" s="13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0" hidden="true" customHeight="true" outlineLevel="2" collapsed="false">
      <c r="A92" s="155"/>
      <c r="B92" s="139"/>
      <c r="C92" s="13"/>
      <c r="D92" s="13"/>
      <c r="E92" s="13"/>
      <c r="F92" s="15"/>
      <c r="G92" s="15"/>
      <c r="H92" s="11" t="s">
        <v>16</v>
      </c>
      <c r="I92" s="12" t="n">
        <v>49393</v>
      </c>
      <c r="J92" s="131"/>
      <c r="K92" s="132"/>
      <c r="L92" s="133"/>
      <c r="M92" s="134"/>
      <c r="N92" s="135"/>
      <c r="O92" s="134"/>
      <c r="P92" s="136"/>
      <c r="Q92" s="134"/>
      <c r="R92" s="134"/>
      <c r="S92" s="137"/>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1.95" hidden="false" customHeight="true" outlineLevel="1" collapsed="true">
      <c r="A93" s="115" t="s">
        <v>394</v>
      </c>
      <c r="B93" s="116"/>
      <c r="C93" s="72"/>
      <c r="D93" s="117"/>
      <c r="E93" s="117"/>
      <c r="F93" s="118" t="n">
        <v>3185000</v>
      </c>
      <c r="G93" s="118" t="s">
        <v>258</v>
      </c>
      <c r="H93" s="117"/>
      <c r="I93" s="119"/>
      <c r="J93" s="107"/>
      <c r="K93" s="108" t="s">
        <v>312</v>
      </c>
      <c r="L93" s="109"/>
      <c r="M93" s="110"/>
      <c r="N93" s="111"/>
      <c r="O93" s="110"/>
      <c r="P93" s="112"/>
      <c r="Q93" s="110"/>
      <c r="R93" s="110"/>
      <c r="S93" s="113"/>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45" hidden="true" customHeight="true" outlineLevel="2" collapsed="false">
      <c r="A94" s="155" t="s">
        <v>9</v>
      </c>
      <c r="B94" s="122" t="n">
        <v>42390</v>
      </c>
      <c r="C94" s="8" t="s">
        <v>395</v>
      </c>
      <c r="D94" s="8" t="s">
        <v>396</v>
      </c>
      <c r="E94" s="8" t="s">
        <v>397</v>
      </c>
      <c r="F94" s="15" t="s">
        <v>20</v>
      </c>
      <c r="G94" s="15"/>
      <c r="H94" s="11" t="s">
        <v>398</v>
      </c>
      <c r="I94" s="159" t="n">
        <v>13170</v>
      </c>
      <c r="J94" s="107"/>
      <c r="K94" s="108"/>
      <c r="L94" s="109"/>
      <c r="M94" s="110"/>
      <c r="N94" s="111"/>
      <c r="O94" s="110"/>
      <c r="P94" s="112"/>
      <c r="Q94" s="110"/>
      <c r="R94" s="110"/>
      <c r="S94" s="113"/>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1.95" hidden="false" customHeight="true" outlineLevel="1" collapsed="true">
      <c r="A95" s="115" t="s">
        <v>399</v>
      </c>
      <c r="B95" s="116"/>
      <c r="C95" s="72"/>
      <c r="D95" s="117"/>
      <c r="E95" s="117"/>
      <c r="F95" s="118" t="n">
        <v>3400000</v>
      </c>
      <c r="G95" s="118" t="s">
        <v>258</v>
      </c>
      <c r="H95" s="117"/>
      <c r="I95" s="119"/>
      <c r="J95" s="107"/>
      <c r="K95" s="108" t="s">
        <v>99</v>
      </c>
      <c r="L95" s="109" t="s">
        <v>99</v>
      </c>
      <c r="M95" s="120" t="s">
        <v>147</v>
      </c>
      <c r="N95" s="111" t="s">
        <v>105</v>
      </c>
      <c r="O95" s="120" t="s">
        <v>148</v>
      </c>
      <c r="P95" s="112" t="n">
        <v>274</v>
      </c>
      <c r="Q95" s="110" t="s">
        <v>145</v>
      </c>
      <c r="R95" s="120" t="s">
        <v>146</v>
      </c>
      <c r="S95" s="113" t="s">
        <v>105</v>
      </c>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47.25" hidden="true" customHeight="true" outlineLevel="2" collapsed="false">
      <c r="A96" s="138" t="s">
        <v>28</v>
      </c>
      <c r="B96" s="139" t="n">
        <v>43004</v>
      </c>
      <c r="C96" s="5" t="s">
        <v>29</v>
      </c>
      <c r="D96" s="8" t="s">
        <v>400</v>
      </c>
      <c r="E96" s="13" t="s">
        <v>401</v>
      </c>
      <c r="F96" s="18" t="s">
        <v>32</v>
      </c>
      <c r="G96" s="18"/>
      <c r="H96" s="5" t="s">
        <v>350</v>
      </c>
      <c r="I96" s="10" t="s">
        <v>15</v>
      </c>
      <c r="J96" s="124"/>
      <c r="K96" s="125"/>
      <c r="L96" s="126"/>
      <c r="M96" s="127"/>
      <c r="N96" s="128"/>
      <c r="O96" s="127"/>
      <c r="P96" s="129"/>
      <c r="Q96" s="127"/>
      <c r="R96" s="127"/>
      <c r="S96" s="13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 hidden="true" customHeight="true" outlineLevel="2" collapsed="false">
      <c r="A97" s="138"/>
      <c r="B97" s="139"/>
      <c r="C97" s="5"/>
      <c r="D97" s="8"/>
      <c r="E97" s="13" t="s">
        <v>351</v>
      </c>
      <c r="F97" s="18"/>
      <c r="G97" s="18"/>
      <c r="H97" s="5" t="s">
        <v>352</v>
      </c>
      <c r="I97" s="16" t="n">
        <v>43185</v>
      </c>
      <c r="J97" s="141"/>
      <c r="K97" s="142"/>
      <c r="L97" s="143"/>
      <c r="M97" s="144"/>
      <c r="N97" s="145"/>
      <c r="O97" s="144"/>
      <c r="P97" s="146"/>
      <c r="Q97" s="144"/>
      <c r="R97" s="144"/>
      <c r="S97" s="147"/>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 hidden="true" customHeight="true" outlineLevel="2" collapsed="false">
      <c r="A98" s="138"/>
      <c r="B98" s="139"/>
      <c r="C98" s="5"/>
      <c r="D98" s="8"/>
      <c r="E98" s="13" t="s">
        <v>373</v>
      </c>
      <c r="F98" s="18"/>
      <c r="G98" s="18"/>
      <c r="H98" s="13" t="s">
        <v>354</v>
      </c>
      <c r="I98" s="16" t="n">
        <v>44830</v>
      </c>
      <c r="J98" s="141"/>
      <c r="K98" s="142"/>
      <c r="L98" s="143"/>
      <c r="M98" s="144"/>
      <c r="N98" s="145"/>
      <c r="O98" s="144"/>
      <c r="P98" s="146"/>
      <c r="Q98" s="144"/>
      <c r="R98" s="144"/>
      <c r="S98" s="147"/>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 hidden="true" customHeight="true" outlineLevel="2" collapsed="false">
      <c r="A99" s="138"/>
      <c r="B99" s="139"/>
      <c r="C99" s="5"/>
      <c r="D99" s="8"/>
      <c r="E99" s="13" t="s">
        <v>374</v>
      </c>
      <c r="F99" s="18"/>
      <c r="G99" s="18"/>
      <c r="H99" s="5" t="s">
        <v>15</v>
      </c>
      <c r="I99" s="10" t="s">
        <v>15</v>
      </c>
      <c r="J99" s="141"/>
      <c r="K99" s="142"/>
      <c r="L99" s="143"/>
      <c r="M99" s="144"/>
      <c r="N99" s="145"/>
      <c r="O99" s="144"/>
      <c r="P99" s="146"/>
      <c r="Q99" s="144"/>
      <c r="R99" s="144"/>
      <c r="S99" s="147"/>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 hidden="true" customHeight="true" outlineLevel="2" collapsed="false">
      <c r="A100" s="138"/>
      <c r="B100" s="139"/>
      <c r="C100" s="5"/>
      <c r="D100" s="8"/>
      <c r="E100" s="13" t="s">
        <v>358</v>
      </c>
      <c r="F100" s="18"/>
      <c r="G100" s="18"/>
      <c r="H100" s="5" t="s">
        <v>402</v>
      </c>
      <c r="I100" s="16" t="n">
        <v>43369</v>
      </c>
      <c r="J100" s="131"/>
      <c r="K100" s="132"/>
      <c r="L100" s="133"/>
      <c r="M100" s="134"/>
      <c r="N100" s="135"/>
      <c r="O100" s="134"/>
      <c r="P100" s="136"/>
      <c r="Q100" s="134"/>
      <c r="R100" s="134"/>
      <c r="S100" s="137"/>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1.95" hidden="false" customHeight="true" outlineLevel="1" collapsed="true">
      <c r="A101" s="115" t="s">
        <v>403</v>
      </c>
      <c r="B101" s="116"/>
      <c r="C101" s="72"/>
      <c r="D101" s="117"/>
      <c r="E101" s="117"/>
      <c r="F101" s="118" t="n">
        <v>45000</v>
      </c>
      <c r="G101" s="118" t="s">
        <v>258</v>
      </c>
      <c r="H101" s="117"/>
      <c r="I101" s="119"/>
      <c r="J101" s="107"/>
      <c r="K101" s="108" t="s">
        <v>312</v>
      </c>
      <c r="L101" s="109"/>
      <c r="M101" s="110"/>
      <c r="N101" s="111"/>
      <c r="O101" s="110"/>
      <c r="P101" s="112"/>
      <c r="Q101" s="110"/>
      <c r="R101" s="110"/>
      <c r="S101" s="113"/>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45.75" hidden="true" customHeight="true" outlineLevel="2" collapsed="false">
      <c r="A102" s="160" t="s">
        <v>28</v>
      </c>
      <c r="B102" s="154" t="n">
        <v>43004</v>
      </c>
      <c r="C102" s="5" t="s">
        <v>404</v>
      </c>
      <c r="D102" s="13" t="s">
        <v>362</v>
      </c>
      <c r="E102" s="13" t="s">
        <v>363</v>
      </c>
      <c r="F102" s="17" t="s">
        <v>38</v>
      </c>
      <c r="G102" s="17"/>
      <c r="H102" s="5" t="s">
        <v>39</v>
      </c>
      <c r="I102" s="16" t="n">
        <v>43734</v>
      </c>
      <c r="J102" s="107"/>
      <c r="K102" s="108"/>
      <c r="L102" s="109"/>
      <c r="M102" s="110"/>
      <c r="N102" s="111"/>
      <c r="O102" s="110"/>
      <c r="P102" s="112"/>
      <c r="Q102" s="110"/>
      <c r="R102" s="110"/>
      <c r="S102" s="113"/>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1.95" hidden="false" customHeight="true" outlineLevel="1" collapsed="true">
      <c r="A103" s="161"/>
      <c r="B103" s="162"/>
      <c r="C103" s="96"/>
      <c r="D103" s="163"/>
      <c r="E103" s="163"/>
      <c r="F103" s="163"/>
      <c r="G103" s="163"/>
      <c r="H103" s="163"/>
      <c r="I103" s="164"/>
      <c r="J103" s="124"/>
      <c r="K103" s="125"/>
      <c r="L103" s="126"/>
      <c r="M103" s="127"/>
      <c r="N103" s="128"/>
      <c r="O103" s="127"/>
      <c r="P103" s="129"/>
      <c r="Q103" s="127"/>
      <c r="R103" s="127"/>
      <c r="S103" s="13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21.95" hidden="false" customHeight="true" outlineLevel="0" collapsed="false">
      <c r="A104" s="165"/>
      <c r="B104" s="166"/>
      <c r="C104" s="167"/>
      <c r="D104" s="166"/>
      <c r="E104" s="166"/>
      <c r="F104" s="166"/>
      <c r="G104" s="166"/>
      <c r="H104" s="166"/>
      <c r="I104" s="168"/>
      <c r="J104" s="131"/>
      <c r="K104" s="132"/>
      <c r="L104" s="133"/>
      <c r="M104" s="134"/>
      <c r="N104" s="135"/>
      <c r="O104" s="134"/>
      <c r="P104" s="136"/>
      <c r="Q104" s="134"/>
      <c r="R104" s="134"/>
      <c r="S104" s="137"/>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63" customFormat="true" ht="21.95" hidden="false" customHeight="true" outlineLevel="0" collapsed="false">
      <c r="A105" s="105" t="s">
        <v>405</v>
      </c>
      <c r="B105" s="98"/>
      <c r="C105" s="72"/>
      <c r="D105" s="98"/>
      <c r="E105" s="98"/>
      <c r="F105" s="98"/>
      <c r="G105" s="98"/>
      <c r="H105" s="98"/>
      <c r="I105" s="106"/>
      <c r="J105" s="107"/>
      <c r="K105" s="108"/>
      <c r="L105" s="109"/>
      <c r="M105" s="110"/>
      <c r="N105" s="111"/>
      <c r="O105" s="110"/>
      <c r="P105" s="112"/>
      <c r="Q105" s="110"/>
      <c r="R105" s="110"/>
      <c r="S105" s="113"/>
    </row>
    <row r="106" customFormat="false" ht="21.95" hidden="false" customHeight="true" outlineLevel="0" collapsed="false">
      <c r="A106" s="114" t="s">
        <v>406</v>
      </c>
      <c r="B106" s="98"/>
      <c r="C106" s="72"/>
      <c r="D106" s="98"/>
      <c r="E106" s="98"/>
      <c r="F106" s="98"/>
      <c r="G106" s="98"/>
      <c r="H106" s="98"/>
      <c r="I106" s="106"/>
      <c r="J106" s="107"/>
      <c r="K106" s="108"/>
      <c r="L106" s="109"/>
      <c r="M106" s="110"/>
      <c r="N106" s="111"/>
      <c r="O106" s="110"/>
      <c r="P106" s="112"/>
      <c r="Q106" s="110"/>
      <c r="R106" s="110"/>
      <c r="S106" s="113"/>
    </row>
    <row r="107" customFormat="false" ht="21.95" hidden="false" customHeight="true" outlineLevel="1" collapsed="false">
      <c r="A107" s="115" t="s">
        <v>407</v>
      </c>
      <c r="B107" s="116"/>
      <c r="C107" s="72"/>
      <c r="D107" s="117"/>
      <c r="E107" s="117"/>
      <c r="F107" s="118"/>
      <c r="G107" s="118"/>
      <c r="H107" s="117"/>
      <c r="I107" s="119"/>
      <c r="J107" s="107"/>
      <c r="K107" s="108" t="s">
        <v>238</v>
      </c>
      <c r="L107" s="109" t="s">
        <v>238</v>
      </c>
      <c r="M107" s="120" t="s">
        <v>242</v>
      </c>
      <c r="N107" s="111" t="s">
        <v>136</v>
      </c>
      <c r="O107" s="120" t="s">
        <v>243</v>
      </c>
      <c r="P107" s="112" t="n">
        <v>4</v>
      </c>
      <c r="Q107" s="110" t="s">
        <v>103</v>
      </c>
      <c r="R107" s="110"/>
      <c r="S107" s="113"/>
    </row>
    <row r="108" customFormat="false" ht="33.75" hidden="true" customHeight="true" outlineLevel="2" collapsed="false">
      <c r="A108" s="121" t="s">
        <v>239</v>
      </c>
      <c r="B108" s="139" t="n">
        <v>42005</v>
      </c>
      <c r="C108" s="5" t="s">
        <v>408</v>
      </c>
      <c r="D108" s="5" t="s">
        <v>24</v>
      </c>
      <c r="E108" s="19" t="s">
        <v>409</v>
      </c>
      <c r="F108" s="5" t="s">
        <v>410</v>
      </c>
      <c r="G108" s="5"/>
      <c r="H108" s="13" t="s">
        <v>411</v>
      </c>
      <c r="I108" s="14" t="n">
        <v>42370</v>
      </c>
      <c r="J108" s="124"/>
      <c r="K108" s="125"/>
      <c r="L108" s="126"/>
      <c r="M108" s="127"/>
      <c r="N108" s="128"/>
      <c r="O108" s="127"/>
      <c r="P108" s="129"/>
      <c r="Q108" s="127"/>
      <c r="R108" s="127"/>
      <c r="S108" s="130"/>
    </row>
    <row r="109" customFormat="false" ht="12" hidden="true" customHeight="true" outlineLevel="2" collapsed="false">
      <c r="A109" s="121"/>
      <c r="B109" s="139"/>
      <c r="C109" s="5"/>
      <c r="D109" s="5"/>
      <c r="E109" s="13" t="s">
        <v>412</v>
      </c>
      <c r="F109" s="5" t="s">
        <v>413</v>
      </c>
      <c r="G109" s="5"/>
      <c r="H109" s="13"/>
      <c r="I109" s="14"/>
      <c r="J109" s="141"/>
      <c r="K109" s="142"/>
      <c r="L109" s="143"/>
      <c r="M109" s="144"/>
      <c r="N109" s="145"/>
      <c r="O109" s="144"/>
      <c r="P109" s="146"/>
      <c r="Q109" s="144"/>
      <c r="R109" s="144"/>
      <c r="S109" s="147"/>
    </row>
    <row r="110" customFormat="false" ht="22.5" hidden="true" customHeight="true" outlineLevel="2" collapsed="false">
      <c r="A110" s="121"/>
      <c r="B110" s="139"/>
      <c r="C110" s="5"/>
      <c r="D110" s="5"/>
      <c r="E110" s="35" t="s">
        <v>51</v>
      </c>
      <c r="F110" s="23" t="s">
        <v>414</v>
      </c>
      <c r="G110" s="23"/>
      <c r="H110" s="13"/>
      <c r="I110" s="14"/>
      <c r="J110" s="141"/>
      <c r="K110" s="142"/>
      <c r="L110" s="143"/>
      <c r="M110" s="144"/>
      <c r="N110" s="145"/>
      <c r="O110" s="144"/>
      <c r="P110" s="146"/>
      <c r="Q110" s="144"/>
      <c r="R110" s="144"/>
      <c r="S110" s="147"/>
    </row>
    <row r="111" customFormat="false" ht="22.5" hidden="true" customHeight="true" outlineLevel="2" collapsed="false">
      <c r="A111" s="121"/>
      <c r="B111" s="139"/>
      <c r="C111" s="5"/>
      <c r="D111" s="5"/>
      <c r="E111" s="30" t="s">
        <v>53</v>
      </c>
      <c r="F111" s="23" t="s">
        <v>415</v>
      </c>
      <c r="G111" s="23"/>
      <c r="H111" s="13"/>
      <c r="I111" s="14"/>
      <c r="J111" s="141"/>
      <c r="K111" s="142"/>
      <c r="L111" s="143"/>
      <c r="M111" s="144"/>
      <c r="N111" s="145"/>
      <c r="O111" s="144"/>
      <c r="P111" s="146"/>
      <c r="Q111" s="144"/>
      <c r="R111" s="144"/>
      <c r="S111" s="147"/>
    </row>
    <row r="112" customFormat="false" ht="22.5" hidden="true" customHeight="true" outlineLevel="2" collapsed="false">
      <c r="A112" s="121"/>
      <c r="B112" s="139"/>
      <c r="C112" s="5"/>
      <c r="D112" s="5"/>
      <c r="E112" s="30" t="s">
        <v>55</v>
      </c>
      <c r="F112" s="23" t="s">
        <v>416</v>
      </c>
      <c r="G112" s="23"/>
      <c r="H112" s="13"/>
      <c r="I112" s="14"/>
      <c r="J112" s="141"/>
      <c r="K112" s="142"/>
      <c r="L112" s="143"/>
      <c r="M112" s="144"/>
      <c r="N112" s="145"/>
      <c r="O112" s="144"/>
      <c r="P112" s="146"/>
      <c r="Q112" s="144"/>
      <c r="R112" s="144"/>
      <c r="S112" s="147"/>
    </row>
    <row r="113" customFormat="false" ht="22.5" hidden="true" customHeight="true" outlineLevel="2" collapsed="false">
      <c r="A113" s="121"/>
      <c r="B113" s="139"/>
      <c r="C113" s="5"/>
      <c r="D113" s="5"/>
      <c r="E113" s="30" t="s">
        <v>57</v>
      </c>
      <c r="F113" s="23" t="s">
        <v>417</v>
      </c>
      <c r="G113" s="23"/>
      <c r="H113" s="13"/>
      <c r="I113" s="14"/>
      <c r="J113" s="131"/>
      <c r="K113" s="132"/>
      <c r="L113" s="133"/>
      <c r="M113" s="134"/>
      <c r="N113" s="135"/>
      <c r="O113" s="134"/>
      <c r="P113" s="136"/>
      <c r="Q113" s="134"/>
      <c r="R113" s="134"/>
      <c r="S113" s="137"/>
    </row>
    <row r="114" customFormat="false" ht="21.95" hidden="false" customHeight="true" outlineLevel="1" collapsed="true">
      <c r="A114" s="115" t="s">
        <v>418</v>
      </c>
      <c r="B114" s="116"/>
      <c r="C114" s="72"/>
      <c r="D114" s="117"/>
      <c r="E114" s="117"/>
      <c r="F114" s="117"/>
      <c r="G114" s="117"/>
      <c r="H114" s="117"/>
      <c r="I114" s="119"/>
      <c r="J114" s="107"/>
      <c r="K114" s="108" t="s">
        <v>247</v>
      </c>
      <c r="L114" s="109" t="s">
        <v>149</v>
      </c>
      <c r="M114" s="120" t="s">
        <v>176</v>
      </c>
      <c r="N114" s="111" t="s">
        <v>143</v>
      </c>
      <c r="O114" s="120" t="s">
        <v>177</v>
      </c>
      <c r="P114" s="112" t="s">
        <v>105</v>
      </c>
      <c r="Q114" s="110" t="s">
        <v>103</v>
      </c>
      <c r="R114" s="120" t="s">
        <v>175</v>
      </c>
      <c r="S114" s="113" t="s">
        <v>105</v>
      </c>
    </row>
    <row r="115" customFormat="false" ht="104.25" hidden="true" customHeight="true" outlineLevel="2" collapsed="false">
      <c r="A115" s="121" t="s">
        <v>172</v>
      </c>
      <c r="B115" s="122" t="n">
        <v>41719</v>
      </c>
      <c r="C115" s="11" t="s">
        <v>419</v>
      </c>
      <c r="D115" s="8" t="s">
        <v>420</v>
      </c>
      <c r="E115" s="169" t="s">
        <v>421</v>
      </c>
      <c r="F115" s="5" t="s">
        <v>422</v>
      </c>
      <c r="G115" s="5"/>
      <c r="H115" s="13" t="s">
        <v>411</v>
      </c>
      <c r="I115" s="7" t="n">
        <v>42084</v>
      </c>
      <c r="J115" s="107"/>
      <c r="K115" s="108"/>
      <c r="L115" s="109"/>
      <c r="M115" s="110"/>
      <c r="N115" s="111"/>
      <c r="O115" s="110"/>
      <c r="P115" s="112"/>
      <c r="Q115" s="110"/>
      <c r="R115" s="110"/>
      <c r="S115" s="113"/>
    </row>
    <row r="116" customFormat="false" ht="21.95" hidden="false" customHeight="true" outlineLevel="1" collapsed="true">
      <c r="A116" s="115" t="s">
        <v>423</v>
      </c>
      <c r="B116" s="116"/>
      <c r="C116" s="72"/>
      <c r="D116" s="117"/>
      <c r="E116" s="117"/>
      <c r="F116" s="117"/>
      <c r="G116" s="117"/>
      <c r="H116" s="117"/>
      <c r="I116" s="119"/>
      <c r="J116" s="107"/>
      <c r="K116" s="108" t="s">
        <v>204</v>
      </c>
      <c r="L116" s="109" t="s">
        <v>298</v>
      </c>
      <c r="M116" s="120" t="s">
        <v>208</v>
      </c>
      <c r="N116" s="111" t="s">
        <v>127</v>
      </c>
      <c r="O116" s="120" t="s">
        <v>209</v>
      </c>
      <c r="P116" s="112" t="n">
        <v>20</v>
      </c>
      <c r="Q116" s="110" t="s">
        <v>103</v>
      </c>
      <c r="R116" s="110"/>
      <c r="S116" s="113"/>
    </row>
    <row r="117" customFormat="false" ht="22.5" hidden="true" customHeight="true" outlineLevel="2" collapsed="false">
      <c r="A117" s="170" t="s">
        <v>205</v>
      </c>
      <c r="B117" s="171" t="n">
        <v>43110</v>
      </c>
      <c r="C117" s="11" t="s">
        <v>424</v>
      </c>
      <c r="D117" s="11" t="s">
        <v>269</v>
      </c>
      <c r="E117" s="5" t="s">
        <v>270</v>
      </c>
      <c r="F117" s="40" t="s">
        <v>15</v>
      </c>
      <c r="G117" s="40"/>
      <c r="H117" s="11" t="s">
        <v>425</v>
      </c>
      <c r="I117" s="7" t="n">
        <v>43190</v>
      </c>
      <c r="J117" s="124"/>
      <c r="K117" s="125"/>
      <c r="L117" s="126"/>
      <c r="M117" s="127"/>
      <c r="N117" s="128"/>
      <c r="O117" s="127"/>
      <c r="P117" s="129"/>
      <c r="Q117" s="127"/>
      <c r="R117" s="127"/>
      <c r="S117" s="130"/>
    </row>
    <row r="118" customFormat="false" ht="22.5" hidden="true" customHeight="true" outlineLevel="2" collapsed="false">
      <c r="A118" s="170"/>
      <c r="B118" s="171"/>
      <c r="C118" s="11"/>
      <c r="D118" s="11"/>
      <c r="E118" s="123" t="s">
        <v>426</v>
      </c>
      <c r="F118" s="5" t="s">
        <v>427</v>
      </c>
      <c r="G118" s="5"/>
      <c r="H118" s="11"/>
      <c r="I118" s="7"/>
      <c r="J118" s="131"/>
      <c r="K118" s="132"/>
      <c r="L118" s="133"/>
      <c r="M118" s="134"/>
      <c r="N118" s="135"/>
      <c r="O118" s="134"/>
      <c r="P118" s="136"/>
      <c r="Q118" s="134"/>
      <c r="R118" s="134"/>
      <c r="S118" s="137"/>
    </row>
    <row r="119" customFormat="false" ht="21.95" hidden="false" customHeight="true" outlineLevel="1" collapsed="true">
      <c r="A119" s="161"/>
      <c r="B119" s="162"/>
      <c r="C119" s="96"/>
      <c r="D119" s="163"/>
      <c r="E119" s="163"/>
      <c r="F119" s="163"/>
      <c r="G119" s="163"/>
      <c r="H119" s="163"/>
      <c r="I119" s="164"/>
      <c r="J119" s="107"/>
      <c r="K119" s="108"/>
      <c r="L119" s="109"/>
      <c r="M119" s="110"/>
      <c r="N119" s="111"/>
      <c r="O119" s="110"/>
      <c r="P119" s="112"/>
      <c r="Q119" s="110"/>
      <c r="R119" s="110"/>
      <c r="S119" s="113"/>
    </row>
    <row r="120" customFormat="false" ht="21.95" hidden="false" customHeight="true" outlineLevel="0" collapsed="false">
      <c r="A120" s="114" t="s">
        <v>428</v>
      </c>
      <c r="B120" s="116"/>
      <c r="C120" s="72"/>
      <c r="D120" s="117"/>
      <c r="E120" s="117"/>
      <c r="F120" s="117"/>
      <c r="G120" s="117"/>
      <c r="H120" s="117"/>
      <c r="I120" s="119"/>
      <c r="J120" s="107"/>
      <c r="K120" s="108"/>
      <c r="L120" s="109"/>
      <c r="M120" s="110"/>
      <c r="N120" s="111"/>
      <c r="O120" s="110"/>
      <c r="P120" s="112"/>
      <c r="Q120" s="110"/>
      <c r="R120" s="110"/>
      <c r="S120" s="113"/>
    </row>
    <row r="121" customFormat="false" ht="21.95" hidden="false" customHeight="true" outlineLevel="1" collapsed="false">
      <c r="A121" s="115" t="s">
        <v>429</v>
      </c>
      <c r="B121" s="116"/>
      <c r="C121" s="72"/>
      <c r="D121" s="117"/>
      <c r="E121" s="117"/>
      <c r="F121" s="117"/>
      <c r="G121" s="117"/>
      <c r="H121" s="117"/>
      <c r="I121" s="119"/>
      <c r="J121" s="107"/>
      <c r="K121" s="108" t="s">
        <v>312</v>
      </c>
      <c r="L121" s="109"/>
      <c r="M121" s="110"/>
      <c r="N121" s="111"/>
      <c r="O121" s="110"/>
      <c r="P121" s="112"/>
      <c r="Q121" s="110"/>
      <c r="R121" s="110"/>
      <c r="S121" s="113"/>
    </row>
    <row r="122" customFormat="false" ht="22.5" hidden="true" customHeight="true" outlineLevel="2" collapsed="false">
      <c r="A122" s="138" t="s">
        <v>239</v>
      </c>
      <c r="B122" s="139" t="n">
        <v>42309</v>
      </c>
      <c r="C122" s="5" t="s">
        <v>430</v>
      </c>
      <c r="D122" s="13" t="s">
        <v>431</v>
      </c>
      <c r="E122" s="140" t="s">
        <v>432</v>
      </c>
      <c r="F122" s="5" t="s">
        <v>433</v>
      </c>
      <c r="G122" s="5"/>
      <c r="H122" s="13" t="s">
        <v>434</v>
      </c>
      <c r="I122" s="172" t="n">
        <v>42735</v>
      </c>
      <c r="J122" s="124"/>
      <c r="K122" s="125"/>
      <c r="L122" s="126"/>
      <c r="M122" s="127"/>
      <c r="N122" s="128"/>
      <c r="O122" s="127"/>
      <c r="P122" s="129"/>
      <c r="Q122" s="127"/>
      <c r="R122" s="127"/>
      <c r="S122" s="130"/>
    </row>
    <row r="123" customFormat="false" ht="38.25" hidden="true" customHeight="true" outlineLevel="2" collapsed="false">
      <c r="A123" s="138"/>
      <c r="B123" s="139"/>
      <c r="C123" s="5"/>
      <c r="D123" s="13"/>
      <c r="E123" s="140"/>
      <c r="F123" s="5"/>
      <c r="G123" s="5"/>
      <c r="H123" s="13" t="s">
        <v>435</v>
      </c>
      <c r="I123" s="172" t="n">
        <v>43405</v>
      </c>
      <c r="J123" s="141"/>
      <c r="K123" s="142"/>
      <c r="L123" s="143"/>
      <c r="M123" s="144"/>
      <c r="N123" s="145"/>
      <c r="O123" s="144"/>
      <c r="P123" s="146"/>
      <c r="Q123" s="144"/>
      <c r="R123" s="144"/>
      <c r="S123" s="147"/>
    </row>
    <row r="124" customFormat="false" ht="22.5" hidden="true" customHeight="true" outlineLevel="2" collapsed="false">
      <c r="A124" s="138"/>
      <c r="B124" s="139"/>
      <c r="C124" s="5"/>
      <c r="D124" s="13"/>
      <c r="E124" s="140"/>
      <c r="F124" s="5"/>
      <c r="G124" s="5"/>
      <c r="H124" s="13" t="s">
        <v>436</v>
      </c>
      <c r="I124" s="172" t="n">
        <v>42323</v>
      </c>
      <c r="J124" s="131"/>
      <c r="K124" s="132"/>
      <c r="L124" s="133"/>
      <c r="M124" s="134"/>
      <c r="N124" s="135"/>
      <c r="O124" s="134"/>
      <c r="P124" s="136"/>
      <c r="Q124" s="134"/>
      <c r="R124" s="134"/>
      <c r="S124" s="137"/>
    </row>
    <row r="125" customFormat="false" ht="21.95" hidden="false" customHeight="true" outlineLevel="1" collapsed="true">
      <c r="A125" s="115" t="s">
        <v>437</v>
      </c>
      <c r="B125" s="116"/>
      <c r="C125" s="72"/>
      <c r="D125" s="117"/>
      <c r="E125" s="117"/>
      <c r="F125" s="117"/>
      <c r="G125" s="117"/>
      <c r="H125" s="117"/>
      <c r="I125" s="119"/>
      <c r="J125" s="107"/>
      <c r="K125" s="108" t="s">
        <v>198</v>
      </c>
      <c r="L125" s="109" t="s">
        <v>298</v>
      </c>
      <c r="M125" s="120" t="s">
        <v>202</v>
      </c>
      <c r="N125" s="111" t="s">
        <v>107</v>
      </c>
      <c r="O125" s="120" t="s">
        <v>203</v>
      </c>
      <c r="P125" s="112" t="n">
        <v>67</v>
      </c>
      <c r="Q125" s="110" t="s">
        <v>103</v>
      </c>
      <c r="R125" s="110"/>
      <c r="S125" s="113"/>
    </row>
    <row r="126" customFormat="false" ht="64.5" hidden="true" customHeight="true" outlineLevel="2" collapsed="false">
      <c r="A126" s="173" t="s">
        <v>438</v>
      </c>
      <c r="B126" s="139" t="n">
        <v>42922</v>
      </c>
      <c r="C126" s="5" t="s">
        <v>439</v>
      </c>
      <c r="D126" s="13" t="s">
        <v>440</v>
      </c>
      <c r="E126" s="140" t="s">
        <v>441</v>
      </c>
      <c r="F126" s="5" t="s">
        <v>442</v>
      </c>
      <c r="G126" s="5"/>
      <c r="H126" s="13" t="s">
        <v>443</v>
      </c>
      <c r="I126" s="172" t="n">
        <v>42962</v>
      </c>
      <c r="J126" s="124"/>
      <c r="K126" s="125"/>
      <c r="L126" s="126"/>
      <c r="M126" s="127"/>
      <c r="N126" s="128"/>
      <c r="O126" s="127"/>
      <c r="P126" s="129"/>
      <c r="Q126" s="127"/>
      <c r="R126" s="127"/>
      <c r="S126" s="130"/>
    </row>
    <row r="127" customFormat="false" ht="15" hidden="true" customHeight="true" outlineLevel="2" collapsed="false">
      <c r="A127" s="173"/>
      <c r="B127" s="139"/>
      <c r="C127" s="5"/>
      <c r="D127" s="13"/>
      <c r="E127" s="140"/>
      <c r="F127" s="5"/>
      <c r="G127" s="5"/>
      <c r="H127" s="13" t="s">
        <v>444</v>
      </c>
      <c r="I127" s="172" t="n">
        <v>43652</v>
      </c>
      <c r="J127" s="131"/>
      <c r="K127" s="132"/>
      <c r="L127" s="133"/>
      <c r="M127" s="134"/>
      <c r="N127" s="135"/>
      <c r="O127" s="134"/>
      <c r="P127" s="136"/>
      <c r="Q127" s="134"/>
      <c r="R127" s="134"/>
      <c r="S127" s="137"/>
    </row>
    <row r="128" customFormat="false" ht="21.95" hidden="false" customHeight="true" outlineLevel="1" collapsed="true">
      <c r="A128" s="115" t="s">
        <v>445</v>
      </c>
      <c r="B128" s="116"/>
      <c r="C128" s="72"/>
      <c r="D128" s="117"/>
      <c r="E128" s="117"/>
      <c r="F128" s="117"/>
      <c r="G128" s="117"/>
      <c r="H128" s="117"/>
      <c r="I128" s="119"/>
      <c r="J128" s="107"/>
      <c r="K128" s="108" t="s">
        <v>312</v>
      </c>
      <c r="L128" s="109"/>
      <c r="M128" s="110"/>
      <c r="N128" s="111"/>
      <c r="O128" s="110"/>
      <c r="P128" s="112"/>
      <c r="Q128" s="110"/>
      <c r="R128" s="110"/>
      <c r="S128" s="113"/>
    </row>
    <row r="129" customFormat="false" ht="15" hidden="true" customHeight="true" outlineLevel="2" collapsed="false">
      <c r="A129" s="138" t="s">
        <v>138</v>
      </c>
      <c r="B129" s="139" t="n">
        <v>42600</v>
      </c>
      <c r="C129" s="5" t="s">
        <v>446</v>
      </c>
      <c r="D129" s="13" t="s">
        <v>447</v>
      </c>
      <c r="E129" s="169" t="s">
        <v>448</v>
      </c>
      <c r="F129" s="5" t="s">
        <v>449</v>
      </c>
      <c r="G129" s="5"/>
      <c r="H129" s="13" t="s">
        <v>450</v>
      </c>
      <c r="I129" s="172" t="n">
        <v>42614</v>
      </c>
      <c r="J129" s="124"/>
      <c r="K129" s="125"/>
      <c r="L129" s="126"/>
      <c r="M129" s="127"/>
      <c r="N129" s="128"/>
      <c r="O129" s="127"/>
      <c r="P129" s="129"/>
      <c r="Q129" s="127"/>
      <c r="R129" s="127"/>
      <c r="S129" s="130"/>
    </row>
    <row r="130" customFormat="false" ht="45" hidden="true" customHeight="true" outlineLevel="2" collapsed="false">
      <c r="A130" s="138"/>
      <c r="B130" s="139"/>
      <c r="C130" s="5"/>
      <c r="D130" s="13"/>
      <c r="E130" s="169" t="s">
        <v>451</v>
      </c>
      <c r="F130" s="5"/>
      <c r="G130" s="5"/>
      <c r="H130" s="13" t="s">
        <v>452</v>
      </c>
      <c r="I130" s="172" t="n">
        <v>42663</v>
      </c>
      <c r="J130" s="131"/>
      <c r="K130" s="132"/>
      <c r="L130" s="133"/>
      <c r="M130" s="134"/>
      <c r="N130" s="135"/>
      <c r="O130" s="134"/>
      <c r="P130" s="136"/>
      <c r="Q130" s="134"/>
      <c r="R130" s="134"/>
      <c r="S130" s="137"/>
    </row>
    <row r="131" customFormat="false" ht="21.95" hidden="false" customHeight="true" outlineLevel="1" collapsed="true">
      <c r="A131" s="115" t="s">
        <v>453</v>
      </c>
      <c r="B131" s="116"/>
      <c r="C131" s="72"/>
      <c r="D131" s="117"/>
      <c r="E131" s="117"/>
      <c r="F131" s="117"/>
      <c r="G131" s="117"/>
      <c r="H131" s="117"/>
      <c r="I131" s="119"/>
      <c r="J131" s="107"/>
      <c r="K131" s="108" t="s">
        <v>312</v>
      </c>
      <c r="L131" s="109"/>
      <c r="M131" s="110"/>
      <c r="N131" s="111"/>
      <c r="O131" s="110"/>
      <c r="P131" s="112"/>
      <c r="Q131" s="110"/>
      <c r="R131" s="110"/>
      <c r="S131" s="113"/>
    </row>
    <row r="132" customFormat="false" ht="101.25" hidden="true" customHeight="true" outlineLevel="2" collapsed="false">
      <c r="A132" s="121" t="s">
        <v>159</v>
      </c>
      <c r="B132" s="122" t="n">
        <v>42607</v>
      </c>
      <c r="C132" s="11" t="s">
        <v>454</v>
      </c>
      <c r="D132" s="8" t="s">
        <v>455</v>
      </c>
      <c r="E132" s="169" t="s">
        <v>456</v>
      </c>
      <c r="F132" s="5" t="s">
        <v>457</v>
      </c>
      <c r="G132" s="5"/>
      <c r="H132" s="13" t="s">
        <v>458</v>
      </c>
      <c r="I132" s="172" t="s">
        <v>15</v>
      </c>
      <c r="J132" s="107"/>
      <c r="K132" s="108"/>
      <c r="L132" s="109"/>
      <c r="M132" s="110"/>
      <c r="N132" s="111"/>
      <c r="O132" s="110"/>
      <c r="P132" s="112"/>
      <c r="Q132" s="110"/>
      <c r="R132" s="110"/>
      <c r="S132" s="113"/>
    </row>
    <row r="133" customFormat="false" ht="21.95" hidden="false" customHeight="true" outlineLevel="1" collapsed="true">
      <c r="A133" s="115" t="s">
        <v>459</v>
      </c>
      <c r="B133" s="116"/>
      <c r="C133" s="72"/>
      <c r="D133" s="117"/>
      <c r="E133" s="117"/>
      <c r="F133" s="117"/>
      <c r="G133" s="117"/>
      <c r="H133" s="117"/>
      <c r="I133" s="119"/>
      <c r="J133" s="107"/>
      <c r="K133" s="108" t="s">
        <v>312</v>
      </c>
      <c r="L133" s="109"/>
      <c r="M133" s="110"/>
      <c r="N133" s="111"/>
      <c r="O133" s="110"/>
      <c r="P133" s="112"/>
      <c r="Q133" s="110"/>
      <c r="R133" s="110"/>
      <c r="S133" s="113"/>
    </row>
    <row r="134" customFormat="false" ht="87.75" hidden="true" customHeight="true" outlineLevel="2" collapsed="false">
      <c r="A134" s="121" t="s">
        <v>172</v>
      </c>
      <c r="B134" s="122" t="n">
        <v>41719</v>
      </c>
      <c r="C134" s="11" t="s">
        <v>460</v>
      </c>
      <c r="D134" s="8" t="s">
        <v>461</v>
      </c>
      <c r="E134" s="169" t="s">
        <v>462</v>
      </c>
      <c r="F134" s="5" t="s">
        <v>463</v>
      </c>
      <c r="G134" s="5"/>
      <c r="H134" s="13" t="s">
        <v>464</v>
      </c>
      <c r="I134" s="172" t="n">
        <v>41754</v>
      </c>
      <c r="J134" s="107"/>
      <c r="K134" s="108"/>
      <c r="L134" s="109"/>
      <c r="M134" s="110"/>
      <c r="N134" s="111"/>
      <c r="O134" s="110"/>
      <c r="P134" s="112"/>
      <c r="Q134" s="110"/>
      <c r="R134" s="110"/>
      <c r="S134" s="113"/>
    </row>
    <row r="135" customFormat="false" ht="21.95" hidden="false" customHeight="true" outlineLevel="1" collapsed="true">
      <c r="A135" s="115" t="s">
        <v>465</v>
      </c>
      <c r="B135" s="116"/>
      <c r="C135" s="72"/>
      <c r="D135" s="117"/>
      <c r="E135" s="117"/>
      <c r="F135" s="117"/>
      <c r="G135" s="117"/>
      <c r="H135" s="117"/>
      <c r="I135" s="119"/>
      <c r="J135" s="107"/>
      <c r="K135" s="108" t="s">
        <v>178</v>
      </c>
      <c r="L135" s="109" t="s">
        <v>149</v>
      </c>
      <c r="M135" s="120" t="s">
        <v>183</v>
      </c>
      <c r="N135" s="111" t="s">
        <v>143</v>
      </c>
      <c r="O135" s="120" t="s">
        <v>184</v>
      </c>
      <c r="P135" s="112" t="s">
        <v>105</v>
      </c>
      <c r="Q135" s="110" t="s">
        <v>103</v>
      </c>
      <c r="R135" s="120" t="s">
        <v>182</v>
      </c>
      <c r="S135" s="113" t="s">
        <v>105</v>
      </c>
    </row>
    <row r="136" customFormat="false" ht="22.5" hidden="true" customHeight="true" outlineLevel="2" collapsed="false">
      <c r="A136" s="138" t="s">
        <v>179</v>
      </c>
      <c r="B136" s="139" t="n">
        <v>41935</v>
      </c>
      <c r="C136" s="5" t="s">
        <v>466</v>
      </c>
      <c r="D136" s="13" t="s">
        <v>467</v>
      </c>
      <c r="E136" s="140" t="s">
        <v>468</v>
      </c>
      <c r="F136" s="5" t="s">
        <v>469</v>
      </c>
      <c r="G136" s="5"/>
      <c r="H136" s="13" t="s">
        <v>470</v>
      </c>
      <c r="I136" s="172" t="n">
        <v>42086</v>
      </c>
      <c r="J136" s="124"/>
      <c r="K136" s="125"/>
      <c r="L136" s="126"/>
      <c r="M136" s="127"/>
      <c r="N136" s="128"/>
      <c r="O136" s="127"/>
      <c r="P136" s="129"/>
      <c r="Q136" s="127"/>
      <c r="R136" s="127"/>
      <c r="S136" s="130"/>
    </row>
    <row r="137" customFormat="false" ht="22.5" hidden="true" customHeight="true" outlineLevel="2" collapsed="false">
      <c r="A137" s="138"/>
      <c r="B137" s="139"/>
      <c r="C137" s="5"/>
      <c r="D137" s="13"/>
      <c r="E137" s="140"/>
      <c r="F137" s="5"/>
      <c r="G137" s="5"/>
      <c r="H137" s="13" t="s">
        <v>471</v>
      </c>
      <c r="I137" s="172" t="n">
        <v>42262</v>
      </c>
      <c r="J137" s="131"/>
      <c r="K137" s="132"/>
      <c r="L137" s="133"/>
      <c r="M137" s="134"/>
      <c r="N137" s="135"/>
      <c r="O137" s="134"/>
      <c r="P137" s="136"/>
      <c r="Q137" s="134"/>
      <c r="R137" s="134"/>
      <c r="S137" s="137"/>
    </row>
    <row r="138" customFormat="false" ht="21.95" hidden="false" customHeight="true" outlineLevel="1" collapsed="true">
      <c r="A138" s="115" t="s">
        <v>472</v>
      </c>
      <c r="B138" s="116"/>
      <c r="C138" s="72"/>
      <c r="D138" s="117"/>
      <c r="E138" s="117"/>
      <c r="F138" s="118"/>
      <c r="G138" s="118"/>
      <c r="H138" s="117"/>
      <c r="I138" s="119"/>
      <c r="J138" s="107"/>
      <c r="K138" s="108" t="s">
        <v>298</v>
      </c>
      <c r="L138" s="109" t="s">
        <v>298</v>
      </c>
      <c r="M138" s="120" t="s">
        <v>216</v>
      </c>
      <c r="N138" s="111" t="s">
        <v>107</v>
      </c>
      <c r="O138" s="120" t="s">
        <v>217</v>
      </c>
      <c r="P138" s="112" t="n">
        <v>39</v>
      </c>
      <c r="Q138" s="110" t="s">
        <v>473</v>
      </c>
      <c r="R138" s="110" t="s">
        <v>105</v>
      </c>
      <c r="S138" s="113"/>
    </row>
    <row r="139" customFormat="false" ht="33.75" hidden="true" customHeight="true" outlineLevel="2" collapsed="false">
      <c r="A139" s="138" t="s">
        <v>211</v>
      </c>
      <c r="B139" s="139" t="n">
        <v>41907</v>
      </c>
      <c r="C139" s="5" t="s">
        <v>474</v>
      </c>
      <c r="D139" s="13" t="s">
        <v>475</v>
      </c>
      <c r="E139" s="13" t="s">
        <v>476</v>
      </c>
      <c r="F139" s="5" t="s">
        <v>477</v>
      </c>
      <c r="G139" s="5"/>
      <c r="H139" s="13" t="s">
        <v>478</v>
      </c>
      <c r="I139" s="172" t="s">
        <v>15</v>
      </c>
      <c r="J139" s="124"/>
      <c r="K139" s="125"/>
      <c r="L139" s="126"/>
      <c r="M139" s="127"/>
      <c r="N139" s="128"/>
      <c r="O139" s="127"/>
      <c r="P139" s="129"/>
      <c r="Q139" s="127"/>
      <c r="R139" s="127"/>
      <c r="S139" s="130"/>
    </row>
    <row r="140" customFormat="false" ht="22.5" hidden="true" customHeight="true" outlineLevel="2" collapsed="false">
      <c r="A140" s="138"/>
      <c r="B140" s="139"/>
      <c r="C140" s="5"/>
      <c r="D140" s="13"/>
      <c r="E140" s="13"/>
      <c r="F140" s="5"/>
      <c r="G140" s="5"/>
      <c r="H140" s="13" t="s">
        <v>479</v>
      </c>
      <c r="I140" s="172" t="n">
        <v>42308</v>
      </c>
      <c r="J140" s="141"/>
      <c r="K140" s="142"/>
      <c r="L140" s="143"/>
      <c r="M140" s="144"/>
      <c r="N140" s="145"/>
      <c r="O140" s="144"/>
      <c r="P140" s="146"/>
      <c r="Q140" s="144"/>
      <c r="R140" s="144"/>
      <c r="S140" s="147"/>
    </row>
    <row r="141" customFormat="false" ht="45" hidden="true" customHeight="true" outlineLevel="2" collapsed="false">
      <c r="A141" s="138"/>
      <c r="B141" s="139"/>
      <c r="C141" s="5"/>
      <c r="D141" s="13"/>
      <c r="E141" s="13"/>
      <c r="F141" s="5"/>
      <c r="G141" s="5"/>
      <c r="H141" s="13" t="s">
        <v>480</v>
      </c>
      <c r="I141" s="172" t="s">
        <v>15</v>
      </c>
      <c r="J141" s="141"/>
      <c r="K141" s="142"/>
      <c r="L141" s="143"/>
      <c r="M141" s="144"/>
      <c r="N141" s="145"/>
      <c r="O141" s="144"/>
      <c r="P141" s="146"/>
      <c r="Q141" s="144"/>
      <c r="R141" s="144"/>
      <c r="S141" s="147"/>
    </row>
    <row r="142" customFormat="false" ht="33.75" hidden="true" customHeight="true" outlineLevel="2" collapsed="false">
      <c r="A142" s="138"/>
      <c r="B142" s="139"/>
      <c r="C142" s="5"/>
      <c r="D142" s="13"/>
      <c r="E142" s="8" t="s">
        <v>481</v>
      </c>
      <c r="F142" s="5"/>
      <c r="G142" s="5"/>
      <c r="H142" s="13" t="s">
        <v>482</v>
      </c>
      <c r="I142" s="172" t="s">
        <v>15</v>
      </c>
      <c r="J142" s="141"/>
      <c r="K142" s="142"/>
      <c r="L142" s="143"/>
      <c r="M142" s="144"/>
      <c r="N142" s="145"/>
      <c r="O142" s="144"/>
      <c r="P142" s="146"/>
      <c r="Q142" s="144"/>
      <c r="R142" s="144"/>
      <c r="S142" s="147"/>
    </row>
    <row r="143" customFormat="false" ht="22.5" hidden="true" customHeight="true" outlineLevel="2" collapsed="false">
      <c r="A143" s="138"/>
      <c r="B143" s="139"/>
      <c r="C143" s="5"/>
      <c r="D143" s="13"/>
      <c r="E143" s="13" t="s">
        <v>483</v>
      </c>
      <c r="F143" s="5"/>
      <c r="G143" s="5"/>
      <c r="H143" s="13" t="s">
        <v>484</v>
      </c>
      <c r="I143" s="172" t="s">
        <v>15</v>
      </c>
      <c r="J143" s="131"/>
      <c r="K143" s="132"/>
      <c r="L143" s="133"/>
      <c r="M143" s="134"/>
      <c r="N143" s="135"/>
      <c r="O143" s="134"/>
      <c r="P143" s="136"/>
      <c r="Q143" s="134"/>
      <c r="R143" s="134"/>
      <c r="S143" s="137"/>
    </row>
    <row r="144" customFormat="false" ht="21.95" hidden="false" customHeight="true" outlineLevel="1" collapsed="true">
      <c r="A144" s="115" t="s">
        <v>485</v>
      </c>
      <c r="B144" s="116"/>
      <c r="C144" s="72"/>
      <c r="D144" s="117"/>
      <c r="E144" s="117"/>
      <c r="F144" s="118"/>
      <c r="G144" s="118"/>
      <c r="H144" s="117"/>
      <c r="I144" s="119"/>
      <c r="J144" s="107"/>
      <c r="K144" s="108" t="s">
        <v>312</v>
      </c>
      <c r="L144" s="109"/>
      <c r="M144" s="110"/>
      <c r="N144" s="111"/>
      <c r="O144" s="110"/>
      <c r="P144" s="112"/>
      <c r="Q144" s="110"/>
      <c r="R144" s="110"/>
      <c r="S144" s="113"/>
    </row>
    <row r="145" customFormat="false" ht="33.75" hidden="true" customHeight="true" outlineLevel="2" collapsed="false">
      <c r="A145" s="138" t="s">
        <v>211</v>
      </c>
      <c r="B145" s="139" t="n">
        <v>42233</v>
      </c>
      <c r="C145" s="5" t="s">
        <v>486</v>
      </c>
      <c r="D145" s="13" t="s">
        <v>487</v>
      </c>
      <c r="E145" s="13" t="s">
        <v>488</v>
      </c>
      <c r="F145" s="5" t="s">
        <v>489</v>
      </c>
      <c r="G145" s="5"/>
      <c r="H145" s="13" t="s">
        <v>478</v>
      </c>
      <c r="I145" s="172" t="s">
        <v>15</v>
      </c>
      <c r="J145" s="174"/>
      <c r="K145" s="125"/>
      <c r="L145" s="126"/>
      <c r="M145" s="127"/>
      <c r="N145" s="128"/>
      <c r="O145" s="127"/>
      <c r="P145" s="129"/>
      <c r="Q145" s="127"/>
      <c r="R145" s="127"/>
      <c r="S145" s="130"/>
    </row>
    <row r="146" customFormat="false" ht="22.5" hidden="true" customHeight="true" outlineLevel="2" collapsed="false">
      <c r="A146" s="138"/>
      <c r="B146" s="139"/>
      <c r="C146" s="5"/>
      <c r="D146" s="13"/>
      <c r="E146" s="13"/>
      <c r="F146" s="5"/>
      <c r="G146" s="5"/>
      <c r="H146" s="13" t="s">
        <v>490</v>
      </c>
      <c r="I146" s="172" t="n">
        <v>42521</v>
      </c>
      <c r="J146" s="175"/>
      <c r="K146" s="142"/>
      <c r="L146" s="143"/>
      <c r="M146" s="144"/>
      <c r="N146" s="145"/>
      <c r="O146" s="144"/>
      <c r="P146" s="146"/>
      <c r="Q146" s="144"/>
      <c r="R146" s="144"/>
      <c r="S146" s="147"/>
    </row>
    <row r="147" customFormat="false" ht="45" hidden="true" customHeight="true" outlineLevel="2" collapsed="false">
      <c r="A147" s="138"/>
      <c r="B147" s="139"/>
      <c r="C147" s="5"/>
      <c r="D147" s="13"/>
      <c r="E147" s="13"/>
      <c r="F147" s="5"/>
      <c r="G147" s="5"/>
      <c r="H147" s="13" t="s">
        <v>480</v>
      </c>
      <c r="I147" s="172" t="s">
        <v>15</v>
      </c>
      <c r="J147" s="175"/>
      <c r="K147" s="142"/>
      <c r="L147" s="143"/>
      <c r="M147" s="144"/>
      <c r="N147" s="145"/>
      <c r="O147" s="144"/>
      <c r="P147" s="146"/>
      <c r="Q147" s="144"/>
      <c r="R147" s="144"/>
      <c r="S147" s="147"/>
    </row>
    <row r="148" customFormat="false" ht="33.75" hidden="true" customHeight="true" outlineLevel="2" collapsed="false">
      <c r="A148" s="138"/>
      <c r="B148" s="139"/>
      <c r="C148" s="5"/>
      <c r="D148" s="13"/>
      <c r="E148" s="13" t="s">
        <v>491</v>
      </c>
      <c r="F148" s="5"/>
      <c r="G148" s="5"/>
      <c r="H148" s="13" t="s">
        <v>492</v>
      </c>
      <c r="I148" s="172" t="s">
        <v>15</v>
      </c>
      <c r="J148" s="176"/>
      <c r="K148" s="132"/>
      <c r="L148" s="133"/>
      <c r="M148" s="134"/>
      <c r="N148" s="135"/>
      <c r="O148" s="134"/>
      <c r="P148" s="136"/>
      <c r="Q148" s="134"/>
      <c r="R148" s="134"/>
      <c r="S148" s="137"/>
    </row>
    <row r="149" customFormat="false" ht="21.95" hidden="false" customHeight="true" outlineLevel="1" collapsed="true"/>
  </sheetData>
  <autoFilter ref="K1:L151"/>
  <mergeCells count="220">
    <mergeCell ref="A1:A2"/>
    <mergeCell ref="B1:B2"/>
    <mergeCell ref="C1:C2"/>
    <mergeCell ref="D1:D2"/>
    <mergeCell ref="E1:E2"/>
    <mergeCell ref="F1:G1"/>
    <mergeCell ref="H1:H2"/>
    <mergeCell ref="I1:I2"/>
    <mergeCell ref="J1:J2"/>
    <mergeCell ref="K1:K2"/>
    <mergeCell ref="L1:L2"/>
    <mergeCell ref="M1:N1"/>
    <mergeCell ref="O1:P1"/>
    <mergeCell ref="Q1:Q2"/>
    <mergeCell ref="R1:R2"/>
    <mergeCell ref="S1:S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hyperlinks>
    <hyperlink ref="M5" r:id="rId2" display="https://sbis.ru/contragents/7701397533/774301001"/>
    <hyperlink ref="O5" r:id="rId3" display="http://www.list-org.com/company/7896049"/>
    <hyperlink ref="R5" r:id="rId4" display="https://iml.ru/"/>
    <hyperlink ref="M8" r:id="rId5" display="https://sbis.ru/contragents/7730614662/503201001"/>
    <hyperlink ref="O8" r:id="rId6" display="http://www.list-org.com/company/6000067"/>
    <hyperlink ref="R8" r:id="rId7" display="http://www.alvisa.ru/"/>
    <hyperlink ref="M14" r:id="rId8" display="https://sbis.ru/contragents/7841019595/780201001"/>
    <hyperlink ref="O14" r:id="rId9" display="http://www.list-org.com/company/8117279"/>
    <hyperlink ref="R14" r:id="rId10" display="https://www.legalcollection.ru/"/>
    <hyperlink ref="M17" r:id="rId11" display="https://sbis.ru/contragents/6685123080/668501001"/>
    <hyperlink ref="O17" r:id="rId12" display="http://www.list-org.com/company/9400560"/>
    <hyperlink ref="M20" r:id="rId13" display="https://sbis.ru/contragents/5024155122/502401001"/>
    <hyperlink ref="O20" r:id="rId14" display="http://www.list-org.com/company/8176330"/>
    <hyperlink ref="M31" r:id="rId15" display="https://sbis.ru/contragents/7701541628/770101001"/>
    <hyperlink ref="O31" r:id="rId16" display="http://www.list-org.com/company/718735"/>
    <hyperlink ref="R31" r:id="rId17" display="http://ghp-direct.ru/"/>
    <hyperlink ref="M34" r:id="rId18" display="https://sbis.ru/contragents/5402534820/543301001"/>
    <hyperlink ref="O34" r:id="rId19" display="http://www.list-org.com/company/6542397"/>
    <hyperlink ref="M37" r:id="rId20" display="https://sbis.ru/contragents/7727693953/773001001"/>
    <hyperlink ref="O37" r:id="rId21" display="http://www.list-org.com/company/5771185"/>
    <hyperlink ref="M39" r:id="rId22" display="https://sbis.ru/contragents/7743801719/774301001"/>
    <hyperlink ref="O39" r:id="rId23" display="http://www.list-org.com/company/6450665"/>
    <hyperlink ref="R39" r:id="rId24" display="https://cislink.com/"/>
    <hyperlink ref="M57" r:id="rId25" display="https://sbis.ru/contragents/7707282440/770501001"/>
    <hyperlink ref="O57" r:id="rId26" display="http://www.list-org.com/company/159350"/>
    <hyperlink ref="R57" r:id="rId27" display="https://teva.ru/"/>
    <hyperlink ref="M68" r:id="rId28" display="https://sbis.ru/contragents/7713215523/771601001"/>
    <hyperlink ref="O68" r:id="rId29" display="http://www.list-org.com/company/41164"/>
    <hyperlink ref="R68" r:id="rId30" display="https://www.dpd.ru/"/>
    <hyperlink ref="M77" r:id="rId31" display="https://sbis.ru/contragents/7705042683/770901001"/>
    <hyperlink ref="O77" r:id="rId32" display="http://www.list-org.com/company/17264"/>
    <hyperlink ref="R77" r:id="rId33" display="https://www.astellas.com/"/>
    <hyperlink ref="M87" r:id="rId34" display="https://sbis.ru/contragents/7720568664/772001001"/>
    <hyperlink ref="O87" r:id="rId35" display="http://www.list-org.com/company/4499594"/>
    <hyperlink ref="R87" r:id="rId36" display="https://sovzond.ru/"/>
    <hyperlink ref="M90" r:id="rId37" display="https://sbis.ru/contragents/7727004113/770101001"/>
    <hyperlink ref="O90" r:id="rId38" display="http://www.list-org.com/company/37702"/>
    <hyperlink ref="R90" r:id="rId39" display="https://www.lanit.ru/"/>
    <hyperlink ref="M95" r:id="rId40" display="https://sbis.ru/contragents/7722327689/540601001"/>
    <hyperlink ref="O95" r:id="rId41" display="http://www.list-org.com/company/8163685"/>
    <hyperlink ref="R95" r:id="rId42" display="https://www.cdek.ru/ "/>
    <hyperlink ref="M107" r:id="rId43" display="https://sbis.ru/contragents/7720810876/772001001"/>
    <hyperlink ref="O107" r:id="rId44" display="https://www.list-org.com/company/7846290"/>
    <hyperlink ref="M114" r:id="rId45" display="https://sbis.ru/contragents/7703755618/770301001"/>
    <hyperlink ref="O114" r:id="rId46" display="https://www.list-org.com/company/6838186"/>
    <hyperlink ref="R114" r:id="rId47" display="http://berlin-chemie.ru/"/>
    <hyperlink ref="M116" r:id="rId48" display="https://sbis.ru/contragents/7702808708/770201001"/>
    <hyperlink ref="O116" r:id="rId49" display="https://www.list-org.com/company/7409224"/>
    <hyperlink ref="M125" r:id="rId50" display="https://sbis.ru/contragents/7725719050/772501001"/>
    <hyperlink ref="O125" r:id="rId51" display="https://www.list-org.com/company/6504867"/>
    <hyperlink ref="M135" r:id="rId52" display="https://sbis.ru/contragents/5024012156/773101001"/>
    <hyperlink ref="O135" r:id="rId53" display="https://www.list-org.com/company/990569"/>
    <hyperlink ref="R135" r:id="rId54" display="https://www.colgate.ru/"/>
    <hyperlink ref="M138" r:id="rId55" display="https://sbis.ru/contragents/6167046035/616701001"/>
    <hyperlink ref="O138" r:id="rId56" display="https://www.list-org.com/company/155526"/>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57"/>
  <legacyDrawing r:id="rId58"/>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85"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4.2793522267206"/>
    <col collapsed="false" hidden="false" max="3" min="3" style="1" width="7.17813765182186"/>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493</v>
      </c>
      <c r="C1" s="3"/>
      <c r="D1" s="3"/>
      <c r="E1" s="3"/>
      <c r="F1" s="3"/>
      <c r="G1" s="3"/>
      <c r="H1" s="3"/>
      <c r="I1" s="3"/>
      <c r="J1" s="3"/>
      <c r="K1" s="2" t="s">
        <v>494</v>
      </c>
      <c r="L1" s="2"/>
      <c r="M1" s="2"/>
      <c r="N1" s="2"/>
      <c r="O1" s="0"/>
    </row>
    <row r="2" customFormat="false" ht="15" hidden="false" customHeight="true" outlineLevel="0" collapsed="false">
      <c r="A2" s="2"/>
      <c r="B2" s="177" t="s">
        <v>495</v>
      </c>
      <c r="C2" s="2" t="s">
        <v>496</v>
      </c>
      <c r="D2" s="3" t="s">
        <v>497</v>
      </c>
      <c r="E2" s="3"/>
      <c r="F2" s="3"/>
      <c r="G2" s="3"/>
      <c r="H2" s="3"/>
      <c r="I2" s="3"/>
      <c r="J2" s="3"/>
      <c r="K2" s="2"/>
      <c r="L2" s="2"/>
      <c r="M2" s="2"/>
      <c r="N2" s="2"/>
      <c r="O2" s="0"/>
    </row>
    <row r="3" customFormat="false" ht="15" hidden="false" customHeight="true" outlineLevel="0" collapsed="false">
      <c r="A3" s="2"/>
      <c r="B3" s="177"/>
      <c r="C3" s="2"/>
      <c r="D3" s="3" t="s">
        <v>498</v>
      </c>
      <c r="E3" s="3" t="s">
        <v>499</v>
      </c>
      <c r="F3" s="3" t="s">
        <v>500</v>
      </c>
      <c r="G3" s="3" t="s">
        <v>501</v>
      </c>
      <c r="H3" s="3" t="s">
        <v>502</v>
      </c>
      <c r="I3" s="3" t="s">
        <v>503</v>
      </c>
      <c r="J3" s="178" t="s">
        <v>504</v>
      </c>
      <c r="K3" s="2" t="s">
        <v>505</v>
      </c>
      <c r="L3" s="2" t="s">
        <v>506</v>
      </c>
      <c r="M3" s="2"/>
      <c r="N3" s="2" t="s">
        <v>507</v>
      </c>
      <c r="O3" s="0"/>
    </row>
    <row r="4" customFormat="false" ht="15" hidden="false" customHeight="false" outlineLevel="0" collapsed="false">
      <c r="A4" s="2"/>
      <c r="B4" s="177"/>
      <c r="C4" s="2"/>
      <c r="D4" s="179" t="s">
        <v>508</v>
      </c>
      <c r="E4" s="179" t="s">
        <v>508</v>
      </c>
      <c r="F4" s="179" t="s">
        <v>508</v>
      </c>
      <c r="G4" s="179" t="s">
        <v>508</v>
      </c>
      <c r="H4" s="179" t="s">
        <v>508</v>
      </c>
      <c r="I4" s="179" t="s">
        <v>508</v>
      </c>
      <c r="J4" s="179" t="s">
        <v>508</v>
      </c>
      <c r="K4" s="2"/>
      <c r="L4" s="2" t="s">
        <v>509</v>
      </c>
      <c r="M4" s="2" t="s">
        <v>510</v>
      </c>
      <c r="N4" s="2"/>
      <c r="O4" s="0"/>
    </row>
    <row r="5" customFormat="false" ht="17.1" hidden="false" customHeight="true" outlineLevel="0" collapsed="false">
      <c r="A5" s="5" t="s">
        <v>9</v>
      </c>
      <c r="B5" s="5" t="s">
        <v>511</v>
      </c>
      <c r="C5" s="180"/>
      <c r="D5" s="180"/>
      <c r="E5" s="180"/>
      <c r="F5" s="180"/>
      <c r="G5" s="180"/>
      <c r="H5" s="180"/>
      <c r="I5" s="180"/>
      <c r="J5" s="180"/>
      <c r="K5" s="13"/>
      <c r="L5" s="13"/>
      <c r="M5" s="13"/>
      <c r="N5" s="13"/>
      <c r="O5" s="0"/>
    </row>
    <row r="6" customFormat="false" ht="17.1" hidden="false" customHeight="true" outlineLevel="0" collapsed="false">
      <c r="A6" s="5"/>
      <c r="B6" s="5" t="s">
        <v>512</v>
      </c>
      <c r="C6" s="180"/>
      <c r="D6" s="180"/>
      <c r="E6" s="180"/>
      <c r="F6" s="180"/>
      <c r="G6" s="180"/>
      <c r="H6" s="180"/>
      <c r="I6" s="180"/>
      <c r="J6" s="180"/>
      <c r="K6" s="13"/>
      <c r="L6" s="13"/>
      <c r="M6" s="13"/>
      <c r="N6" s="13"/>
      <c r="O6" s="0"/>
    </row>
    <row r="7" customFormat="false" ht="17.1" hidden="false" customHeight="true" outlineLevel="0" collapsed="false">
      <c r="A7" s="5"/>
      <c r="B7" s="5" t="s">
        <v>513</v>
      </c>
      <c r="C7" s="180"/>
      <c r="D7" s="180"/>
      <c r="E7" s="180"/>
      <c r="F7" s="180"/>
      <c r="G7" s="180"/>
      <c r="H7" s="180"/>
      <c r="I7" s="180"/>
      <c r="J7" s="180"/>
      <c r="K7" s="13"/>
      <c r="L7" s="13"/>
      <c r="M7" s="13"/>
      <c r="N7" s="13"/>
      <c r="O7" s="0"/>
    </row>
    <row r="8" customFormat="false" ht="17.1" hidden="false" customHeight="true" outlineLevel="0" collapsed="false">
      <c r="A8" s="5"/>
      <c r="B8" s="5" t="s">
        <v>514</v>
      </c>
      <c r="C8" s="180"/>
      <c r="D8" s="180"/>
      <c r="E8" s="180"/>
      <c r="F8" s="180"/>
      <c r="G8" s="180"/>
      <c r="H8" s="180"/>
      <c r="I8" s="180"/>
      <c r="J8" s="180"/>
      <c r="K8" s="13"/>
      <c r="L8" s="13"/>
      <c r="M8" s="13"/>
      <c r="N8" s="13"/>
      <c r="O8" s="0"/>
    </row>
    <row r="9" customFormat="false" ht="22.5" hidden="false" customHeight="true" outlineLevel="0" collapsed="false">
      <c r="A9" s="5"/>
      <c r="B9" s="5" t="s">
        <v>515</v>
      </c>
      <c r="C9" s="180"/>
      <c r="D9" s="181"/>
      <c r="E9" s="181"/>
      <c r="F9" s="181"/>
      <c r="G9" s="181"/>
      <c r="H9" s="181"/>
      <c r="I9" s="181"/>
      <c r="J9" s="181"/>
      <c r="K9" s="13"/>
      <c r="L9" s="13"/>
      <c r="M9" s="13"/>
      <c r="N9" s="13"/>
      <c r="O9" s="0"/>
    </row>
    <row r="10" customFormat="false" ht="22.5" hidden="false" customHeight="true" outlineLevel="0" collapsed="false">
      <c r="A10" s="5"/>
      <c r="B10" s="5" t="s">
        <v>516</v>
      </c>
      <c r="C10" s="180"/>
      <c r="D10" s="181"/>
      <c r="E10" s="181"/>
      <c r="F10" s="181"/>
      <c r="G10" s="181"/>
      <c r="H10" s="181"/>
      <c r="I10" s="181"/>
      <c r="J10" s="181"/>
      <c r="K10" s="13"/>
      <c r="L10" s="13"/>
      <c r="M10" s="13"/>
      <c r="N10" s="13"/>
      <c r="O10" s="0"/>
    </row>
    <row r="11" customFormat="false" ht="15" hidden="false" customHeight="true" outlineLevel="0" collapsed="false">
      <c r="A11" s="5" t="s">
        <v>22</v>
      </c>
      <c r="B11" s="5" t="s">
        <v>511</v>
      </c>
      <c r="C11" s="180"/>
      <c r="D11" s="181"/>
      <c r="E11" s="181"/>
      <c r="F11" s="181"/>
      <c r="G11" s="181"/>
      <c r="H11" s="181"/>
      <c r="I11" s="181"/>
      <c r="J11" s="181"/>
      <c r="K11" s="13"/>
      <c r="L11" s="13"/>
      <c r="M11" s="13"/>
      <c r="N11" s="13"/>
      <c r="O11" s="0"/>
    </row>
    <row r="12" customFormat="false" ht="15" hidden="false" customHeight="true" outlineLevel="0" collapsed="false">
      <c r="A12" s="5"/>
      <c r="B12" s="5" t="s">
        <v>512</v>
      </c>
      <c r="C12" s="180"/>
      <c r="D12" s="181"/>
      <c r="E12" s="181"/>
      <c r="F12" s="181"/>
      <c r="G12" s="181"/>
      <c r="H12" s="181"/>
      <c r="I12" s="181"/>
      <c r="J12" s="181"/>
      <c r="K12" s="13"/>
      <c r="L12" s="13"/>
      <c r="M12" s="13"/>
      <c r="N12" s="13"/>
      <c r="O12" s="0"/>
    </row>
    <row r="13" customFormat="false" ht="15" hidden="false" customHeight="true" outlineLevel="0" collapsed="false">
      <c r="A13" s="5"/>
      <c r="B13" s="5" t="s">
        <v>513</v>
      </c>
      <c r="C13" s="180"/>
      <c r="D13" s="181"/>
      <c r="E13" s="181"/>
      <c r="F13" s="181"/>
      <c r="G13" s="181"/>
      <c r="H13" s="181"/>
      <c r="I13" s="181"/>
      <c r="J13" s="181"/>
      <c r="K13" s="13"/>
      <c r="L13" s="13"/>
      <c r="M13" s="13"/>
      <c r="N13" s="13"/>
      <c r="O13" s="0"/>
    </row>
    <row r="14" customFormat="false" ht="15" hidden="false" customHeight="true" outlineLevel="0" collapsed="false">
      <c r="A14" s="5"/>
      <c r="B14" s="5" t="s">
        <v>514</v>
      </c>
      <c r="C14" s="180"/>
      <c r="D14" s="181"/>
      <c r="E14" s="181"/>
      <c r="F14" s="181"/>
      <c r="G14" s="181"/>
      <c r="H14" s="181"/>
      <c r="I14" s="181"/>
      <c r="J14" s="181"/>
      <c r="K14" s="13"/>
      <c r="L14" s="13"/>
      <c r="M14" s="13"/>
      <c r="N14" s="13"/>
      <c r="O14" s="0"/>
    </row>
    <row r="15" customFormat="false" ht="15" hidden="false" customHeight="true" outlineLevel="0" collapsed="false">
      <c r="A15" s="5"/>
      <c r="B15" s="5" t="s">
        <v>515</v>
      </c>
      <c r="C15" s="180"/>
      <c r="D15" s="181"/>
      <c r="E15" s="181"/>
      <c r="F15" s="181"/>
      <c r="G15" s="181"/>
      <c r="H15" s="181"/>
      <c r="I15" s="181"/>
      <c r="J15" s="181"/>
      <c r="K15" s="13"/>
      <c r="L15" s="13"/>
      <c r="M15" s="13"/>
      <c r="N15" s="13"/>
      <c r="O15" s="0"/>
    </row>
    <row r="16" customFormat="false" ht="15" hidden="false" customHeight="true" outlineLevel="0" collapsed="false">
      <c r="A16" s="5"/>
      <c r="B16" s="5" t="s">
        <v>516</v>
      </c>
      <c r="C16" s="180"/>
      <c r="D16" s="181"/>
      <c r="E16" s="181"/>
      <c r="F16" s="181"/>
      <c r="G16" s="181"/>
      <c r="H16" s="181"/>
      <c r="I16" s="181"/>
      <c r="J16" s="181"/>
      <c r="K16" s="13"/>
      <c r="L16" s="13"/>
      <c r="M16" s="13"/>
      <c r="N16" s="13"/>
      <c r="O16" s="0"/>
    </row>
    <row r="17" customFormat="false" ht="22.5" hidden="false" customHeight="true" outlineLevel="0" collapsed="false">
      <c r="A17" s="182"/>
      <c r="B17" s="183" t="s">
        <v>517</v>
      </c>
      <c r="C17" s="183"/>
      <c r="D17" s="183"/>
      <c r="E17" s="183"/>
      <c r="F17" s="183"/>
      <c r="G17" s="183"/>
      <c r="H17" s="183"/>
      <c r="I17" s="183"/>
      <c r="J17" s="183"/>
      <c r="K17" s="183"/>
      <c r="L17" s="183"/>
      <c r="M17" s="183"/>
      <c r="N17" s="183"/>
      <c r="O17" s="184"/>
    </row>
    <row r="18" customFormat="false" ht="24.75" hidden="false" customHeight="true" outlineLevel="0" collapsed="false">
      <c r="A18" s="185"/>
      <c r="B18" s="186"/>
      <c r="C18" s="186"/>
      <c r="D18" s="186"/>
      <c r="E18" s="186"/>
      <c r="F18" s="186"/>
      <c r="G18" s="186"/>
      <c r="H18" s="186"/>
      <c r="I18" s="186"/>
      <c r="J18" s="186"/>
      <c r="K18" s="186"/>
      <c r="L18" s="186"/>
      <c r="M18" s="186"/>
      <c r="N18" s="186"/>
      <c r="O18" s="184"/>
    </row>
    <row r="19" customFormat="false" ht="24.75" hidden="false" customHeight="true" outlineLevel="0" collapsed="false">
      <c r="A19" s="185"/>
      <c r="B19" s="186"/>
      <c r="C19" s="186"/>
      <c r="D19" s="186"/>
      <c r="E19" s="186"/>
      <c r="F19" s="186"/>
      <c r="G19" s="186"/>
      <c r="H19" s="186"/>
      <c r="I19" s="186"/>
      <c r="J19" s="186"/>
      <c r="K19" s="186"/>
      <c r="L19" s="186"/>
      <c r="M19" s="186"/>
      <c r="N19" s="186"/>
      <c r="O19" s="184"/>
    </row>
    <row r="20" customFormat="false" ht="58.5" hidden="false" customHeight="true" outlineLevel="0" collapsed="false">
      <c r="A20" s="185"/>
      <c r="B20" s="184"/>
      <c r="C20" s="184"/>
      <c r="D20" s="184"/>
      <c r="E20" s="184"/>
      <c r="F20" s="184"/>
      <c r="G20" s="184"/>
      <c r="H20" s="184"/>
      <c r="I20" s="184"/>
      <c r="J20" s="184"/>
      <c r="K20" s="184"/>
      <c r="L20" s="184"/>
      <c r="M20" s="184"/>
      <c r="N20" s="184"/>
      <c r="O20" s="184"/>
    </row>
    <row r="21" customFormat="false" ht="15" hidden="false" customHeight="false" outlineLevel="0" collapsed="false">
      <c r="A21" s="185"/>
      <c r="B21" s="186"/>
      <c r="C21" s="186"/>
      <c r="D21" s="186"/>
      <c r="E21" s="186"/>
      <c r="F21" s="186"/>
      <c r="G21" s="186"/>
      <c r="H21" s="186"/>
      <c r="I21" s="186"/>
      <c r="J21" s="186"/>
      <c r="K21" s="186"/>
      <c r="L21" s="186"/>
      <c r="M21" s="186"/>
      <c r="N21" s="186"/>
      <c r="O21" s="184"/>
    </row>
    <row r="22" customFormat="false" ht="15" hidden="false" customHeight="true" outlineLevel="0" collapsed="false">
      <c r="A22" s="185"/>
      <c r="B22" s="186"/>
      <c r="C22" s="186"/>
      <c r="D22" s="186"/>
      <c r="E22" s="186"/>
      <c r="F22" s="186"/>
      <c r="G22" s="186"/>
      <c r="H22" s="186"/>
      <c r="I22" s="186"/>
      <c r="J22" s="186"/>
      <c r="K22" s="186"/>
      <c r="L22" s="186"/>
      <c r="M22" s="186"/>
      <c r="N22" s="186"/>
      <c r="O22" s="184"/>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87" width="10.9271255060729"/>
    <col collapsed="false" hidden="false" max="2" min="2" style="188" width="11.4615384615385"/>
    <col collapsed="false" hidden="false" max="3" min="3" style="188" width="10.1781376518219"/>
    <col collapsed="false" hidden="false" max="4" min="4" style="188" width="17.4615384615385"/>
    <col collapsed="false" hidden="false" max="5" min="5" style="188" width="29.3522267206478"/>
    <col collapsed="false" hidden="true" max="9" min="6" style="188" width="0"/>
    <col collapsed="false" hidden="false" max="10" min="10" style="188" width="9.10526315789474"/>
    <col collapsed="false" hidden="true" max="13" min="11" style="188" width="0"/>
    <col collapsed="false" hidden="false" max="1025" min="14" style="188" width="9.10526315789474"/>
  </cols>
  <sheetData>
    <row r="1" customFormat="false" ht="15" hidden="false" customHeight="false" outlineLevel="0" collapsed="false">
      <c r="A1" s="189" t="s">
        <v>3</v>
      </c>
      <c r="B1" s="189" t="s">
        <v>518</v>
      </c>
      <c r="C1" s="189" t="s">
        <v>519</v>
      </c>
      <c r="D1" s="189" t="s">
        <v>520</v>
      </c>
      <c r="E1" s="189" t="s">
        <v>521</v>
      </c>
      <c r="F1" s="188" t="s">
        <v>522</v>
      </c>
      <c r="G1" s="190" t="n">
        <f aca="false">SUM(D2:D684)</f>
        <v>16.4021358337597</v>
      </c>
      <c r="H1" s="188" t="s">
        <v>523</v>
      </c>
      <c r="I1" s="190" t="n">
        <f aca="false">G1 / 8</f>
        <v>2.05026697921997</v>
      </c>
      <c r="J1" s="188" t="s">
        <v>524</v>
      </c>
      <c r="K1" s="191" t="n">
        <f aca="false">I1 / 22</f>
        <v>0.0931939536009076</v>
      </c>
      <c r="L1" s="188" t="n">
        <f aca="false">HOUR(K1)</f>
        <v>2</v>
      </c>
      <c r="M1" s="192" t="n">
        <f aca="false">MINUTE(K1)</f>
        <v>14</v>
      </c>
      <c r="N1" s="193" t="n">
        <f aca="false">L1 + M1 / 60</f>
        <v>2.23333333333333</v>
      </c>
      <c r="O1" s="192"/>
      <c r="V1" s="192"/>
    </row>
    <row r="2" customFormat="false" ht="15" hidden="false" customHeight="false" outlineLevel="0" collapsed="false">
      <c r="A2" s="187" t="n">
        <v>43048</v>
      </c>
      <c r="B2" s="191" t="n">
        <v>0.801388888888889</v>
      </c>
      <c r="C2" s="191" t="n">
        <v>0.821527777777778</v>
      </c>
      <c r="D2" s="191" t="n">
        <f aca="false">C2-B2</f>
        <v>0.0201388888888888</v>
      </c>
      <c r="E2" s="188" t="s">
        <v>525</v>
      </c>
    </row>
    <row r="3" customFormat="false" ht="15" hidden="false" customHeight="false" outlineLevel="0" collapsed="false">
      <c r="A3" s="187" t="n">
        <v>43110</v>
      </c>
      <c r="B3" s="191" t="n">
        <v>0.820833333333333</v>
      </c>
      <c r="C3" s="191" t="n">
        <v>0.831944444444444</v>
      </c>
      <c r="D3" s="191" t="n">
        <f aca="false">C3-B3</f>
        <v>0.0111111111111112</v>
      </c>
      <c r="E3" s="188" t="s">
        <v>525</v>
      </c>
    </row>
    <row r="4" customFormat="false" ht="15" hidden="false" customHeight="false" outlineLevel="0" collapsed="false">
      <c r="A4" s="187" t="n">
        <v>43111</v>
      </c>
      <c r="B4" s="191" t="n">
        <v>0.369444444444444</v>
      </c>
      <c r="C4" s="191" t="n">
        <v>0.372916666666667</v>
      </c>
      <c r="D4" s="191" t="n">
        <f aca="false">C4-B4</f>
        <v>0.00347222222222204</v>
      </c>
      <c r="E4" s="188" t="s">
        <v>526</v>
      </c>
    </row>
    <row r="5" customFormat="false" ht="15" hidden="false" customHeight="false" outlineLevel="0" collapsed="false">
      <c r="A5" s="187" t="n">
        <v>43111</v>
      </c>
      <c r="B5" s="191" t="n">
        <v>0.372916666666667</v>
      </c>
      <c r="C5" s="191" t="n">
        <v>0.384027777777778</v>
      </c>
      <c r="D5" s="191" t="n">
        <f aca="false">C5-B5</f>
        <v>0.0111111111111112</v>
      </c>
      <c r="E5" s="188" t="s">
        <v>527</v>
      </c>
    </row>
    <row r="6" customFormat="false" ht="15" hidden="false" customHeight="false" outlineLevel="0" collapsed="false">
      <c r="A6" s="187" t="n">
        <v>43122</v>
      </c>
      <c r="B6" s="191" t="n">
        <v>0.805555555555555</v>
      </c>
      <c r="C6" s="191" t="n">
        <v>0.811111111111111</v>
      </c>
      <c r="D6" s="191" t="n">
        <f aca="false">C6-B6</f>
        <v>0.00555555555555565</v>
      </c>
      <c r="E6" s="188" t="s">
        <v>528</v>
      </c>
    </row>
    <row r="7" customFormat="false" ht="15" hidden="false" customHeight="false" outlineLevel="0" collapsed="false">
      <c r="A7" s="187" t="n">
        <v>43122</v>
      </c>
      <c r="B7" s="191" t="n">
        <v>0.813888888888889</v>
      </c>
      <c r="C7" s="191" t="n">
        <v>0.84375</v>
      </c>
      <c r="D7" s="191" t="n">
        <f aca="false">C7-B7</f>
        <v>0.0298611111111109</v>
      </c>
      <c r="E7" s="188" t="s">
        <v>525</v>
      </c>
    </row>
    <row r="8" customFormat="false" ht="15" hidden="false" customHeight="false" outlineLevel="0" collapsed="false">
      <c r="A8" s="187" t="n">
        <v>43122</v>
      </c>
      <c r="B8" s="191" t="n">
        <v>0.84375</v>
      </c>
      <c r="C8" s="191" t="n">
        <v>0.857638888888889</v>
      </c>
      <c r="D8" s="191" t="n">
        <f aca="false">C8-B8</f>
        <v>0.0138888888888887</v>
      </c>
      <c r="E8" s="188" t="s">
        <v>526</v>
      </c>
    </row>
    <row r="9" customFormat="false" ht="15" hidden="false" customHeight="false" outlineLevel="0" collapsed="false">
      <c r="A9" s="187" t="n">
        <v>43122</v>
      </c>
      <c r="B9" s="191" t="n">
        <v>0.916666666666667</v>
      </c>
      <c r="C9" s="191" t="n">
        <v>0.958333333333333</v>
      </c>
      <c r="D9" s="191" t="n">
        <f aca="false">C9-B9</f>
        <v>0.0416666666666665</v>
      </c>
      <c r="E9" s="188" t="s">
        <v>529</v>
      </c>
    </row>
    <row r="10" customFormat="false" ht="15" hidden="false" customHeight="false" outlineLevel="0" collapsed="false">
      <c r="A10" s="187" t="n">
        <v>43123</v>
      </c>
      <c r="B10" s="191" t="n">
        <v>0.621527777777778</v>
      </c>
      <c r="C10" s="191" t="n">
        <v>0.708333333333333</v>
      </c>
      <c r="D10" s="191" t="n">
        <f aca="false">C10-B10</f>
        <v>0.0868055555555556</v>
      </c>
      <c r="E10" s="188" t="s">
        <v>528</v>
      </c>
    </row>
    <row r="11" customFormat="false" ht="15" hidden="false" customHeight="false" outlineLevel="0" collapsed="false">
      <c r="A11" s="187" t="n">
        <v>43123</v>
      </c>
      <c r="B11" s="191" t="n">
        <v>0.708333333333333</v>
      </c>
      <c r="C11" s="191" t="n">
        <v>0.786805555555556</v>
      </c>
      <c r="D11" s="191" t="n">
        <f aca="false">C11-B11</f>
        <v>0.0784722222222222</v>
      </c>
      <c r="E11" s="188" t="s">
        <v>530</v>
      </c>
    </row>
    <row r="12" customFormat="false" ht="15" hidden="false" customHeight="false" outlineLevel="0" collapsed="false">
      <c r="A12" s="187" t="n">
        <v>43123</v>
      </c>
      <c r="B12" s="191" t="n">
        <v>0.8125</v>
      </c>
      <c r="C12" s="191" t="n">
        <v>0.877083333333333</v>
      </c>
      <c r="D12" s="191" t="n">
        <f aca="false">C12-B12</f>
        <v>0.0645833333333333</v>
      </c>
      <c r="E12" s="188" t="s">
        <v>530</v>
      </c>
    </row>
    <row r="13" customFormat="false" ht="15" hidden="false" customHeight="false" outlineLevel="0" collapsed="false">
      <c r="A13" s="187" t="n">
        <v>43124</v>
      </c>
      <c r="B13" s="191" t="n">
        <v>0.475</v>
      </c>
      <c r="C13" s="191" t="n">
        <v>0.534027777777778</v>
      </c>
      <c r="D13" s="191" t="n">
        <f aca="false">C13-B13</f>
        <v>0.0590277777777777</v>
      </c>
      <c r="E13" s="188" t="s">
        <v>530</v>
      </c>
    </row>
    <row r="14" customFormat="false" ht="15" hidden="false" customHeight="false" outlineLevel="0" collapsed="false">
      <c r="A14" s="187" t="n">
        <v>43124</v>
      </c>
      <c r="B14" s="191" t="n">
        <v>0.550694444444444</v>
      </c>
      <c r="C14" s="191" t="n">
        <v>0.589583333333333</v>
      </c>
      <c r="D14" s="191" t="n">
        <f aca="false">C14-B14</f>
        <v>0.0388888888888889</v>
      </c>
      <c r="E14" s="188" t="s">
        <v>530</v>
      </c>
    </row>
    <row r="15" customFormat="false" ht="15" hidden="false" customHeight="false" outlineLevel="0" collapsed="false">
      <c r="A15" s="187" t="n">
        <v>43124</v>
      </c>
      <c r="B15" s="191" t="n">
        <v>0.609027777777778</v>
      </c>
      <c r="C15" s="191" t="n">
        <v>0.697916666666667</v>
      </c>
      <c r="D15" s="191" t="n">
        <f aca="false">C15-B15</f>
        <v>0.0888888888888888</v>
      </c>
      <c r="E15" s="188" t="s">
        <v>530</v>
      </c>
    </row>
    <row r="16" customFormat="false" ht="15" hidden="false" customHeight="false" outlineLevel="0" collapsed="false">
      <c r="A16" s="187" t="n">
        <v>43124</v>
      </c>
      <c r="B16" s="191" t="n">
        <v>0.722916666666667</v>
      </c>
      <c r="C16" s="191" t="n">
        <v>0.734722222222222</v>
      </c>
      <c r="D16" s="191" t="n">
        <f aca="false">C16-B16</f>
        <v>0.0118055555555554</v>
      </c>
      <c r="E16" s="188" t="s">
        <v>530</v>
      </c>
    </row>
    <row r="17" customFormat="false" ht="15" hidden="false" customHeight="false" outlineLevel="0" collapsed="false">
      <c r="A17" s="187" t="n">
        <v>43124</v>
      </c>
      <c r="B17" s="191" t="n">
        <v>0.761111111111111</v>
      </c>
      <c r="C17" s="191" t="n">
        <v>0.801388888888889</v>
      </c>
      <c r="D17" s="191" t="n">
        <f aca="false">C17-B17</f>
        <v>0.040277777777778</v>
      </c>
      <c r="E17" s="188" t="s">
        <v>530</v>
      </c>
    </row>
    <row r="18" customFormat="false" ht="15" hidden="false" customHeight="false" outlineLevel="0" collapsed="false">
      <c r="A18" s="187" t="n">
        <v>43124</v>
      </c>
      <c r="B18" s="191" t="n">
        <v>0.834722222222222</v>
      </c>
      <c r="C18" s="191" t="n">
        <v>0.940972222222222</v>
      </c>
      <c r="D18" s="191" t="n">
        <f aca="false">C18-B18</f>
        <v>0.10625</v>
      </c>
      <c r="E18" s="188" t="s">
        <v>530</v>
      </c>
    </row>
    <row r="19" customFormat="false" ht="15" hidden="false" customHeight="false" outlineLevel="0" collapsed="false">
      <c r="A19" s="187" t="n">
        <v>43125</v>
      </c>
      <c r="B19" s="191" t="n">
        <v>0.520138888888889</v>
      </c>
      <c r="C19" s="191" t="n">
        <v>0.529861111111111</v>
      </c>
      <c r="D19" s="191" t="n">
        <f aca="false">C19-B19</f>
        <v>0.0097222222222223</v>
      </c>
      <c r="E19" s="188" t="s">
        <v>530</v>
      </c>
    </row>
    <row r="20" customFormat="false" ht="15" hidden="false" customHeight="false" outlineLevel="0" collapsed="false">
      <c r="A20" s="187" t="n">
        <v>43125</v>
      </c>
      <c r="B20" s="191" t="n">
        <v>0.533333333333333</v>
      </c>
      <c r="C20" s="191" t="n">
        <v>0.540277777777778</v>
      </c>
      <c r="D20" s="191" t="n">
        <f aca="false">C20-B20</f>
        <v>0.00694444444444442</v>
      </c>
      <c r="E20" s="188" t="s">
        <v>530</v>
      </c>
    </row>
    <row r="21" customFormat="false" ht="15" hidden="false" customHeight="false" outlineLevel="0" collapsed="false">
      <c r="A21" s="187" t="n">
        <v>43125</v>
      </c>
      <c r="B21" s="191" t="n">
        <v>0.565972222222222</v>
      </c>
      <c r="C21" s="191" t="n">
        <v>0.572916666666667</v>
      </c>
      <c r="D21" s="191" t="n">
        <f aca="false">C21-B21</f>
        <v>0.00694444444444431</v>
      </c>
      <c r="E21" s="188" t="s">
        <v>530</v>
      </c>
    </row>
    <row r="22" customFormat="false" ht="15" hidden="false" customHeight="false" outlineLevel="0" collapsed="false">
      <c r="A22" s="187" t="n">
        <v>43125</v>
      </c>
      <c r="B22" s="191" t="n">
        <v>0.590972222222222</v>
      </c>
      <c r="C22" s="191" t="n">
        <v>0.6</v>
      </c>
      <c r="D22" s="191" t="n">
        <f aca="false">C22-B22</f>
        <v>0.00902777777777786</v>
      </c>
      <c r="E22" s="188" t="s">
        <v>530</v>
      </c>
    </row>
    <row r="23" customFormat="false" ht="15" hidden="false" customHeight="false" outlineLevel="0" collapsed="false">
      <c r="A23" s="187" t="n">
        <v>43125</v>
      </c>
      <c r="B23" s="191" t="n">
        <v>0.657638888888889</v>
      </c>
      <c r="C23" s="191" t="n">
        <v>0.665972222222222</v>
      </c>
      <c r="D23" s="191" t="n">
        <f aca="false">C23-B23</f>
        <v>0.0083333333333333</v>
      </c>
      <c r="E23" s="188" t="s">
        <v>530</v>
      </c>
    </row>
    <row r="24" customFormat="false" ht="15" hidden="false" customHeight="false" outlineLevel="0" collapsed="false">
      <c r="A24" s="187" t="n">
        <v>43125</v>
      </c>
      <c r="B24" s="191" t="n">
        <v>0.747916666666667</v>
      </c>
      <c r="C24" s="191" t="n">
        <v>0.779861111111111</v>
      </c>
      <c r="D24" s="191" t="n">
        <f aca="false">C24-B24</f>
        <v>0.0319444444444446</v>
      </c>
      <c r="E24" s="188" t="s">
        <v>527</v>
      </c>
    </row>
    <row r="25" customFormat="false" ht="15" hidden="false" customHeight="false" outlineLevel="0" collapsed="false">
      <c r="A25" s="187" t="n">
        <v>43125</v>
      </c>
      <c r="B25" s="191" t="n">
        <v>0.821527777777778</v>
      </c>
      <c r="C25" s="191" t="n">
        <v>0.988194444444444</v>
      </c>
      <c r="D25" s="191" t="n">
        <f aca="false">C25-B25</f>
        <v>0.166666666666667</v>
      </c>
      <c r="E25" s="188" t="s">
        <v>530</v>
      </c>
    </row>
    <row r="26" customFormat="false" ht="15" hidden="false" customHeight="false" outlineLevel="0" collapsed="false">
      <c r="A26" s="187" t="n">
        <v>43126</v>
      </c>
      <c r="B26" s="191" t="n">
        <v>0.360416666666667</v>
      </c>
      <c r="C26" s="191" t="n">
        <v>0.363888888888889</v>
      </c>
      <c r="D26" s="191" t="n">
        <f aca="false">C26-B26</f>
        <v>0.00347222222222227</v>
      </c>
      <c r="E26" s="188" t="s">
        <v>530</v>
      </c>
    </row>
    <row r="27" customFormat="false" ht="15" hidden="false" customHeight="false" outlineLevel="0" collapsed="false">
      <c r="A27" s="187" t="n">
        <v>43126</v>
      </c>
      <c r="B27" s="191" t="n">
        <v>0.385416666666667</v>
      </c>
      <c r="C27" s="191" t="n">
        <v>0.406944444444444</v>
      </c>
      <c r="D27" s="191" t="n">
        <f aca="false">C27-B27</f>
        <v>0.0215277777777778</v>
      </c>
      <c r="E27" s="188" t="s">
        <v>530</v>
      </c>
    </row>
    <row r="28" customFormat="false" ht="15" hidden="false" customHeight="false" outlineLevel="0" collapsed="false">
      <c r="A28" s="187" t="n">
        <v>43126</v>
      </c>
      <c r="B28" s="191" t="n">
        <v>0.801388888888889</v>
      </c>
      <c r="C28" s="191" t="n">
        <v>0.821527777777778</v>
      </c>
      <c r="D28" s="191" t="n">
        <f aca="false">C28-B28</f>
        <v>0.0201388888888888</v>
      </c>
      <c r="E28" s="188" t="s">
        <v>527</v>
      </c>
    </row>
    <row r="29" customFormat="false" ht="15" hidden="false" customHeight="false" outlineLevel="0" collapsed="false">
      <c r="A29" s="187" t="n">
        <v>43126</v>
      </c>
      <c r="B29" s="191" t="n">
        <v>0.827083333333333</v>
      </c>
      <c r="C29" s="191" t="n">
        <v>0.831944444444444</v>
      </c>
      <c r="D29" s="191" t="n">
        <f aca="false">C29-B29</f>
        <v>0.00486111111111098</v>
      </c>
      <c r="E29" s="188" t="s">
        <v>526</v>
      </c>
    </row>
    <row r="30" customFormat="false" ht="15" hidden="false" customHeight="false" outlineLevel="0" collapsed="false">
      <c r="A30" s="187" t="n">
        <v>43132</v>
      </c>
      <c r="B30" s="191" t="n">
        <v>0.75</v>
      </c>
      <c r="C30" s="191" t="n">
        <v>0.756944444444444</v>
      </c>
      <c r="D30" s="191" t="n">
        <f aca="false">C30-B30</f>
        <v>0.00694444444444453</v>
      </c>
      <c r="E30" s="188" t="s">
        <v>526</v>
      </c>
    </row>
    <row r="31" customFormat="false" ht="15" hidden="false" customHeight="false" outlineLevel="0" collapsed="false">
      <c r="A31" s="187" t="n">
        <v>43132</v>
      </c>
      <c r="B31" s="191" t="n">
        <v>0.863194444444444</v>
      </c>
      <c r="C31" s="191" t="n">
        <v>0.928472222222222</v>
      </c>
      <c r="D31" s="191" t="n">
        <f aca="false">C31-B31</f>
        <v>0.0652777777777778</v>
      </c>
      <c r="E31" s="188" t="s">
        <v>531</v>
      </c>
    </row>
    <row r="32" customFormat="false" ht="15" hidden="false" customHeight="false" outlineLevel="0" collapsed="false">
      <c r="A32" s="187" t="n">
        <v>43132</v>
      </c>
      <c r="B32" s="191" t="n">
        <v>0.953472222222222</v>
      </c>
      <c r="C32" s="191" t="n">
        <v>0.965277777777778</v>
      </c>
      <c r="D32" s="191" t="n">
        <f aca="false">C32-B32</f>
        <v>0.0118055555555556</v>
      </c>
      <c r="E32" s="188" t="s">
        <v>531</v>
      </c>
    </row>
    <row r="33" customFormat="false" ht="15" hidden="false" customHeight="false" outlineLevel="0" collapsed="false">
      <c r="A33" s="187" t="n">
        <v>43134</v>
      </c>
      <c r="B33" s="191" t="n">
        <v>0.509722222222222</v>
      </c>
      <c r="C33" s="191" t="n">
        <v>0.541666666666667</v>
      </c>
      <c r="D33" s="191" t="n">
        <f aca="false">C33-B33</f>
        <v>0.0319444444444444</v>
      </c>
      <c r="E33" s="188" t="s">
        <v>532</v>
      </c>
    </row>
    <row r="34" customFormat="false" ht="15" hidden="false" customHeight="false" outlineLevel="0" collapsed="false">
      <c r="A34" s="187" t="n">
        <v>43134</v>
      </c>
      <c r="B34" s="191" t="n">
        <v>0.591666666666667</v>
      </c>
      <c r="C34" s="191" t="n">
        <v>0.674305555555556</v>
      </c>
      <c r="D34" s="191" t="n">
        <f aca="false">C34-B34</f>
        <v>0.0826388888888889</v>
      </c>
      <c r="E34" s="188" t="s">
        <v>532</v>
      </c>
    </row>
    <row r="35" customFormat="false" ht="15" hidden="false" customHeight="false" outlineLevel="0" collapsed="false">
      <c r="A35" s="187" t="n">
        <v>43134</v>
      </c>
      <c r="B35" s="191" t="n">
        <v>0.715972222222222</v>
      </c>
      <c r="C35" s="191" t="n">
        <v>0.816666666666667</v>
      </c>
      <c r="D35" s="191" t="n">
        <f aca="false">C35-B35</f>
        <v>0.100694444444444</v>
      </c>
      <c r="E35" s="188" t="s">
        <v>531</v>
      </c>
    </row>
    <row r="36" customFormat="false" ht="15" hidden="false" customHeight="false" outlineLevel="0" collapsed="false">
      <c r="A36" s="187" t="n">
        <v>43134</v>
      </c>
      <c r="B36" s="191" t="n">
        <v>0.849305555555556</v>
      </c>
      <c r="C36" s="191" t="n">
        <v>0.850694444444444</v>
      </c>
      <c r="D36" s="191" t="n">
        <f aca="false">C36-B36</f>
        <v>0.001388888888889</v>
      </c>
      <c r="E36" s="188" t="s">
        <v>531</v>
      </c>
    </row>
    <row r="37" customFormat="false" ht="15" hidden="false" customHeight="false" outlineLevel="0" collapsed="false">
      <c r="A37" s="187" t="n">
        <v>43134</v>
      </c>
      <c r="B37" s="191" t="n">
        <v>0.850694444444444</v>
      </c>
      <c r="C37" s="191" t="n">
        <v>0.975</v>
      </c>
      <c r="D37" s="191" t="n">
        <f aca="false">C37-B37</f>
        <v>0.124305555555556</v>
      </c>
      <c r="E37" s="188" t="s">
        <v>533</v>
      </c>
    </row>
    <row r="38" customFormat="false" ht="15" hidden="false" customHeight="false" outlineLevel="0" collapsed="false">
      <c r="A38" s="187" t="n">
        <v>43135</v>
      </c>
      <c r="B38" s="191" t="n">
        <v>0.396527777777778</v>
      </c>
      <c r="C38" s="191" t="n">
        <v>0.468055555555555</v>
      </c>
      <c r="D38" s="191" t="n">
        <f aca="false">C38-B38</f>
        <v>0.0715277777777777</v>
      </c>
      <c r="E38" s="188" t="s">
        <v>533</v>
      </c>
    </row>
    <row r="39" customFormat="false" ht="15" hidden="false" customHeight="false" outlineLevel="0" collapsed="false">
      <c r="A39" s="187" t="n">
        <v>43135</v>
      </c>
      <c r="B39" s="191" t="n">
        <v>0.508333333333333</v>
      </c>
      <c r="C39" s="191" t="n">
        <v>0.525</v>
      </c>
      <c r="D39" s="191" t="n">
        <f aca="false">C39-B39</f>
        <v>0.0166666666666667</v>
      </c>
      <c r="E39" s="188" t="s">
        <v>533</v>
      </c>
    </row>
    <row r="40" customFormat="false" ht="15" hidden="false" customHeight="false" outlineLevel="0" collapsed="false">
      <c r="A40" s="187" t="n">
        <v>43135</v>
      </c>
      <c r="B40" s="191" t="n">
        <v>0.688888888888889</v>
      </c>
      <c r="C40" s="191" t="n">
        <v>0.729861111111111</v>
      </c>
      <c r="D40" s="191" t="n">
        <f aca="false">C40-B40</f>
        <v>0.0409722222222221</v>
      </c>
      <c r="E40" s="188" t="s">
        <v>533</v>
      </c>
    </row>
    <row r="41" customFormat="false" ht="15" hidden="false" customHeight="false" outlineLevel="0" collapsed="false">
      <c r="A41" s="187" t="n">
        <v>43135</v>
      </c>
      <c r="B41" s="191" t="n">
        <v>0.890277777777778</v>
      </c>
      <c r="C41" s="191" t="n">
        <v>0.95</v>
      </c>
      <c r="D41" s="191" t="n">
        <f aca="false">C41-B41</f>
        <v>0.0597222222222222</v>
      </c>
      <c r="E41" s="188" t="s">
        <v>533</v>
      </c>
    </row>
    <row r="42" customFormat="false" ht="15" hidden="false" customHeight="false" outlineLevel="0" collapsed="false">
      <c r="A42" s="187" t="n">
        <v>43136</v>
      </c>
      <c r="B42" s="191" t="n">
        <v>0.579166666666667</v>
      </c>
      <c r="C42" s="191" t="n">
        <v>0.640972222222222</v>
      </c>
      <c r="D42" s="191" t="n">
        <f aca="false">C42-B42</f>
        <v>0.0618055555555555</v>
      </c>
      <c r="E42" s="188" t="s">
        <v>533</v>
      </c>
    </row>
    <row r="43" customFormat="false" ht="15" hidden="false" customHeight="false" outlineLevel="0" collapsed="false">
      <c r="A43" s="187" t="n">
        <v>43136</v>
      </c>
      <c r="B43" s="191" t="n">
        <v>0.715972222222222</v>
      </c>
      <c r="C43" s="191" t="n">
        <v>0.770833333333333</v>
      </c>
      <c r="D43" s="191" t="n">
        <f aca="false">C43-B43</f>
        <v>0.054861111111111</v>
      </c>
      <c r="E43" s="188" t="s">
        <v>533</v>
      </c>
    </row>
    <row r="44" customFormat="false" ht="15" hidden="false" customHeight="false" outlineLevel="0" collapsed="false">
      <c r="A44" s="187" t="n">
        <v>43136</v>
      </c>
      <c r="B44" s="191" t="n">
        <v>0.834027777777778</v>
      </c>
      <c r="C44" s="191" t="n">
        <v>0.945138888888889</v>
      </c>
      <c r="D44" s="191" t="n">
        <f aca="false">C44-B44</f>
        <v>0.111111111111111</v>
      </c>
      <c r="E44" s="188" t="s">
        <v>533</v>
      </c>
    </row>
    <row r="45" customFormat="false" ht="15" hidden="false" customHeight="false" outlineLevel="0" collapsed="false">
      <c r="A45" s="187" t="n">
        <v>43137</v>
      </c>
      <c r="B45" s="191" t="n">
        <v>0.567361111111111</v>
      </c>
      <c r="C45" s="191" t="n">
        <v>0.699305555555556</v>
      </c>
      <c r="D45" s="191" t="n">
        <f aca="false">C45-B45</f>
        <v>0.131944444444444</v>
      </c>
      <c r="E45" s="188" t="s">
        <v>533</v>
      </c>
    </row>
    <row r="46" customFormat="false" ht="15" hidden="false" customHeight="false" outlineLevel="0" collapsed="false">
      <c r="A46" s="187" t="n">
        <v>43137</v>
      </c>
      <c r="B46" s="191" t="n">
        <v>0.728472222222222</v>
      </c>
      <c r="C46" s="191" t="n">
        <v>0.955555555555556</v>
      </c>
      <c r="D46" s="191" t="n">
        <f aca="false">C46-B46</f>
        <v>0.227083333333333</v>
      </c>
      <c r="E46" s="188" t="s">
        <v>533</v>
      </c>
    </row>
    <row r="47" customFormat="false" ht="15" hidden="false" customHeight="false" outlineLevel="0" collapsed="false">
      <c r="A47" s="187" t="n">
        <v>43138</v>
      </c>
      <c r="B47" s="191" t="n">
        <v>0.586111111111111</v>
      </c>
      <c r="C47" s="191" t="n">
        <v>0.634027777777778</v>
      </c>
      <c r="D47" s="191" t="n">
        <f aca="false">C47-B47</f>
        <v>0.0479166666666666</v>
      </c>
      <c r="E47" s="188" t="s">
        <v>533</v>
      </c>
    </row>
    <row r="48" customFormat="false" ht="15" hidden="false" customHeight="false" outlineLevel="0" collapsed="false">
      <c r="A48" s="187" t="n">
        <v>43138</v>
      </c>
      <c r="B48" s="191" t="n">
        <v>0.658333333333333</v>
      </c>
      <c r="C48" s="191" t="n">
        <v>0.695833333333333</v>
      </c>
      <c r="D48" s="191" t="n">
        <f aca="false">C48-B48</f>
        <v>0.0375</v>
      </c>
      <c r="E48" s="188" t="s">
        <v>533</v>
      </c>
    </row>
    <row r="49" customFormat="false" ht="15" hidden="false" customHeight="false" outlineLevel="0" collapsed="false">
      <c r="A49" s="187" t="n">
        <v>43138</v>
      </c>
      <c r="B49" s="191" t="n">
        <v>0.840972222222222</v>
      </c>
      <c r="C49" s="191" t="n">
        <v>0.879166666666667</v>
      </c>
      <c r="D49" s="191" t="n">
        <f aca="false">C49-B49</f>
        <v>0.0381944444444444</v>
      </c>
      <c r="E49" s="188" t="s">
        <v>533</v>
      </c>
    </row>
    <row r="50" customFormat="false" ht="15" hidden="false" customHeight="false" outlineLevel="0" collapsed="false">
      <c r="A50" s="187" t="n">
        <v>43138</v>
      </c>
      <c r="B50" s="191" t="n">
        <v>0.879861111111111</v>
      </c>
      <c r="C50" s="191" t="n">
        <v>0.974305555555556</v>
      </c>
      <c r="D50" s="191" t="n">
        <f aca="false">C50-B50</f>
        <v>0.0944444444444442</v>
      </c>
      <c r="E50" s="188" t="s">
        <v>534</v>
      </c>
    </row>
    <row r="51" customFormat="false" ht="15" hidden="false" customHeight="false" outlineLevel="0" collapsed="false">
      <c r="A51" s="187" t="n">
        <v>43139</v>
      </c>
      <c r="B51" s="191" t="n">
        <v>0.739583333333333</v>
      </c>
      <c r="C51" s="191" t="n">
        <v>0.757638888888889</v>
      </c>
      <c r="D51" s="191" t="n">
        <f aca="false">C51-B51</f>
        <v>0.0180555555555555</v>
      </c>
      <c r="E51" s="188" t="s">
        <v>527</v>
      </c>
    </row>
    <row r="52" customFormat="false" ht="15" hidden="false" customHeight="false" outlineLevel="0" collapsed="false">
      <c r="A52" s="187" t="n">
        <v>43139</v>
      </c>
      <c r="B52" s="191" t="n">
        <v>0.768055555555556</v>
      </c>
      <c r="C52" s="191" t="n">
        <v>0.792361111111111</v>
      </c>
      <c r="D52" s="191" t="n">
        <f aca="false">C52-B52</f>
        <v>0.0243055555555555</v>
      </c>
      <c r="E52" s="188" t="s">
        <v>527</v>
      </c>
    </row>
    <row r="53" customFormat="false" ht="15" hidden="false" customHeight="false" outlineLevel="0" collapsed="false">
      <c r="A53" s="187" t="n">
        <v>43139</v>
      </c>
      <c r="B53" s="191" t="n">
        <v>0.792361111111111</v>
      </c>
      <c r="C53" s="191" t="n">
        <v>0.905555555555556</v>
      </c>
      <c r="D53" s="191" t="n">
        <f aca="false">C53-B53</f>
        <v>0.113194444444444</v>
      </c>
      <c r="E53" s="188" t="s">
        <v>534</v>
      </c>
    </row>
    <row r="54" customFormat="false" ht="15" hidden="false" customHeight="false" outlineLevel="0" collapsed="false">
      <c r="A54" s="187" t="n">
        <v>43140</v>
      </c>
      <c r="B54" s="191" t="n">
        <v>0.605555555555555</v>
      </c>
      <c r="C54" s="191" t="n">
        <v>0.609027777777778</v>
      </c>
      <c r="D54" s="191" t="n">
        <f aca="false">C54-B54</f>
        <v>0.00347222222222232</v>
      </c>
      <c r="E54" s="188" t="s">
        <v>533</v>
      </c>
    </row>
    <row r="55" customFormat="false" ht="15" hidden="false" customHeight="false" outlineLevel="0" collapsed="false">
      <c r="A55" s="187" t="n">
        <v>43140</v>
      </c>
      <c r="B55" s="191" t="n">
        <v>0.644444444444444</v>
      </c>
      <c r="C55" s="191" t="n">
        <v>0.65625</v>
      </c>
      <c r="D55" s="191" t="n">
        <f aca="false">C55-B55</f>
        <v>0.0118055555555555</v>
      </c>
      <c r="E55" s="188" t="s">
        <v>533</v>
      </c>
    </row>
    <row r="56" customFormat="false" ht="15" hidden="false" customHeight="false" outlineLevel="0" collapsed="false">
      <c r="A56" s="187" t="n">
        <v>43140</v>
      </c>
      <c r="B56" s="191" t="n">
        <v>0.720833333333333</v>
      </c>
      <c r="C56" s="191" t="n">
        <v>0.759027777777778</v>
      </c>
      <c r="D56" s="191" t="n">
        <f aca="false">C56-B56</f>
        <v>0.0381944444444445</v>
      </c>
      <c r="E56" s="188" t="s">
        <v>533</v>
      </c>
    </row>
    <row r="57" customFormat="false" ht="15" hidden="false" customHeight="false" outlineLevel="0" collapsed="false">
      <c r="A57" s="187" t="n">
        <v>43140</v>
      </c>
      <c r="B57" s="191" t="n">
        <v>0.788194444444444</v>
      </c>
      <c r="C57" s="191" t="n">
        <v>0.843055555555556</v>
      </c>
      <c r="D57" s="191" t="n">
        <f aca="false">C57-B57</f>
        <v>0.054861111111111</v>
      </c>
      <c r="E57" s="188" t="s">
        <v>533</v>
      </c>
    </row>
    <row r="58" customFormat="false" ht="15" hidden="false" customHeight="false" outlineLevel="0" collapsed="false">
      <c r="A58" s="187" t="n">
        <v>43141</v>
      </c>
      <c r="B58" s="191" t="n">
        <v>0.574305555555555</v>
      </c>
      <c r="C58" s="191" t="n">
        <v>0.754166666666667</v>
      </c>
      <c r="D58" s="191" t="n">
        <f aca="false">C58-B58</f>
        <v>0.179861111111111</v>
      </c>
      <c r="E58" s="188" t="s">
        <v>533</v>
      </c>
    </row>
    <row r="59" customFormat="false" ht="15" hidden="false" customHeight="false" outlineLevel="0" collapsed="false">
      <c r="A59" s="187" t="n">
        <v>43141</v>
      </c>
      <c r="B59" s="191" t="n">
        <v>0.796527777777778</v>
      </c>
      <c r="C59" s="191" t="n">
        <v>0.961805555555555</v>
      </c>
      <c r="D59" s="191" t="n">
        <f aca="false">C59-B59</f>
        <v>0.165277777777778</v>
      </c>
      <c r="E59" s="188" t="s">
        <v>533</v>
      </c>
    </row>
    <row r="60" customFormat="false" ht="15" hidden="false" customHeight="false" outlineLevel="0" collapsed="false">
      <c r="A60" s="187" t="n">
        <v>43142</v>
      </c>
      <c r="B60" s="191" t="n">
        <v>0.49375</v>
      </c>
      <c r="C60" s="191" t="n">
        <v>0.511805555555555</v>
      </c>
      <c r="D60" s="191" t="n">
        <f aca="false">C60-B60</f>
        <v>0.0180555555555555</v>
      </c>
      <c r="E60" s="188" t="s">
        <v>533</v>
      </c>
    </row>
    <row r="61" customFormat="false" ht="15" hidden="false" customHeight="false" outlineLevel="0" collapsed="false">
      <c r="A61" s="187" t="n">
        <v>43142</v>
      </c>
      <c r="B61" s="191" t="n">
        <v>0.854861111111111</v>
      </c>
      <c r="C61" s="191" t="n">
        <v>0.960416666666667</v>
      </c>
      <c r="D61" s="191" t="n">
        <f aca="false">C61-B61</f>
        <v>0.105555555555556</v>
      </c>
      <c r="E61" s="188" t="s">
        <v>533</v>
      </c>
    </row>
    <row r="62" customFormat="false" ht="15" hidden="false" customHeight="false" outlineLevel="0" collapsed="false">
      <c r="A62" s="187" t="n">
        <v>43143</v>
      </c>
      <c r="B62" s="191" t="n">
        <v>0.676388888888889</v>
      </c>
      <c r="C62" s="191" t="n">
        <v>0.717361111111111</v>
      </c>
      <c r="D62" s="191" t="n">
        <f aca="false">C62-B62</f>
        <v>0.0409722222222222</v>
      </c>
      <c r="E62" s="188" t="s">
        <v>533</v>
      </c>
    </row>
    <row r="63" customFormat="false" ht="15" hidden="false" customHeight="false" outlineLevel="0" collapsed="false">
      <c r="A63" s="187" t="n">
        <v>43143</v>
      </c>
      <c r="B63" s="191" t="n">
        <v>0.755555555555556</v>
      </c>
      <c r="C63" s="191" t="n">
        <v>0.986111111111111</v>
      </c>
      <c r="D63" s="191" t="n">
        <f aca="false">C63-B63</f>
        <v>0.230555555555556</v>
      </c>
      <c r="E63" s="188" t="s">
        <v>533</v>
      </c>
    </row>
    <row r="64" customFormat="false" ht="15" hidden="false" customHeight="false" outlineLevel="0" collapsed="false">
      <c r="A64" s="187" t="n">
        <v>43144</v>
      </c>
      <c r="B64" s="191" t="n">
        <v>0.717361111111111</v>
      </c>
      <c r="C64" s="191" t="n">
        <v>0.967361111111111</v>
      </c>
      <c r="D64" s="191" t="n">
        <f aca="false">C64-B64</f>
        <v>0.25</v>
      </c>
      <c r="E64" s="188" t="s">
        <v>533</v>
      </c>
    </row>
    <row r="65" customFormat="false" ht="15" hidden="false" customHeight="false" outlineLevel="0" collapsed="false">
      <c r="A65" s="187" t="n">
        <v>43145</v>
      </c>
      <c r="B65" s="191" t="n">
        <v>0.63125</v>
      </c>
      <c r="C65" s="191" t="n">
        <v>0.680555555555555</v>
      </c>
      <c r="D65" s="191" t="n">
        <f aca="false">C65-B65</f>
        <v>0.0493055555555554</v>
      </c>
      <c r="E65" s="188" t="s">
        <v>533</v>
      </c>
    </row>
    <row r="66" customFormat="false" ht="15" hidden="false" customHeight="false" outlineLevel="0" collapsed="false">
      <c r="A66" s="187" t="n">
        <v>43145</v>
      </c>
      <c r="B66" s="191" t="n">
        <v>0.727777777777778</v>
      </c>
      <c r="C66" s="191" t="n">
        <v>0.8125</v>
      </c>
      <c r="D66" s="191" t="n">
        <f aca="false">C66-B66</f>
        <v>0.0847222222222221</v>
      </c>
      <c r="E66" s="188" t="s">
        <v>533</v>
      </c>
    </row>
    <row r="67" customFormat="false" ht="15" hidden="false" customHeight="false" outlineLevel="0" collapsed="false">
      <c r="A67" s="187" t="n">
        <v>43145</v>
      </c>
      <c r="B67" s="191" t="n">
        <v>0.818055555555556</v>
      </c>
      <c r="C67" s="191" t="n">
        <v>0.821527777777778</v>
      </c>
      <c r="D67" s="191" t="n">
        <f aca="false">C67-B67</f>
        <v>0.00347222222222232</v>
      </c>
      <c r="E67" s="188" t="s">
        <v>533</v>
      </c>
    </row>
    <row r="68" customFormat="false" ht="15" hidden="false" customHeight="false" outlineLevel="0" collapsed="false">
      <c r="A68" s="187" t="n">
        <v>43145</v>
      </c>
      <c r="B68" s="191" t="n">
        <v>0.945833333333333</v>
      </c>
      <c r="C68" s="191" t="n">
        <v>0.95</v>
      </c>
      <c r="D68" s="191" t="n">
        <f aca="false">C68-B68</f>
        <v>0.00416666666666687</v>
      </c>
      <c r="E68" s="188" t="s">
        <v>533</v>
      </c>
    </row>
    <row r="69" customFormat="false" ht="15" hidden="false" customHeight="false" outlineLevel="0" collapsed="false">
      <c r="A69" s="187" t="n">
        <v>43146</v>
      </c>
      <c r="B69" s="191" t="n">
        <v>0.624305555555556</v>
      </c>
      <c r="C69" s="191" t="n">
        <v>0.648611111111111</v>
      </c>
      <c r="D69" s="191" t="n">
        <f aca="false">C69-B69</f>
        <v>0.0243055555555556</v>
      </c>
      <c r="E69" s="188" t="s">
        <v>535</v>
      </c>
    </row>
    <row r="70" customFormat="false" ht="15" hidden="false" customHeight="false" outlineLevel="0" collapsed="false">
      <c r="A70" s="187" t="n">
        <v>43146</v>
      </c>
      <c r="B70" s="191" t="n">
        <v>0.710416666666667</v>
      </c>
      <c r="C70" s="191" t="n">
        <v>0.95</v>
      </c>
      <c r="D70" s="191" t="n">
        <f aca="false">C70-B70</f>
        <v>0.239583333333333</v>
      </c>
      <c r="E70" s="188" t="s">
        <v>535</v>
      </c>
    </row>
    <row r="71" customFormat="false" ht="15" hidden="false" customHeight="false" outlineLevel="0" collapsed="false">
      <c r="A71" s="187" t="n">
        <v>43147</v>
      </c>
      <c r="B71" s="191" t="n">
        <v>0.302083333333333</v>
      </c>
      <c r="C71" s="191" t="n">
        <v>0.389583333333333</v>
      </c>
      <c r="D71" s="191" t="n">
        <f aca="false">C71-B71</f>
        <v>0.0875</v>
      </c>
      <c r="E71" s="188" t="s">
        <v>535</v>
      </c>
    </row>
    <row r="72" customFormat="false" ht="15" hidden="false" customHeight="false" outlineLevel="0" collapsed="false">
      <c r="A72" s="187" t="n">
        <v>43147</v>
      </c>
      <c r="B72" s="191" t="n">
        <v>0.541666666666667</v>
      </c>
      <c r="C72" s="191" t="n">
        <v>0.547222222222222</v>
      </c>
      <c r="D72" s="191" t="n">
        <f aca="false">C72-B72</f>
        <v>0.00555555555555554</v>
      </c>
      <c r="E72" s="188" t="s">
        <v>527</v>
      </c>
    </row>
    <row r="73" customFormat="false" ht="15" hidden="false" customHeight="false" outlineLevel="0" collapsed="false">
      <c r="A73" s="187" t="n">
        <v>43147</v>
      </c>
      <c r="B73" s="191" t="n">
        <v>0.559027777777778</v>
      </c>
      <c r="C73" s="191" t="n">
        <v>0.5625</v>
      </c>
      <c r="D73" s="191" t="n">
        <f aca="false">C73-B73</f>
        <v>0.00347222222222221</v>
      </c>
      <c r="E73" s="188" t="s">
        <v>527</v>
      </c>
    </row>
    <row r="74" customFormat="false" ht="15" hidden="false" customHeight="false" outlineLevel="0" collapsed="false">
      <c r="A74" s="187" t="n">
        <v>43147</v>
      </c>
      <c r="B74" s="191" t="n">
        <v>0.577083333333333</v>
      </c>
      <c r="C74" s="191" t="n">
        <v>0.601388888888889</v>
      </c>
      <c r="D74" s="191" t="n">
        <f aca="false">C74-B74</f>
        <v>0.0243055555555557</v>
      </c>
      <c r="E74" s="188" t="s">
        <v>535</v>
      </c>
    </row>
    <row r="75" customFormat="false" ht="15" hidden="false" customHeight="false" outlineLevel="0" collapsed="false">
      <c r="A75" s="187" t="n">
        <v>43147</v>
      </c>
      <c r="B75" s="191" t="n">
        <v>0.610416666666667</v>
      </c>
      <c r="C75" s="191" t="n">
        <v>0.648611111111111</v>
      </c>
      <c r="D75" s="191" t="n">
        <f aca="false">C75-B75</f>
        <v>0.0381944444444445</v>
      </c>
      <c r="E75" s="188" t="s">
        <v>533</v>
      </c>
    </row>
    <row r="76" customFormat="false" ht="15" hidden="false" customHeight="false" outlineLevel="0" collapsed="false">
      <c r="A76" s="187" t="n">
        <v>43147</v>
      </c>
      <c r="B76" s="191" t="n">
        <v>0.670833333333333</v>
      </c>
      <c r="C76" s="191" t="n">
        <v>0.727083333333333</v>
      </c>
      <c r="D76" s="191" t="n">
        <f aca="false">C76-B76</f>
        <v>0.0562499999999999</v>
      </c>
      <c r="E76" s="188" t="s">
        <v>533</v>
      </c>
    </row>
    <row r="77" customFormat="false" ht="15" hidden="false" customHeight="false" outlineLevel="0" collapsed="false">
      <c r="A77" s="187" t="n">
        <v>43147</v>
      </c>
      <c r="B77" s="191" t="n">
        <v>0.727083333333333</v>
      </c>
      <c r="C77" s="191" t="n">
        <v>0.790277777777778</v>
      </c>
      <c r="D77" s="191" t="n">
        <f aca="false">C77-B77</f>
        <v>0.0631944444444446</v>
      </c>
      <c r="E77" s="188" t="s">
        <v>536</v>
      </c>
    </row>
    <row r="78" customFormat="false" ht="15" hidden="false" customHeight="false" outlineLevel="0" collapsed="false">
      <c r="A78" s="187" t="n">
        <v>43147</v>
      </c>
      <c r="B78" s="191" t="n">
        <v>0.790277777777778</v>
      </c>
      <c r="C78" s="191" t="n">
        <v>0.80625</v>
      </c>
      <c r="D78" s="191" t="n">
        <f aca="false">C78-B78</f>
        <v>0.0159722222222222</v>
      </c>
      <c r="E78" s="188" t="s">
        <v>536</v>
      </c>
    </row>
    <row r="79" customFormat="false" ht="15" hidden="false" customHeight="false" outlineLevel="0" collapsed="false">
      <c r="A79" s="187" t="n">
        <v>43147</v>
      </c>
      <c r="B79" s="191" t="n">
        <v>0.80625</v>
      </c>
      <c r="C79" s="191" t="n">
        <v>0.828472222222222</v>
      </c>
      <c r="D79" s="191" t="n">
        <f aca="false">C79-B79</f>
        <v>0.0222222222222221</v>
      </c>
      <c r="E79" s="188" t="s">
        <v>525</v>
      </c>
    </row>
    <row r="80" customFormat="false" ht="15" hidden="false" customHeight="false" outlineLevel="0" collapsed="false">
      <c r="A80" s="187" t="n">
        <v>43147</v>
      </c>
      <c r="B80" s="191" t="n">
        <v>0.8625</v>
      </c>
      <c r="C80" s="191" t="n">
        <v>0.986805555555556</v>
      </c>
      <c r="D80" s="191" t="n">
        <f aca="false">C80-B80</f>
        <v>0.124305555555556</v>
      </c>
      <c r="E80" s="188" t="s">
        <v>536</v>
      </c>
    </row>
    <row r="81" customFormat="false" ht="15" hidden="false" customHeight="false" outlineLevel="0" collapsed="false">
      <c r="A81" s="187" t="n">
        <v>43148</v>
      </c>
      <c r="B81" s="191" t="n">
        <v>0.315277777777778</v>
      </c>
      <c r="C81" s="191" t="n">
        <v>0.432638888888889</v>
      </c>
      <c r="D81" s="191" t="n">
        <f aca="false">C81-B81</f>
        <v>0.117361111111111</v>
      </c>
      <c r="E81" s="188" t="s">
        <v>536</v>
      </c>
    </row>
    <row r="82" customFormat="false" ht="15" hidden="false" customHeight="false" outlineLevel="0" collapsed="false">
      <c r="A82" s="187" t="n">
        <v>43148</v>
      </c>
      <c r="B82" s="191" t="n">
        <v>0.463888888888889</v>
      </c>
      <c r="C82" s="191" t="n">
        <v>0.642361111111111</v>
      </c>
      <c r="D82" s="191" t="n">
        <f aca="false">C82-B82</f>
        <v>0.178472222222222</v>
      </c>
      <c r="E82" s="188" t="s">
        <v>536</v>
      </c>
    </row>
    <row r="83" customFormat="false" ht="15" hidden="false" customHeight="false" outlineLevel="0" collapsed="false">
      <c r="A83" s="187" t="n">
        <v>43148</v>
      </c>
      <c r="B83" s="191" t="n">
        <v>0.642361111111111</v>
      </c>
      <c r="C83" s="191" t="n">
        <v>0.745138888888889</v>
      </c>
      <c r="D83" s="191" t="n">
        <f aca="false">C83-B83</f>
        <v>0.102777777777778</v>
      </c>
      <c r="E83" s="188" t="s">
        <v>533</v>
      </c>
    </row>
    <row r="84" customFormat="false" ht="15" hidden="false" customHeight="false" outlineLevel="0" collapsed="false">
      <c r="A84" s="187" t="n">
        <v>43148</v>
      </c>
      <c r="B84" s="191" t="n">
        <v>0.796527777777778</v>
      </c>
      <c r="C84" s="191" t="n">
        <v>0.956944444444444</v>
      </c>
      <c r="D84" s="191" t="n">
        <f aca="false">C84-B84</f>
        <v>0.160416666666667</v>
      </c>
      <c r="E84" s="188" t="s">
        <v>535</v>
      </c>
    </row>
    <row r="85" customFormat="false" ht="15" hidden="false" customHeight="false" outlineLevel="0" collapsed="false">
      <c r="A85" s="187" t="n">
        <v>43149</v>
      </c>
      <c r="B85" s="191" t="n">
        <v>0.347222222222222</v>
      </c>
      <c r="C85" s="191" t="n">
        <v>0.446527777777778</v>
      </c>
      <c r="D85" s="191" t="n">
        <f aca="false">C85-B85</f>
        <v>0.0993055555555555</v>
      </c>
      <c r="E85" s="188" t="s">
        <v>535</v>
      </c>
    </row>
    <row r="86" customFormat="false" ht="15" hidden="false" customHeight="false" outlineLevel="0" collapsed="false">
      <c r="A86" s="187" t="n">
        <v>43149</v>
      </c>
      <c r="B86" s="191" t="n">
        <v>0.446527777777778</v>
      </c>
      <c r="C86" s="191" t="n">
        <v>0.484027777777778</v>
      </c>
      <c r="D86" s="191" t="n">
        <f aca="false">C86-B86</f>
        <v>0.0375</v>
      </c>
      <c r="E86" s="188" t="s">
        <v>537</v>
      </c>
    </row>
    <row r="87" customFormat="false" ht="15" hidden="false" customHeight="false" outlineLevel="0" collapsed="false">
      <c r="A87" s="187" t="n">
        <v>43149</v>
      </c>
      <c r="B87" s="191" t="n">
        <v>0.530555555555556</v>
      </c>
      <c r="C87" s="191" t="n">
        <v>0.594444444444445</v>
      </c>
      <c r="D87" s="191" t="n">
        <f aca="false">C87-B87</f>
        <v>0.0638888888888889</v>
      </c>
      <c r="E87" s="188" t="s">
        <v>538</v>
      </c>
    </row>
    <row r="88" customFormat="false" ht="15" hidden="false" customHeight="false" outlineLevel="0" collapsed="false">
      <c r="A88" s="187" t="n">
        <v>43149</v>
      </c>
      <c r="B88" s="191" t="n">
        <v>0.636805555555555</v>
      </c>
      <c r="C88" s="191" t="n">
        <v>0.690972222222222</v>
      </c>
      <c r="D88" s="191" t="n">
        <f aca="false">C88-B88</f>
        <v>0.0541666666666668</v>
      </c>
      <c r="E88" s="188" t="s">
        <v>538</v>
      </c>
    </row>
    <row r="89" customFormat="false" ht="15" hidden="false" customHeight="false" outlineLevel="0" collapsed="false">
      <c r="A89" s="187" t="n">
        <v>43149</v>
      </c>
      <c r="B89" s="191" t="n">
        <v>0.721527777777778</v>
      </c>
      <c r="C89" s="191" t="n">
        <v>0.745138888888889</v>
      </c>
      <c r="D89" s="191" t="n">
        <f aca="false">C89-B89</f>
        <v>0.0236111111111112</v>
      </c>
      <c r="E89" s="188" t="s">
        <v>530</v>
      </c>
    </row>
    <row r="90" customFormat="false" ht="15" hidden="false" customHeight="false" outlineLevel="0" collapsed="false">
      <c r="A90" s="187" t="n">
        <v>43149</v>
      </c>
      <c r="B90" s="191" t="n">
        <v>0.807638888888889</v>
      </c>
      <c r="C90" s="191" t="n">
        <v>0.824305555555556</v>
      </c>
      <c r="D90" s="191" t="n">
        <f aca="false">C90-B90</f>
        <v>0.0166666666666666</v>
      </c>
      <c r="E90" s="188" t="s">
        <v>530</v>
      </c>
    </row>
    <row r="91" customFormat="false" ht="15" hidden="false" customHeight="false" outlineLevel="0" collapsed="false">
      <c r="A91" s="187" t="n">
        <v>43149</v>
      </c>
      <c r="B91" s="191" t="n">
        <v>0.843055555555556</v>
      </c>
      <c r="C91" s="191" t="n">
        <v>0.875694444444444</v>
      </c>
      <c r="D91" s="191" t="n">
        <f aca="false">C91-B91</f>
        <v>0.032638888888889</v>
      </c>
      <c r="E91" s="188" t="s">
        <v>530</v>
      </c>
    </row>
    <row r="92" customFormat="false" ht="15" hidden="false" customHeight="false" outlineLevel="0" collapsed="false">
      <c r="A92" s="187" t="n">
        <v>43149</v>
      </c>
      <c r="B92" s="191" t="n">
        <v>0.894444444444444</v>
      </c>
      <c r="C92" s="191" t="n">
        <v>0.934722222222222</v>
      </c>
      <c r="D92" s="191" t="n">
        <f aca="false">C92-B92</f>
        <v>0.0402777777777777</v>
      </c>
      <c r="E92" s="188" t="s">
        <v>530</v>
      </c>
    </row>
    <row r="93" customFormat="false" ht="15" hidden="false" customHeight="false" outlineLevel="0" collapsed="false">
      <c r="A93" s="187" t="n">
        <v>43150</v>
      </c>
      <c r="B93" s="191" t="n">
        <v>0.341666666666667</v>
      </c>
      <c r="C93" s="191" t="n">
        <v>0.445138888888889</v>
      </c>
      <c r="D93" s="191" t="n">
        <f aca="false">C93-B93</f>
        <v>0.103472222222222</v>
      </c>
      <c r="E93" s="188" t="s">
        <v>530</v>
      </c>
    </row>
    <row r="94" customFormat="false" ht="15" hidden="false" customHeight="false" outlineLevel="0" collapsed="false">
      <c r="A94" s="187" t="n">
        <v>43150</v>
      </c>
      <c r="B94" s="191" t="n">
        <v>0.498611111111111</v>
      </c>
      <c r="C94" s="191" t="n">
        <v>0.569444444444444</v>
      </c>
      <c r="D94" s="191" t="n">
        <f aca="false">C94-B94</f>
        <v>0.0708333333333333</v>
      </c>
      <c r="E94" s="188" t="s">
        <v>530</v>
      </c>
    </row>
    <row r="95" customFormat="false" ht="15" hidden="false" customHeight="false" outlineLevel="0" collapsed="false">
      <c r="A95" s="187" t="n">
        <v>43150</v>
      </c>
      <c r="B95" s="191" t="n">
        <v>0.798611111111111</v>
      </c>
      <c r="C95" s="191" t="n">
        <v>0.98125</v>
      </c>
      <c r="D95" s="191" t="n">
        <f aca="false">C95-B95</f>
        <v>0.182638888888889</v>
      </c>
      <c r="E95" s="188" t="s">
        <v>530</v>
      </c>
    </row>
    <row r="96" customFormat="false" ht="15" hidden="false" customHeight="false" outlineLevel="0" collapsed="false">
      <c r="A96" s="187" t="n">
        <v>43151</v>
      </c>
      <c r="B96" s="191" t="n">
        <v>0.349305555555556</v>
      </c>
      <c r="C96" s="191" t="n">
        <v>0.389583333333333</v>
      </c>
      <c r="D96" s="191" t="n">
        <f aca="false">C96-B96</f>
        <v>0.0402777777777777</v>
      </c>
      <c r="E96" s="188" t="s">
        <v>530</v>
      </c>
    </row>
    <row r="97" customFormat="false" ht="15" hidden="false" customHeight="false" outlineLevel="0" collapsed="false">
      <c r="A97" s="187" t="n">
        <v>43151</v>
      </c>
      <c r="B97" s="191" t="n">
        <v>0.513194444444444</v>
      </c>
      <c r="C97" s="191" t="n">
        <v>0.700694444444444</v>
      </c>
      <c r="D97" s="191" t="n">
        <f aca="false">C97-B97</f>
        <v>0.1875</v>
      </c>
      <c r="E97" s="188" t="s">
        <v>530</v>
      </c>
    </row>
    <row r="98" customFormat="false" ht="15" hidden="false" customHeight="false" outlineLevel="0" collapsed="false">
      <c r="A98" s="187" t="n">
        <v>43151</v>
      </c>
      <c r="B98" s="191" t="n">
        <v>0.732638888888889</v>
      </c>
      <c r="C98" s="191" t="n">
        <v>0.814583333333333</v>
      </c>
      <c r="D98" s="191" t="n">
        <f aca="false">C98-B98</f>
        <v>0.0819444444444445</v>
      </c>
      <c r="E98" s="188" t="s">
        <v>530</v>
      </c>
    </row>
    <row r="99" customFormat="false" ht="15" hidden="false" customHeight="false" outlineLevel="0" collapsed="false">
      <c r="A99" s="187" t="n">
        <v>43151</v>
      </c>
      <c r="B99" s="191" t="n">
        <v>0.814583333333333</v>
      </c>
      <c r="C99" s="191" t="n">
        <v>0.840277777777778</v>
      </c>
      <c r="D99" s="191" t="n">
        <f aca="false">C99-B99</f>
        <v>0.0256944444444447</v>
      </c>
      <c r="E99" s="188" t="s">
        <v>527</v>
      </c>
    </row>
    <row r="100" customFormat="false" ht="15" hidden="false" customHeight="false" outlineLevel="0" collapsed="false">
      <c r="A100" s="187" t="n">
        <v>43151</v>
      </c>
      <c r="B100" s="191" t="n">
        <v>0.840277777777778</v>
      </c>
      <c r="C100" s="191" t="n">
        <v>0.855555555555556</v>
      </c>
      <c r="D100" s="191" t="n">
        <f aca="false">C100-B100</f>
        <v>0.0152777777777776</v>
      </c>
      <c r="E100" s="188" t="s">
        <v>530</v>
      </c>
    </row>
    <row r="101" customFormat="false" ht="15" hidden="false" customHeight="false" outlineLevel="0" collapsed="false">
      <c r="A101" s="187" t="n">
        <v>43151</v>
      </c>
      <c r="B101" s="191" t="n">
        <v>0.884722222222222</v>
      </c>
      <c r="C101" s="191" t="n">
        <v>0.958333333333333</v>
      </c>
      <c r="D101" s="191" t="n">
        <f aca="false">C101-B101</f>
        <v>0.0736111111111109</v>
      </c>
      <c r="E101" s="188" t="s">
        <v>530</v>
      </c>
    </row>
    <row r="102" customFormat="false" ht="15" hidden="false" customHeight="false" outlineLevel="0" collapsed="false">
      <c r="A102" s="187" t="n">
        <v>43152</v>
      </c>
      <c r="B102" s="191" t="n">
        <v>0.356944444444444</v>
      </c>
      <c r="C102" s="191" t="n">
        <v>0.417361111111111</v>
      </c>
      <c r="D102" s="191" t="n">
        <f aca="false">C102-B102</f>
        <v>0.0604166666666667</v>
      </c>
      <c r="E102" s="188" t="s">
        <v>530</v>
      </c>
    </row>
    <row r="103" customFormat="false" ht="15" hidden="false" customHeight="false" outlineLevel="0" collapsed="false">
      <c r="A103" s="187" t="n">
        <v>43152</v>
      </c>
      <c r="B103" s="191" t="n">
        <v>0.417361111111111</v>
      </c>
      <c r="C103" s="191" t="n">
        <v>0.435416666666667</v>
      </c>
      <c r="D103" s="191" t="n">
        <f aca="false">C103-B103</f>
        <v>0.0180555555555555</v>
      </c>
      <c r="E103" s="188" t="s">
        <v>539</v>
      </c>
    </row>
    <row r="104" customFormat="false" ht="15" hidden="false" customHeight="false" outlineLevel="0" collapsed="false">
      <c r="A104" s="187" t="n">
        <v>43152</v>
      </c>
      <c r="B104" s="191" t="n">
        <v>0.477083333333333</v>
      </c>
      <c r="C104" s="191" t="n">
        <v>0.501388888888889</v>
      </c>
      <c r="D104" s="191" t="n">
        <f aca="false">C104-B104</f>
        <v>0.0243055555555556</v>
      </c>
      <c r="E104" s="188" t="s">
        <v>539</v>
      </c>
    </row>
    <row r="105" customFormat="false" ht="15" hidden="false" customHeight="false" outlineLevel="0" collapsed="false">
      <c r="A105" s="187" t="n">
        <v>43152</v>
      </c>
      <c r="B105" s="191" t="n">
        <v>0.652777777777778</v>
      </c>
      <c r="C105" s="191" t="n">
        <v>0.677083333333333</v>
      </c>
      <c r="D105" s="191" t="n">
        <f aca="false">C105-B105</f>
        <v>0.0243055555555556</v>
      </c>
      <c r="E105" s="188" t="s">
        <v>539</v>
      </c>
    </row>
    <row r="106" customFormat="false" ht="15" hidden="false" customHeight="false" outlineLevel="0" collapsed="false">
      <c r="A106" s="187" t="n">
        <v>43152</v>
      </c>
      <c r="B106" s="191" t="n">
        <v>0.710416666666667</v>
      </c>
      <c r="C106" s="191" t="n">
        <v>0.914583333333333</v>
      </c>
      <c r="D106" s="191" t="n">
        <f aca="false">C106-B106</f>
        <v>0.204166666666666</v>
      </c>
      <c r="E106" s="188" t="s">
        <v>539</v>
      </c>
    </row>
    <row r="107" customFormat="false" ht="15" hidden="false" customHeight="false" outlineLevel="0" collapsed="false">
      <c r="A107" s="187" t="n">
        <v>43153</v>
      </c>
      <c r="B107" s="191" t="n">
        <v>0.350694444444444</v>
      </c>
      <c r="C107" s="191" t="n">
        <v>0.413888888888889</v>
      </c>
      <c r="D107" s="191" t="n">
        <f aca="false">C107-B107</f>
        <v>0.0631944444444445</v>
      </c>
      <c r="E107" s="188" t="s">
        <v>539</v>
      </c>
    </row>
    <row r="108" customFormat="false" ht="15" hidden="false" customHeight="false" outlineLevel="0" collapsed="false">
      <c r="A108" s="187" t="n">
        <v>43153</v>
      </c>
      <c r="B108" s="191" t="n">
        <v>0.828472222222222</v>
      </c>
      <c r="C108" s="191" t="n">
        <v>0.870138888888889</v>
      </c>
      <c r="D108" s="191" t="n">
        <f aca="false">C108-B108</f>
        <v>0.0416666666666669</v>
      </c>
      <c r="E108" s="188" t="s">
        <v>539</v>
      </c>
    </row>
    <row r="109" customFormat="false" ht="15" hidden="false" customHeight="false" outlineLevel="0" collapsed="false">
      <c r="A109" s="187" t="n">
        <v>43153</v>
      </c>
      <c r="B109" s="191" t="n">
        <v>0.899305555555555</v>
      </c>
      <c r="C109" s="191" t="n">
        <v>0.971527777777778</v>
      </c>
      <c r="D109" s="191" t="n">
        <f aca="false">C109-B109</f>
        <v>0.0722222222222222</v>
      </c>
      <c r="E109" s="188" t="s">
        <v>530</v>
      </c>
    </row>
    <row r="110" customFormat="false" ht="15" hidden="false" customHeight="false" outlineLevel="0" collapsed="false">
      <c r="A110" s="187" t="n">
        <v>43154</v>
      </c>
      <c r="B110" s="191" t="n">
        <v>0.401388888888889</v>
      </c>
      <c r="C110" s="191" t="n">
        <v>0.430555555555556</v>
      </c>
      <c r="D110" s="191" t="n">
        <f aca="false">C110-B110</f>
        <v>0.0291666666666667</v>
      </c>
      <c r="E110" s="188" t="s">
        <v>527</v>
      </c>
    </row>
    <row r="111" customFormat="false" ht="15" hidden="false" customHeight="false" outlineLevel="0" collapsed="false">
      <c r="A111" s="187" t="n">
        <v>43154</v>
      </c>
      <c r="B111" s="191" t="n">
        <v>0.55625</v>
      </c>
      <c r="C111" s="191" t="n">
        <v>0.605555555555555</v>
      </c>
      <c r="D111" s="191" t="n">
        <f aca="false">C111-B111</f>
        <v>0.0493055555555555</v>
      </c>
      <c r="E111" s="188" t="s">
        <v>527</v>
      </c>
    </row>
    <row r="112" customFormat="false" ht="15" hidden="false" customHeight="false" outlineLevel="0" collapsed="false">
      <c r="A112" s="187" t="n">
        <v>43154</v>
      </c>
      <c r="B112" s="191" t="n">
        <v>0.605555555555555</v>
      </c>
      <c r="C112" s="191" t="n">
        <v>0.648611111111111</v>
      </c>
      <c r="D112" s="191" t="n">
        <f aca="false">C112-B112</f>
        <v>0.0430555555555557</v>
      </c>
      <c r="E112" s="188" t="s">
        <v>539</v>
      </c>
    </row>
    <row r="113" customFormat="false" ht="15" hidden="false" customHeight="false" outlineLevel="0" collapsed="false">
      <c r="A113" s="187" t="n">
        <v>43154</v>
      </c>
      <c r="B113" s="191" t="n">
        <v>0.672916666666667</v>
      </c>
      <c r="C113" s="191" t="n">
        <v>0.75</v>
      </c>
      <c r="D113" s="191" t="n">
        <f aca="false">C113-B113</f>
        <v>0.0770833333333334</v>
      </c>
      <c r="E113" s="188" t="s">
        <v>539</v>
      </c>
    </row>
    <row r="114" customFormat="false" ht="15" hidden="false" customHeight="false" outlineLevel="0" collapsed="false">
      <c r="A114" s="187" t="n">
        <v>43154</v>
      </c>
      <c r="B114" s="191" t="n">
        <v>0.904166666666667</v>
      </c>
      <c r="C114" s="191" t="n">
        <v>0.933333333333333</v>
      </c>
      <c r="D114" s="191" t="n">
        <f aca="false">C114-B114</f>
        <v>0.0291666666666666</v>
      </c>
      <c r="E114" s="188" t="s">
        <v>539</v>
      </c>
    </row>
    <row r="115" customFormat="false" ht="15" hidden="false" customHeight="false" outlineLevel="0" collapsed="false">
      <c r="A115" s="187" t="n">
        <v>43154</v>
      </c>
      <c r="B115" s="191" t="n">
        <v>0.949305555555556</v>
      </c>
      <c r="C115" s="191" t="n">
        <v>0.998611111111111</v>
      </c>
      <c r="D115" s="191" t="n">
        <f aca="false">C115-B115</f>
        <v>0.0493055555555555</v>
      </c>
      <c r="E115" s="188" t="s">
        <v>539</v>
      </c>
    </row>
    <row r="116" customFormat="false" ht="15" hidden="false" customHeight="false" outlineLevel="0" collapsed="false">
      <c r="A116" s="187" t="n">
        <v>43155</v>
      </c>
      <c r="B116" s="191" t="n">
        <v>0.348611111111111</v>
      </c>
      <c r="C116" s="191" t="n">
        <v>0.352083333333333</v>
      </c>
      <c r="D116" s="191" t="n">
        <f aca="false">C116-B116</f>
        <v>0.0034722222222221</v>
      </c>
      <c r="E116" s="188" t="s">
        <v>539</v>
      </c>
    </row>
    <row r="117" customFormat="false" ht="15" hidden="false" customHeight="false" outlineLevel="0" collapsed="false">
      <c r="A117" s="187" t="n">
        <v>43155</v>
      </c>
      <c r="B117" s="191" t="n">
        <v>0.520138888888889</v>
      </c>
      <c r="C117" s="191" t="n">
        <v>0.639583333333333</v>
      </c>
      <c r="D117" s="191" t="n">
        <f aca="false">C117-B117</f>
        <v>0.119444444444444</v>
      </c>
      <c r="E117" s="188" t="s">
        <v>539</v>
      </c>
    </row>
    <row r="118" customFormat="false" ht="15" hidden="false" customHeight="false" outlineLevel="0" collapsed="false">
      <c r="A118" s="187" t="n">
        <v>43155</v>
      </c>
      <c r="B118" s="191" t="n">
        <v>0.803472222222222</v>
      </c>
      <c r="C118" s="191" t="n">
        <v>0.80625</v>
      </c>
      <c r="D118" s="191" t="n">
        <f aca="false">C118-B118</f>
        <v>0.00277777777777777</v>
      </c>
      <c r="E118" s="188" t="s">
        <v>539</v>
      </c>
    </row>
    <row r="119" customFormat="false" ht="15" hidden="false" customHeight="false" outlineLevel="0" collapsed="false">
      <c r="A119" s="187" t="n">
        <v>43155</v>
      </c>
      <c r="B119" s="191" t="n">
        <v>0.936111111111111</v>
      </c>
      <c r="C119" s="191" t="n">
        <v>0.970833333333333</v>
      </c>
      <c r="D119" s="191" t="n">
        <f aca="false">C119-B119</f>
        <v>0.0347222222222221</v>
      </c>
      <c r="E119" s="188" t="s">
        <v>539</v>
      </c>
    </row>
    <row r="120" customFormat="false" ht="15" hidden="false" customHeight="false" outlineLevel="0" collapsed="false">
      <c r="A120" s="187" t="n">
        <v>43156</v>
      </c>
      <c r="B120" s="191" t="n">
        <v>0.35</v>
      </c>
      <c r="C120" s="191" t="n">
        <v>0.465277777777778</v>
      </c>
      <c r="D120" s="191" t="n">
        <f aca="false">C120-B120</f>
        <v>0.115277777777778</v>
      </c>
      <c r="E120" s="188" t="s">
        <v>539</v>
      </c>
    </row>
    <row r="121" customFormat="false" ht="15" hidden="false" customHeight="false" outlineLevel="0" collapsed="false">
      <c r="A121" s="187" t="n">
        <v>43156</v>
      </c>
      <c r="B121" s="191" t="n">
        <v>0.490277777777778</v>
      </c>
      <c r="C121" s="191" t="n">
        <v>0.710416666666667</v>
      </c>
      <c r="D121" s="191" t="n">
        <f aca="false">C121-B121</f>
        <v>0.220138888888889</v>
      </c>
      <c r="E121" s="188" t="s">
        <v>539</v>
      </c>
    </row>
    <row r="122" customFormat="false" ht="15" hidden="false" customHeight="false" outlineLevel="0" collapsed="false">
      <c r="A122" s="187" t="n">
        <v>43156</v>
      </c>
      <c r="B122" s="191" t="n">
        <v>0.760416666666667</v>
      </c>
      <c r="C122" s="191" t="n">
        <v>0.992361111111111</v>
      </c>
      <c r="D122" s="191" t="n">
        <f aca="false">C122-B122</f>
        <v>0.231944444444445</v>
      </c>
      <c r="E122" s="188" t="s">
        <v>533</v>
      </c>
    </row>
    <row r="123" customFormat="false" ht="15" hidden="false" customHeight="false" outlineLevel="0" collapsed="false">
      <c r="A123" s="187" t="n">
        <v>43157</v>
      </c>
      <c r="B123" s="191" t="n">
        <v>0.365277777777778</v>
      </c>
      <c r="C123" s="191" t="n">
        <v>0.397916666666667</v>
      </c>
      <c r="D123" s="191" t="n">
        <f aca="false">C123-B123</f>
        <v>0.0326388888888889</v>
      </c>
      <c r="E123" s="188" t="s">
        <v>533</v>
      </c>
    </row>
    <row r="124" customFormat="false" ht="15" hidden="false" customHeight="false" outlineLevel="0" collapsed="false">
      <c r="A124" s="187" t="n">
        <v>43157</v>
      </c>
      <c r="B124" s="191" t="n">
        <v>0.467361111111111</v>
      </c>
      <c r="C124" s="191" t="n">
        <v>0.661111111111111</v>
      </c>
      <c r="D124" s="191" t="n">
        <f aca="false">C124-B124</f>
        <v>0.19375</v>
      </c>
      <c r="E124" s="188" t="s">
        <v>533</v>
      </c>
    </row>
    <row r="125" customFormat="false" ht="15" hidden="false" customHeight="false" outlineLevel="0" collapsed="false">
      <c r="A125" s="187" t="n">
        <v>43157</v>
      </c>
      <c r="B125" s="191" t="n">
        <v>0.661111111111111</v>
      </c>
      <c r="C125" s="191" t="n">
        <v>0.692361111111111</v>
      </c>
      <c r="D125" s="191" t="n">
        <f aca="false">C125-B125</f>
        <v>0.03125</v>
      </c>
      <c r="E125" s="188" t="s">
        <v>527</v>
      </c>
    </row>
    <row r="126" customFormat="false" ht="15" hidden="false" customHeight="false" outlineLevel="0" collapsed="false">
      <c r="A126" s="187" t="n">
        <v>43157</v>
      </c>
      <c r="B126" s="191" t="n">
        <v>0.692361111111111</v>
      </c>
      <c r="C126" s="191" t="n">
        <v>0.695138888888889</v>
      </c>
      <c r="D126" s="191" t="n">
        <f aca="false">C126-B126</f>
        <v>0.00277777777777777</v>
      </c>
      <c r="E126" s="188" t="s">
        <v>530</v>
      </c>
    </row>
    <row r="127" customFormat="false" ht="15" hidden="false" customHeight="false" outlineLevel="0" collapsed="false">
      <c r="A127" s="187" t="n">
        <v>43157</v>
      </c>
      <c r="B127" s="191" t="n">
        <v>0.722222222222222</v>
      </c>
      <c r="C127" s="191" t="n">
        <v>0.875</v>
      </c>
      <c r="D127" s="191" t="n">
        <f aca="false">C127-B127</f>
        <v>0.152777777777778</v>
      </c>
      <c r="E127" s="188" t="s">
        <v>530</v>
      </c>
    </row>
    <row r="128" customFormat="false" ht="15" hidden="false" customHeight="false" outlineLevel="0" collapsed="false">
      <c r="A128" s="187" t="n">
        <v>43157</v>
      </c>
      <c r="B128" s="191" t="n">
        <v>0.875</v>
      </c>
      <c r="C128" s="191" t="n">
        <v>0.958333333333333</v>
      </c>
      <c r="D128" s="191" t="n">
        <f aca="false">C128-B128</f>
        <v>0.0833333333333331</v>
      </c>
      <c r="E128" s="188" t="s">
        <v>533</v>
      </c>
    </row>
    <row r="129" customFormat="false" ht="15" hidden="false" customHeight="false" outlineLevel="0" collapsed="false">
      <c r="A129" s="187" t="n">
        <v>43158</v>
      </c>
      <c r="B129" s="191" t="n">
        <v>0.354861111111111</v>
      </c>
      <c r="C129" s="191" t="n">
        <v>0.436805555555555</v>
      </c>
      <c r="D129" s="191" t="n">
        <f aca="false">C129-B129</f>
        <v>0.0819444444444443</v>
      </c>
      <c r="E129" s="188" t="s">
        <v>539</v>
      </c>
    </row>
    <row r="130" customFormat="false" ht="15" hidden="false" customHeight="false" outlineLevel="0" collapsed="false">
      <c r="A130" s="187" t="n">
        <v>43158</v>
      </c>
      <c r="B130" s="191" t="n">
        <v>0.486805555555556</v>
      </c>
      <c r="C130" s="191" t="n">
        <v>0.499305555555555</v>
      </c>
      <c r="D130" s="191" t="n">
        <f aca="false">C130-B130</f>
        <v>0.0124999999999998</v>
      </c>
      <c r="E130" s="188" t="s">
        <v>539</v>
      </c>
    </row>
    <row r="131" customFormat="false" ht="15" hidden="false" customHeight="false" outlineLevel="0" collapsed="false">
      <c r="A131" s="187" t="n">
        <v>43158</v>
      </c>
      <c r="B131" s="191" t="n">
        <v>0.604166666666667</v>
      </c>
      <c r="C131" s="191" t="n">
        <v>0.626388888888889</v>
      </c>
      <c r="D131" s="191" t="n">
        <f aca="false">C131-B131</f>
        <v>0.0222222222222223</v>
      </c>
      <c r="E131" s="188" t="s">
        <v>533</v>
      </c>
    </row>
    <row r="132" customFormat="false" ht="15" hidden="false" customHeight="false" outlineLevel="0" collapsed="false">
      <c r="A132" s="187" t="n">
        <v>43158</v>
      </c>
      <c r="B132" s="191" t="n">
        <v>0.626388888888889</v>
      </c>
      <c r="C132" s="191" t="n">
        <v>0.73125</v>
      </c>
      <c r="D132" s="191" t="n">
        <f aca="false">C132-B132</f>
        <v>0.104861111111111</v>
      </c>
      <c r="E132" s="188" t="s">
        <v>539</v>
      </c>
    </row>
    <row r="133" customFormat="false" ht="15" hidden="false" customHeight="false" outlineLevel="0" collapsed="false">
      <c r="A133" s="187" t="n">
        <v>43158</v>
      </c>
      <c r="B133" s="191" t="n">
        <v>0.771527777777778</v>
      </c>
      <c r="C133" s="191" t="n">
        <v>0.972222222222222</v>
      </c>
      <c r="D133" s="191" t="n">
        <f aca="false">C133-B133</f>
        <v>0.200694444444445</v>
      </c>
      <c r="E133" s="188" t="s">
        <v>539</v>
      </c>
    </row>
    <row r="134" customFormat="false" ht="15" hidden="false" customHeight="false" outlineLevel="0" collapsed="false">
      <c r="A134" s="187" t="n">
        <v>43159</v>
      </c>
      <c r="B134" s="191" t="n">
        <v>0.347916666666667</v>
      </c>
      <c r="C134" s="191" t="n">
        <v>0.5125</v>
      </c>
      <c r="D134" s="191" t="n">
        <f aca="false">C134-B134</f>
        <v>0.164583333333333</v>
      </c>
      <c r="E134" s="188" t="s">
        <v>539</v>
      </c>
    </row>
    <row r="135" customFormat="false" ht="15" hidden="false" customHeight="false" outlineLevel="0" collapsed="false">
      <c r="A135" s="187" t="n">
        <v>43159</v>
      </c>
      <c r="B135" s="191" t="n">
        <v>0.546527777777778</v>
      </c>
      <c r="C135" s="191" t="n">
        <v>0.61875</v>
      </c>
      <c r="D135" s="191" t="n">
        <f aca="false">C135-B135</f>
        <v>0.0722222222222222</v>
      </c>
      <c r="E135" s="188" t="s">
        <v>539</v>
      </c>
    </row>
    <row r="136" customFormat="false" ht="15" hidden="false" customHeight="false" outlineLevel="0" collapsed="false">
      <c r="A136" s="187" t="n">
        <v>43159</v>
      </c>
      <c r="B136" s="191" t="n">
        <v>0.778472222222222</v>
      </c>
      <c r="C136" s="191" t="n">
        <v>0.836111111111111</v>
      </c>
      <c r="D136" s="191" t="n">
        <f aca="false">C136-B136</f>
        <v>0.0576388888888888</v>
      </c>
      <c r="E136" s="188" t="s">
        <v>539</v>
      </c>
    </row>
    <row r="137" customFormat="false" ht="15" hidden="false" customHeight="false" outlineLevel="0" collapsed="false">
      <c r="A137" s="187" t="n">
        <v>43159</v>
      </c>
      <c r="B137" s="191" t="n">
        <v>0.836111111111111</v>
      </c>
      <c r="C137" s="191" t="n">
        <v>0.910416666666667</v>
      </c>
      <c r="D137" s="191" t="n">
        <f aca="false">C137-B137</f>
        <v>0.0743055555555558</v>
      </c>
      <c r="E137" s="188" t="s">
        <v>527</v>
      </c>
    </row>
    <row r="138" customFormat="false" ht="15" hidden="false" customHeight="false" outlineLevel="0" collapsed="false">
      <c r="A138" s="187" t="n">
        <v>43159</v>
      </c>
      <c r="B138" s="191" t="n">
        <v>0.910416666666667</v>
      </c>
      <c r="C138" s="191" t="n">
        <v>0.952777777777778</v>
      </c>
      <c r="D138" s="191" t="n">
        <f aca="false">C138-B138</f>
        <v>0.0423611111111109</v>
      </c>
      <c r="E138" s="188" t="s">
        <v>539</v>
      </c>
    </row>
    <row r="139" customFormat="false" ht="15" hidden="false" customHeight="false" outlineLevel="0" collapsed="false">
      <c r="A139" s="187" t="n">
        <v>43160</v>
      </c>
      <c r="B139" s="191" t="n">
        <v>0.318055555555556</v>
      </c>
      <c r="C139" s="191" t="n">
        <v>0.398611111111111</v>
      </c>
      <c r="D139" s="191" t="n">
        <f aca="false">C139-B139</f>
        <v>0.0805555555555556</v>
      </c>
      <c r="E139" s="188" t="s">
        <v>539</v>
      </c>
    </row>
    <row r="140" customFormat="false" ht="15" hidden="false" customHeight="false" outlineLevel="0" collapsed="false">
      <c r="A140" s="187" t="n">
        <v>43160</v>
      </c>
      <c r="B140" s="191" t="n">
        <v>0.568055555555556</v>
      </c>
      <c r="C140" s="191" t="n">
        <v>0.761805555555556</v>
      </c>
      <c r="D140" s="191" t="n">
        <f aca="false">C140-B140</f>
        <v>0.19375</v>
      </c>
      <c r="E140" s="188" t="s">
        <v>539</v>
      </c>
    </row>
    <row r="141" customFormat="false" ht="15" hidden="false" customHeight="false" outlineLevel="0" collapsed="false">
      <c r="A141" s="187" t="n">
        <v>43160</v>
      </c>
      <c r="B141" s="191" t="n">
        <v>0.825694444444444</v>
      </c>
      <c r="C141" s="191" t="n">
        <v>0.999305555555556</v>
      </c>
      <c r="D141" s="191" t="n">
        <f aca="false">C141-B141</f>
        <v>0.173611111111111</v>
      </c>
      <c r="E141" s="188" t="s">
        <v>539</v>
      </c>
    </row>
    <row r="142" customFormat="false" ht="15" hidden="false" customHeight="false" outlineLevel="0" collapsed="false">
      <c r="A142" s="187" t="n">
        <v>43161</v>
      </c>
      <c r="B142" s="191" t="n">
        <v>0</v>
      </c>
      <c r="C142" s="191" t="n">
        <v>0.590277777777778</v>
      </c>
      <c r="D142" s="191" t="n">
        <f aca="false">C142-B142</f>
        <v>0.590277777777778</v>
      </c>
      <c r="E142" s="188" t="s">
        <v>539</v>
      </c>
    </row>
    <row r="143" customFormat="false" ht="15" hidden="false" customHeight="false" outlineLevel="0" collapsed="false">
      <c r="A143" s="187" t="n">
        <v>43161</v>
      </c>
      <c r="B143" s="191" t="n">
        <v>0.627083333333333</v>
      </c>
      <c r="C143" s="191" t="n">
        <v>0.63125</v>
      </c>
      <c r="D143" s="191" t="n">
        <f aca="false">C143-B143</f>
        <v>0.00416666666666676</v>
      </c>
      <c r="E143" s="188" t="s">
        <v>527</v>
      </c>
    </row>
    <row r="144" customFormat="false" ht="15" hidden="false" customHeight="false" outlineLevel="0" collapsed="false">
      <c r="A144" s="187" t="n">
        <v>43161</v>
      </c>
      <c r="B144" s="191" t="n">
        <v>0.734027777777778</v>
      </c>
      <c r="C144" s="191" t="n">
        <v>0.990277777777778</v>
      </c>
      <c r="D144" s="191" t="n">
        <f aca="false">C144-B144</f>
        <v>0.25625</v>
      </c>
      <c r="E144" s="188" t="s">
        <v>539</v>
      </c>
    </row>
    <row r="145" customFormat="false" ht="15" hidden="false" customHeight="false" outlineLevel="0" collapsed="false">
      <c r="A145" s="187" t="n">
        <v>43162</v>
      </c>
      <c r="B145" s="191" t="n">
        <v>0.372916666666667</v>
      </c>
      <c r="C145" s="191" t="n">
        <v>0.392361111111111</v>
      </c>
      <c r="D145" s="191" t="n">
        <f aca="false">C145-B145</f>
        <v>0.0194444444444445</v>
      </c>
      <c r="E145" s="188" t="s">
        <v>539</v>
      </c>
    </row>
    <row r="146" customFormat="false" ht="15" hidden="false" customHeight="false" outlineLevel="0" collapsed="false">
      <c r="A146" s="187" t="n">
        <v>43162</v>
      </c>
      <c r="B146" s="191" t="n">
        <v>0.947916666666667</v>
      </c>
      <c r="C146" s="191" t="n">
        <v>0.965972222222222</v>
      </c>
      <c r="D146" s="191" t="n">
        <f aca="false">C146-B146</f>
        <v>0.0180555555555557</v>
      </c>
      <c r="E146" s="188" t="s">
        <v>539</v>
      </c>
    </row>
    <row r="147" customFormat="false" ht="15" hidden="false" customHeight="false" outlineLevel="0" collapsed="false">
      <c r="A147" s="187" t="n">
        <v>43163</v>
      </c>
      <c r="B147" s="191" t="n">
        <v>0.336805555555556</v>
      </c>
      <c r="C147" s="191" t="n">
        <v>0.405555555555555</v>
      </c>
      <c r="D147" s="191" t="n">
        <f aca="false">C147-B147</f>
        <v>0.0687499999999999</v>
      </c>
      <c r="E147" s="188" t="s">
        <v>539</v>
      </c>
    </row>
    <row r="148" customFormat="false" ht="15" hidden="false" customHeight="false" outlineLevel="0" collapsed="false">
      <c r="A148" s="187" t="n">
        <v>43163</v>
      </c>
      <c r="B148" s="191" t="n">
        <v>0.44375</v>
      </c>
      <c r="C148" s="191" t="n">
        <v>0.469444444444444</v>
      </c>
      <c r="D148" s="191" t="n">
        <f aca="false">C148-B148</f>
        <v>0.0256944444444445</v>
      </c>
      <c r="E148" s="188" t="s">
        <v>539</v>
      </c>
    </row>
    <row r="149" customFormat="false" ht="15" hidden="false" customHeight="false" outlineLevel="0" collapsed="false">
      <c r="A149" s="187" t="n">
        <v>43163</v>
      </c>
      <c r="B149" s="191" t="n">
        <v>0.479861111111111</v>
      </c>
      <c r="C149" s="191" t="n">
        <v>0.600694444444444</v>
      </c>
      <c r="D149" s="191" t="n">
        <f aca="false">C149-B149</f>
        <v>0.120833333333333</v>
      </c>
      <c r="E149" s="188" t="s">
        <v>539</v>
      </c>
    </row>
    <row r="150" customFormat="false" ht="15" hidden="false" customHeight="false" outlineLevel="0" collapsed="false">
      <c r="A150" s="187" t="n">
        <v>43163</v>
      </c>
      <c r="B150" s="191" t="n">
        <v>0.617361111111111</v>
      </c>
      <c r="C150" s="191" t="n">
        <v>0.63125</v>
      </c>
      <c r="D150" s="191" t="n">
        <f aca="false">C150-B150</f>
        <v>0.0138888888888888</v>
      </c>
      <c r="E150" s="188" t="s">
        <v>539</v>
      </c>
    </row>
    <row r="151" customFormat="false" ht="15" hidden="false" customHeight="false" outlineLevel="0" collapsed="false">
      <c r="A151" s="187" t="n">
        <v>43163</v>
      </c>
      <c r="B151" s="191" t="n">
        <v>0.65625</v>
      </c>
      <c r="C151" s="191" t="n">
        <v>0.688888888888889</v>
      </c>
      <c r="D151" s="191" t="n">
        <f aca="false">C151-B151</f>
        <v>0.032638888888889</v>
      </c>
      <c r="E151" s="188" t="s">
        <v>539</v>
      </c>
    </row>
    <row r="152" customFormat="false" ht="15" hidden="false" customHeight="false" outlineLevel="0" collapsed="false">
      <c r="A152" s="187" t="n">
        <v>43163</v>
      </c>
      <c r="B152" s="191" t="n">
        <v>0.696527777777778</v>
      </c>
      <c r="C152" s="191" t="n">
        <v>0.701388888888889</v>
      </c>
      <c r="D152" s="191" t="n">
        <f aca="false">C152-B152</f>
        <v>0.00486111111111098</v>
      </c>
      <c r="E152" s="188" t="s">
        <v>539</v>
      </c>
    </row>
    <row r="153" customFormat="false" ht="15" hidden="false" customHeight="false" outlineLevel="0" collapsed="false">
      <c r="A153" s="187" t="n">
        <v>43163</v>
      </c>
      <c r="B153" s="191" t="n">
        <v>0.76875</v>
      </c>
      <c r="C153" s="191" t="n">
        <v>0.816666666666667</v>
      </c>
      <c r="D153" s="191" t="n">
        <f aca="false">C153-B153</f>
        <v>0.0479166666666668</v>
      </c>
      <c r="E153" s="188" t="s">
        <v>539</v>
      </c>
    </row>
    <row r="154" customFormat="false" ht="15" hidden="false" customHeight="false" outlineLevel="0" collapsed="false">
      <c r="A154" s="187" t="n">
        <v>43163</v>
      </c>
      <c r="B154" s="191" t="n">
        <v>0.836111111111111</v>
      </c>
      <c r="C154" s="191" t="n">
        <v>0.915277777777778</v>
      </c>
      <c r="D154" s="191" t="n">
        <f aca="false">C154-B154</f>
        <v>0.0791666666666665</v>
      </c>
      <c r="E154" s="188" t="s">
        <v>539</v>
      </c>
    </row>
    <row r="155" customFormat="false" ht="15" hidden="false" customHeight="false" outlineLevel="0" collapsed="false">
      <c r="A155" s="187" t="n">
        <v>43164</v>
      </c>
      <c r="B155" s="191" t="n">
        <v>0.313888888888889</v>
      </c>
      <c r="C155" s="191" t="n">
        <v>0.331944444444444</v>
      </c>
      <c r="D155" s="191" t="n">
        <f aca="false">C155-B155</f>
        <v>0.0180555555555556</v>
      </c>
      <c r="E155" s="188" t="s">
        <v>539</v>
      </c>
    </row>
    <row r="156" customFormat="false" ht="15" hidden="false" customHeight="false" outlineLevel="0" collapsed="false">
      <c r="A156" s="187" t="n">
        <v>43164</v>
      </c>
      <c r="B156" s="191" t="n">
        <v>0.331944444444444</v>
      </c>
      <c r="C156" s="191" t="n">
        <v>0.347916666666667</v>
      </c>
      <c r="D156" s="191" t="n">
        <f aca="false">C156-B156</f>
        <v>0.0159722222222222</v>
      </c>
      <c r="E156" s="188" t="s">
        <v>533</v>
      </c>
    </row>
    <row r="157" customFormat="false" ht="15" hidden="false" customHeight="false" outlineLevel="0" collapsed="false">
      <c r="A157" s="187" t="n">
        <v>43164</v>
      </c>
      <c r="B157" s="191" t="n">
        <v>0.44375</v>
      </c>
      <c r="C157" s="191" t="n">
        <v>0.68125</v>
      </c>
      <c r="D157" s="191" t="n">
        <f aca="false">C157-B157</f>
        <v>0.2375</v>
      </c>
      <c r="E157" s="188" t="s">
        <v>540</v>
      </c>
    </row>
    <row r="158" customFormat="false" ht="15" hidden="false" customHeight="false" outlineLevel="0" collapsed="false">
      <c r="A158" s="187" t="n">
        <v>43164</v>
      </c>
      <c r="B158" s="191" t="n">
        <v>0.861805555555556</v>
      </c>
      <c r="C158" s="191" t="n">
        <v>0.86875</v>
      </c>
      <c r="D158" s="191" t="n">
        <f aca="false">C158-B158</f>
        <v>0.00694444444444442</v>
      </c>
      <c r="E158" s="188" t="s">
        <v>540</v>
      </c>
    </row>
    <row r="159" customFormat="false" ht="15" hidden="false" customHeight="false" outlineLevel="0" collapsed="false">
      <c r="A159" s="187" t="n">
        <v>43164</v>
      </c>
      <c r="B159" s="191" t="n">
        <v>0.86875</v>
      </c>
      <c r="C159" s="191" t="n">
        <v>0.902083333333333</v>
      </c>
      <c r="D159" s="191" t="n">
        <f aca="false">C159-B159</f>
        <v>0.0333333333333332</v>
      </c>
      <c r="E159" s="188" t="s">
        <v>533</v>
      </c>
    </row>
    <row r="160" customFormat="false" ht="15" hidden="false" customHeight="false" outlineLevel="0" collapsed="false">
      <c r="A160" s="187" t="n">
        <v>43165</v>
      </c>
      <c r="B160" s="191" t="n">
        <v>0.802083333333333</v>
      </c>
      <c r="C160" s="191" t="n">
        <v>0.819444444444444</v>
      </c>
      <c r="D160" s="191" t="n">
        <f aca="false">C160-B160</f>
        <v>0.0173611111111112</v>
      </c>
      <c r="E160" s="188" t="s">
        <v>539</v>
      </c>
    </row>
    <row r="161" customFormat="false" ht="15" hidden="false" customHeight="false" outlineLevel="0" collapsed="false">
      <c r="A161" s="187" t="n">
        <v>43165</v>
      </c>
      <c r="B161" s="191" t="n">
        <v>0.829861111111111</v>
      </c>
      <c r="C161" s="191" t="n">
        <v>0.915972222222222</v>
      </c>
      <c r="D161" s="191" t="n">
        <f aca="false">C161-B161</f>
        <v>0.0861111111111114</v>
      </c>
      <c r="E161" s="188" t="s">
        <v>539</v>
      </c>
    </row>
    <row r="162" customFormat="false" ht="15" hidden="false" customHeight="false" outlineLevel="0" collapsed="false">
      <c r="A162" s="187" t="n">
        <v>43166</v>
      </c>
      <c r="B162" s="191" t="n">
        <v>0.722222222222222</v>
      </c>
      <c r="C162" s="191" t="n">
        <v>0.814583333333333</v>
      </c>
      <c r="D162" s="191" t="n">
        <f aca="false">C162-B162</f>
        <v>0.092361111111111</v>
      </c>
      <c r="E162" s="188" t="s">
        <v>539</v>
      </c>
    </row>
    <row r="163" customFormat="false" ht="15" hidden="false" customHeight="false" outlineLevel="0" collapsed="false">
      <c r="A163" s="187" t="n">
        <v>43166</v>
      </c>
      <c r="B163" s="191" t="n">
        <v>0.853472222222222</v>
      </c>
      <c r="C163" s="191" t="n">
        <v>0.984722222222222</v>
      </c>
      <c r="D163" s="191" t="n">
        <f aca="false">C163-B163</f>
        <v>0.13125</v>
      </c>
      <c r="E163" s="188" t="s">
        <v>539</v>
      </c>
    </row>
    <row r="164" customFormat="false" ht="15" hidden="false" customHeight="false" outlineLevel="0" collapsed="false">
      <c r="A164" s="187" t="n">
        <v>43167</v>
      </c>
      <c r="B164" s="191" t="n">
        <v>0.336111111111111</v>
      </c>
      <c r="C164" s="191" t="n">
        <v>0.354166666666667</v>
      </c>
      <c r="D164" s="191" t="n">
        <f aca="false">C164-B164</f>
        <v>0.0180555555555556</v>
      </c>
      <c r="E164" s="188" t="s">
        <v>539</v>
      </c>
    </row>
    <row r="165" customFormat="false" ht="15" hidden="false" customHeight="false" outlineLevel="0" collapsed="false">
      <c r="A165" s="187" t="n">
        <v>43167</v>
      </c>
      <c r="B165" s="191" t="n">
        <v>0.390972222222222</v>
      </c>
      <c r="C165" s="191" t="n">
        <v>0.411805555555556</v>
      </c>
      <c r="D165" s="191" t="n">
        <f aca="false">C165-B165</f>
        <v>0.0208333333333333</v>
      </c>
      <c r="E165" s="188" t="s">
        <v>539</v>
      </c>
    </row>
    <row r="166" customFormat="false" ht="15" hidden="false" customHeight="false" outlineLevel="0" collapsed="false">
      <c r="A166" s="187" t="n">
        <v>43167</v>
      </c>
      <c r="B166" s="191" t="n">
        <v>0.43125</v>
      </c>
      <c r="C166" s="191" t="n">
        <v>0.439583333333333</v>
      </c>
      <c r="D166" s="191" t="n">
        <f aca="false">C166-B166</f>
        <v>0.00833333333333336</v>
      </c>
      <c r="E166" s="188" t="s">
        <v>539</v>
      </c>
    </row>
    <row r="167" customFormat="false" ht="15" hidden="false" customHeight="false" outlineLevel="0" collapsed="false">
      <c r="A167" s="187" t="n">
        <v>43167</v>
      </c>
      <c r="B167" s="191" t="n">
        <v>0.450694444444444</v>
      </c>
      <c r="C167" s="191" t="n">
        <v>0.470833333333333</v>
      </c>
      <c r="D167" s="191" t="n">
        <f aca="false">C167-B167</f>
        <v>0.0201388888888889</v>
      </c>
      <c r="E167" s="188" t="s">
        <v>539</v>
      </c>
    </row>
    <row r="168" customFormat="false" ht="15" hidden="false" customHeight="false" outlineLevel="0" collapsed="false">
      <c r="A168" s="187" t="n">
        <v>43167</v>
      </c>
      <c r="B168" s="191" t="n">
        <v>0.525</v>
      </c>
      <c r="C168" s="191" t="n">
        <v>0.820138888888889</v>
      </c>
      <c r="D168" s="191" t="n">
        <f aca="false">C168-B168</f>
        <v>0.295138888888889</v>
      </c>
      <c r="E168" s="188" t="s">
        <v>539</v>
      </c>
    </row>
    <row r="169" customFormat="false" ht="15" hidden="false" customHeight="false" outlineLevel="0" collapsed="false">
      <c r="A169" s="187" t="n">
        <v>43171</v>
      </c>
      <c r="B169" s="191" t="n">
        <v>0.947222222222222</v>
      </c>
      <c r="C169" s="191" t="n">
        <v>0.951388888888889</v>
      </c>
      <c r="D169" s="191" t="n">
        <f aca="false">C169-B169</f>
        <v>0.00416666666666643</v>
      </c>
      <c r="E169" s="188" t="s">
        <v>540</v>
      </c>
    </row>
    <row r="170" customFormat="false" ht="15" hidden="false" customHeight="false" outlineLevel="0" collapsed="false">
      <c r="A170" s="187" t="n">
        <v>43172</v>
      </c>
      <c r="B170" s="191" t="n">
        <v>0.317361111111111</v>
      </c>
      <c r="C170" s="191" t="n">
        <v>0.384722222222222</v>
      </c>
      <c r="D170" s="191" t="n">
        <f aca="false">C170-B170</f>
        <v>0.067361111111111</v>
      </c>
      <c r="E170" s="188" t="s">
        <v>540</v>
      </c>
    </row>
    <row r="171" customFormat="false" ht="15" hidden="false" customHeight="false" outlineLevel="0" collapsed="false">
      <c r="A171" s="187" t="n">
        <v>43172</v>
      </c>
      <c r="B171" s="191" t="n">
        <v>0.403472222222222</v>
      </c>
      <c r="C171" s="191" t="n">
        <v>0.413194444444444</v>
      </c>
      <c r="D171" s="191" t="n">
        <f aca="false">C171-B171</f>
        <v>0.00972222222222213</v>
      </c>
      <c r="E171" s="188" t="s">
        <v>527</v>
      </c>
    </row>
    <row r="172" customFormat="false" ht="15" hidden="false" customHeight="false" outlineLevel="0" collapsed="false">
      <c r="A172" s="187" t="n">
        <v>43172</v>
      </c>
      <c r="B172" s="191" t="n">
        <v>0.557638888888889</v>
      </c>
      <c r="C172" s="191" t="n">
        <v>0.625694444444445</v>
      </c>
      <c r="D172" s="191" t="n">
        <f aca="false">C172-B172</f>
        <v>0.0680555555555556</v>
      </c>
      <c r="E172" s="188" t="s">
        <v>540</v>
      </c>
    </row>
    <row r="173" customFormat="false" ht="15" hidden="false" customHeight="false" outlineLevel="0" collapsed="false">
      <c r="A173" s="187" t="n">
        <v>43172</v>
      </c>
      <c r="B173" s="191" t="n">
        <v>0.752083333333333</v>
      </c>
      <c r="C173" s="191" t="n">
        <v>0.757638888888889</v>
      </c>
      <c r="D173" s="191" t="n">
        <f aca="false">C173-B173</f>
        <v>0.00555555555555554</v>
      </c>
      <c r="E173" s="188" t="s">
        <v>540</v>
      </c>
    </row>
    <row r="174" customFormat="false" ht="15" hidden="false" customHeight="false" outlineLevel="0" collapsed="false">
      <c r="A174" s="187" t="n">
        <v>43172</v>
      </c>
      <c r="B174" s="191" t="n">
        <v>0.795138888888889</v>
      </c>
      <c r="C174" s="191" t="n">
        <v>0.844444444444444</v>
      </c>
      <c r="D174" s="191" t="n">
        <f aca="false">C174-B174</f>
        <v>0.0493055555555557</v>
      </c>
      <c r="E174" s="188" t="s">
        <v>540</v>
      </c>
    </row>
    <row r="175" customFormat="false" ht="15" hidden="false" customHeight="false" outlineLevel="0" collapsed="false">
      <c r="A175" s="187" t="n">
        <v>43173</v>
      </c>
      <c r="B175" s="191" t="n">
        <v>0.420138888888889</v>
      </c>
      <c r="C175" s="191" t="n">
        <v>0.447916666666667</v>
      </c>
      <c r="D175" s="191" t="n">
        <f aca="false">C175-B175</f>
        <v>0.0277777777777778</v>
      </c>
      <c r="E175" s="188" t="s">
        <v>539</v>
      </c>
    </row>
    <row r="176" customFormat="false" ht="15" hidden="false" customHeight="false" outlineLevel="0" collapsed="false">
      <c r="A176" s="187" t="n">
        <v>43173</v>
      </c>
      <c r="B176" s="191" t="n">
        <v>0.581944444444444</v>
      </c>
      <c r="C176" s="191" t="n">
        <v>0.585416666666667</v>
      </c>
      <c r="D176" s="191" t="n">
        <f aca="false">C176-B176</f>
        <v>0.00347222222222221</v>
      </c>
      <c r="E176" s="188" t="s">
        <v>527</v>
      </c>
    </row>
    <row r="177" customFormat="false" ht="15" hidden="false" customHeight="false" outlineLevel="0" collapsed="false">
      <c r="A177" s="187" t="n">
        <v>43178</v>
      </c>
      <c r="B177" s="191" t="n">
        <v>0.631944444444444</v>
      </c>
      <c r="C177" s="191" t="n">
        <v>0.711805555555555</v>
      </c>
      <c r="D177" s="191" t="n">
        <f aca="false">C177-B177</f>
        <v>0.079861111111111</v>
      </c>
      <c r="E177" s="188" t="s">
        <v>539</v>
      </c>
    </row>
    <row r="178" customFormat="false" ht="15" hidden="false" customHeight="false" outlineLevel="0" collapsed="false">
      <c r="A178" s="187" t="n">
        <v>43186</v>
      </c>
      <c r="B178" s="191" t="n">
        <v>0.8</v>
      </c>
      <c r="C178" s="191" t="n">
        <v>0.863194444444444</v>
      </c>
      <c r="D178" s="191" t="n">
        <f aca="false">C178-B178</f>
        <v>0.0631944444444446</v>
      </c>
      <c r="E178" s="188" t="s">
        <v>541</v>
      </c>
    </row>
    <row r="179" customFormat="false" ht="15" hidden="false" customHeight="false" outlineLevel="0" collapsed="false">
      <c r="A179" s="187" t="n">
        <v>43187</v>
      </c>
      <c r="B179" s="191" t="n">
        <v>0.577777777777778</v>
      </c>
      <c r="C179" s="191" t="n">
        <v>0.716666666666667</v>
      </c>
      <c r="D179" s="191" t="n">
        <f aca="false">C179-B179</f>
        <v>0.138888888888889</v>
      </c>
      <c r="E179" s="188" t="s">
        <v>541</v>
      </c>
    </row>
    <row r="180" customFormat="false" ht="15" hidden="false" customHeight="false" outlineLevel="0" collapsed="false">
      <c r="A180" s="187" t="n">
        <v>43188</v>
      </c>
      <c r="B180" s="191" t="n">
        <v>0.658333333333333</v>
      </c>
      <c r="C180" s="191" t="n">
        <v>0.705555555555556</v>
      </c>
      <c r="D180" s="191" t="n">
        <f aca="false">C180-B180</f>
        <v>0.0472222222222223</v>
      </c>
      <c r="E180" s="188" t="s">
        <v>541</v>
      </c>
    </row>
    <row r="181" customFormat="false" ht="15" hidden="false" customHeight="false" outlineLevel="0" collapsed="false">
      <c r="A181" s="187" t="n">
        <v>43188</v>
      </c>
      <c r="B181" s="191" t="n">
        <v>0.736805555555556</v>
      </c>
      <c r="C181" s="191" t="n">
        <v>0.833333333333333</v>
      </c>
      <c r="D181" s="191" t="n">
        <f aca="false">C181-B181</f>
        <v>0.0965277777777778</v>
      </c>
      <c r="E181" s="188" t="s">
        <v>541</v>
      </c>
    </row>
    <row r="182" customFormat="false" ht="15" hidden="false" customHeight="false" outlineLevel="0" collapsed="false">
      <c r="A182" s="187" t="n">
        <v>43194</v>
      </c>
      <c r="B182" s="191" t="n">
        <v>0.884027777777778</v>
      </c>
      <c r="C182" s="191" t="n">
        <v>0.909027777777778</v>
      </c>
      <c r="D182" s="191" t="n">
        <f aca="false">C182-B182</f>
        <v>0.0249999999999998</v>
      </c>
      <c r="E182" s="188" t="s">
        <v>532</v>
      </c>
    </row>
    <row r="183" customFormat="false" ht="15" hidden="false" customHeight="false" outlineLevel="0" collapsed="false">
      <c r="A183" s="187" t="n">
        <v>43206</v>
      </c>
      <c r="B183" s="191" t="n">
        <v>0.576388888888889</v>
      </c>
      <c r="C183" s="191" t="n">
        <v>0.646527777777778</v>
      </c>
      <c r="D183" s="191" t="n">
        <f aca="false">C183-B183</f>
        <v>0.0701388888888889</v>
      </c>
      <c r="E183" s="188" t="s">
        <v>542</v>
      </c>
    </row>
    <row r="184" customFormat="false" ht="15" hidden="false" customHeight="false" outlineLevel="0" collapsed="false">
      <c r="A184" s="187" t="n">
        <v>43206</v>
      </c>
      <c r="B184" s="191" t="n">
        <v>0.834722222222222</v>
      </c>
      <c r="C184" s="191" t="n">
        <v>0.927777777777778</v>
      </c>
      <c r="D184" s="191" t="n">
        <f aca="false">C184-B184</f>
        <v>0.0930555555555553</v>
      </c>
      <c r="E184" s="188" t="s">
        <v>542</v>
      </c>
    </row>
    <row r="185" customFormat="false" ht="15" hidden="false" customHeight="false" outlineLevel="0" collapsed="false">
      <c r="A185" s="187" t="n">
        <v>43207</v>
      </c>
      <c r="B185" s="191" t="n">
        <v>0.683333333333333</v>
      </c>
      <c r="C185" s="191" t="n">
        <v>0.70625</v>
      </c>
      <c r="D185" s="191" t="n">
        <f aca="false">C185-B185</f>
        <v>0.0229166666666666</v>
      </c>
      <c r="E185" s="188" t="s">
        <v>542</v>
      </c>
    </row>
    <row r="186" customFormat="false" ht="15" hidden="false" customHeight="false" outlineLevel="0" collapsed="false">
      <c r="A186" s="187" t="n">
        <v>43207</v>
      </c>
      <c r="B186" s="191" t="n">
        <v>0.770833333333333</v>
      </c>
      <c r="C186" s="191" t="n">
        <v>0.849305555555556</v>
      </c>
      <c r="D186" s="191" t="n">
        <f aca="false">C186-B186</f>
        <v>0.0784722222222222</v>
      </c>
      <c r="E186" s="188" t="s">
        <v>542</v>
      </c>
    </row>
    <row r="187" customFormat="false" ht="15" hidden="false" customHeight="false" outlineLevel="0" collapsed="false">
      <c r="A187" s="187" t="n">
        <v>43207</v>
      </c>
      <c r="B187" s="191" t="n">
        <v>0.895138888888889</v>
      </c>
      <c r="C187" s="191" t="n">
        <v>0.927777777777778</v>
      </c>
      <c r="D187" s="191" t="n">
        <f aca="false">C187-B187</f>
        <v>0.0326388888888885</v>
      </c>
      <c r="E187" s="188" t="s">
        <v>542</v>
      </c>
    </row>
    <row r="188" customFormat="false" ht="15" hidden="false" customHeight="false" outlineLevel="0" collapsed="false">
      <c r="A188" s="187" t="n">
        <v>43208</v>
      </c>
      <c r="B188" s="191" t="n">
        <v>0.481944444444444</v>
      </c>
      <c r="C188" s="191" t="n">
        <v>0.490277777777778</v>
      </c>
      <c r="D188" s="191" t="n">
        <f aca="false">C188-B188</f>
        <v>0.0083333333333333</v>
      </c>
      <c r="E188" s="188" t="s">
        <v>542</v>
      </c>
    </row>
    <row r="189" customFormat="false" ht="15" hidden="false" customHeight="false" outlineLevel="0" collapsed="false">
      <c r="A189" s="187" t="n">
        <v>43208</v>
      </c>
      <c r="B189" s="191" t="n">
        <v>0.661805555555556</v>
      </c>
      <c r="C189" s="191" t="n">
        <v>0.688888888888889</v>
      </c>
      <c r="D189" s="191" t="n">
        <f aca="false">C189-B189</f>
        <v>0.0270833333333335</v>
      </c>
      <c r="E189" s="188" t="s">
        <v>542</v>
      </c>
    </row>
    <row r="190" customFormat="false" ht="15" hidden="false" customHeight="false" outlineLevel="0" collapsed="false">
      <c r="A190" s="187" t="n">
        <v>43208</v>
      </c>
      <c r="B190" s="191" t="n">
        <v>0.759027777777778</v>
      </c>
      <c r="C190" s="191" t="n">
        <v>0.782638888888889</v>
      </c>
      <c r="D190" s="191" t="n">
        <f aca="false">C190-B190</f>
        <v>0.0236111111111114</v>
      </c>
      <c r="E190" s="188" t="s">
        <v>527</v>
      </c>
    </row>
    <row r="191" customFormat="false" ht="15" hidden="false" customHeight="false" outlineLevel="0" collapsed="false">
      <c r="A191" s="187" t="n">
        <v>43208</v>
      </c>
      <c r="B191" s="191" t="n">
        <v>0.797222222222222</v>
      </c>
      <c r="C191" s="191" t="n">
        <v>0.816666666666667</v>
      </c>
      <c r="D191" s="191" t="n">
        <f aca="false">C191-B191</f>
        <v>0.0194444444444446</v>
      </c>
      <c r="E191" s="188" t="s">
        <v>542</v>
      </c>
    </row>
    <row r="192" customFormat="false" ht="15" hidden="false" customHeight="false" outlineLevel="0" collapsed="false">
      <c r="A192" s="187" t="n">
        <v>43208</v>
      </c>
      <c r="B192" s="191" t="n">
        <v>0.822222222222222</v>
      </c>
      <c r="C192" s="191" t="n">
        <v>0.920833333333333</v>
      </c>
      <c r="D192" s="191" t="n">
        <f aca="false">C192-B192</f>
        <v>0.0986111111111111</v>
      </c>
      <c r="E192" s="188" t="s">
        <v>542</v>
      </c>
    </row>
    <row r="193" customFormat="false" ht="15" hidden="false" customHeight="false" outlineLevel="0" collapsed="false">
      <c r="A193" s="187" t="n">
        <v>43209</v>
      </c>
      <c r="B193" s="191" t="n">
        <v>0.277777777777778</v>
      </c>
      <c r="C193" s="191" t="n">
        <v>0.297916666666667</v>
      </c>
      <c r="D193" s="191" t="n">
        <f aca="false">C193-B193</f>
        <v>0.0201388888888889</v>
      </c>
      <c r="E193" s="188" t="s">
        <v>542</v>
      </c>
    </row>
    <row r="194" customFormat="false" ht="15" hidden="false" customHeight="false" outlineLevel="0" collapsed="false">
      <c r="A194" s="187" t="n">
        <v>43209</v>
      </c>
      <c r="B194" s="191" t="n">
        <v>0.334722222222222</v>
      </c>
      <c r="C194" s="191" t="n">
        <v>0.35</v>
      </c>
      <c r="D194" s="191" t="n">
        <f aca="false">C194-B194</f>
        <v>0.0152777777777779</v>
      </c>
      <c r="E194" s="188" t="s">
        <v>542</v>
      </c>
    </row>
    <row r="195" customFormat="false" ht="15" hidden="false" customHeight="false" outlineLevel="0" collapsed="false">
      <c r="A195" s="187" t="n">
        <v>43209</v>
      </c>
      <c r="B195" s="191" t="n">
        <v>0.431944444444444</v>
      </c>
      <c r="C195" s="191" t="n">
        <v>0.467361111111111</v>
      </c>
      <c r="D195" s="191" t="n">
        <f aca="false">C195-B195</f>
        <v>0.0354166666666667</v>
      </c>
      <c r="E195" s="188" t="s">
        <v>542</v>
      </c>
    </row>
    <row r="196" customFormat="false" ht="15" hidden="false" customHeight="false" outlineLevel="0" collapsed="false">
      <c r="A196" s="187" t="n">
        <v>43209</v>
      </c>
      <c r="B196" s="191" t="n">
        <v>0.525</v>
      </c>
      <c r="C196" s="191" t="n">
        <v>0.526388888888889</v>
      </c>
      <c r="D196" s="191" t="n">
        <f aca="false">C196-B196</f>
        <v>0.00138888888888888</v>
      </c>
      <c r="E196" s="188" t="s">
        <v>542</v>
      </c>
    </row>
    <row r="197" customFormat="false" ht="15" hidden="false" customHeight="false" outlineLevel="0" collapsed="false">
      <c r="A197" s="187" t="n">
        <v>43209</v>
      </c>
      <c r="B197" s="191" t="n">
        <v>0.867361111111111</v>
      </c>
      <c r="C197" s="191" t="n">
        <v>0.874305555555556</v>
      </c>
      <c r="D197" s="191" t="n">
        <f aca="false">C197-B197</f>
        <v>0.00694444444444442</v>
      </c>
      <c r="E197" s="188" t="s">
        <v>542</v>
      </c>
    </row>
    <row r="198" customFormat="false" ht="15" hidden="false" customHeight="false" outlineLevel="0" collapsed="false">
      <c r="A198" s="187" t="n">
        <v>43209</v>
      </c>
      <c r="B198" s="191" t="n">
        <v>0.879861111111111</v>
      </c>
      <c r="C198" s="191" t="n">
        <v>0.91875</v>
      </c>
      <c r="D198" s="191" t="n">
        <f aca="false">C198-B198</f>
        <v>0.0388888888888888</v>
      </c>
      <c r="E198" s="188" t="s">
        <v>542</v>
      </c>
    </row>
    <row r="199" customFormat="false" ht="15" hidden="false" customHeight="false" outlineLevel="0" collapsed="false">
      <c r="A199" s="187" t="n">
        <v>43210</v>
      </c>
      <c r="B199" s="191" t="n">
        <v>0.318055555555556</v>
      </c>
      <c r="C199" s="191" t="n">
        <v>0.323611111111111</v>
      </c>
      <c r="D199" s="191" t="n">
        <f aca="false">C199-B199</f>
        <v>0.00555555555555559</v>
      </c>
      <c r="E199" s="188" t="s">
        <v>542</v>
      </c>
    </row>
    <row r="200" customFormat="false" ht="15" hidden="false" customHeight="false" outlineLevel="0" collapsed="false">
      <c r="A200" s="187" t="n">
        <v>43210</v>
      </c>
      <c r="B200" s="191" t="n">
        <v>0.356944444444444</v>
      </c>
      <c r="C200" s="191" t="n">
        <v>0.379166666666667</v>
      </c>
      <c r="D200" s="191" t="n">
        <f aca="false">C200-B200</f>
        <v>0.0222222222222222</v>
      </c>
      <c r="E200" s="188" t="s">
        <v>542</v>
      </c>
    </row>
    <row r="201" customFormat="false" ht="15" hidden="false" customHeight="false" outlineLevel="0" collapsed="false">
      <c r="A201" s="187" t="n">
        <v>43210</v>
      </c>
      <c r="B201" s="191" t="n">
        <v>0.711805555555555</v>
      </c>
      <c r="C201" s="191" t="n">
        <v>0.765972222222222</v>
      </c>
      <c r="D201" s="191" t="n">
        <f aca="false">C201-B201</f>
        <v>0.0541666666666667</v>
      </c>
      <c r="E201" s="188" t="s">
        <v>542</v>
      </c>
    </row>
    <row r="202" customFormat="false" ht="15" hidden="false" customHeight="false" outlineLevel="0" collapsed="false">
      <c r="A202" s="187" t="n">
        <v>43210</v>
      </c>
      <c r="B202" s="191" t="n">
        <v>0.773611111111111</v>
      </c>
      <c r="C202" s="191" t="n">
        <v>0.794444444444444</v>
      </c>
      <c r="D202" s="191" t="n">
        <f aca="false">C202-B202</f>
        <v>0.0208333333333333</v>
      </c>
      <c r="E202" s="188" t="s">
        <v>542</v>
      </c>
    </row>
    <row r="203" customFormat="false" ht="15" hidden="false" customHeight="false" outlineLevel="0" collapsed="false">
      <c r="A203" s="187" t="n">
        <v>43211</v>
      </c>
      <c r="B203" s="191" t="n">
        <v>0.38125</v>
      </c>
      <c r="C203" s="191" t="n">
        <v>0.429166666666667</v>
      </c>
      <c r="D203" s="191" t="n">
        <f aca="false">C203-B203</f>
        <v>0.0479166666666667</v>
      </c>
      <c r="E203" s="188" t="s">
        <v>542</v>
      </c>
    </row>
    <row r="204" customFormat="false" ht="15" hidden="false" customHeight="false" outlineLevel="0" collapsed="false">
      <c r="A204" s="187" t="n">
        <v>43211</v>
      </c>
      <c r="B204" s="191" t="n">
        <v>0.470833333333333</v>
      </c>
      <c r="C204" s="191" t="n">
        <v>0.519444444444444</v>
      </c>
      <c r="D204" s="191" t="n">
        <f aca="false">C204-B204</f>
        <v>0.0486111111111111</v>
      </c>
      <c r="E204" s="188" t="s">
        <v>542</v>
      </c>
    </row>
    <row r="205" customFormat="false" ht="15" hidden="false" customHeight="false" outlineLevel="0" collapsed="false">
      <c r="A205" s="187" t="n">
        <v>43211</v>
      </c>
      <c r="B205" s="191" t="n">
        <v>0.538194444444444</v>
      </c>
      <c r="C205" s="191" t="n">
        <v>0.556944444444445</v>
      </c>
      <c r="D205" s="191" t="n">
        <f aca="false">C205-B205</f>
        <v>0.0187500000000002</v>
      </c>
      <c r="E205" s="188" t="s">
        <v>542</v>
      </c>
    </row>
    <row r="206" customFormat="false" ht="15" hidden="false" customHeight="false" outlineLevel="0" collapsed="false">
      <c r="A206" s="187" t="n">
        <v>43211</v>
      </c>
      <c r="B206" s="191" t="n">
        <v>0.626388888888889</v>
      </c>
      <c r="C206" s="191" t="n">
        <v>0.634722222222222</v>
      </c>
      <c r="D206" s="191" t="n">
        <f aca="false">C206-B206</f>
        <v>0.0083333333333333</v>
      </c>
      <c r="E206" s="188" t="s">
        <v>542</v>
      </c>
    </row>
    <row r="207" customFormat="false" ht="15" hidden="false" customHeight="false" outlineLevel="0" collapsed="false">
      <c r="A207" s="187" t="n">
        <v>43211</v>
      </c>
      <c r="B207" s="191" t="n">
        <v>0.747916666666667</v>
      </c>
      <c r="C207" s="191" t="n">
        <v>0.753472222222222</v>
      </c>
      <c r="D207" s="191" t="n">
        <f aca="false">C207-B207</f>
        <v>0.00555555555555576</v>
      </c>
      <c r="E207" s="188" t="s">
        <v>542</v>
      </c>
    </row>
    <row r="208" customFormat="false" ht="15" hidden="false" customHeight="false" outlineLevel="0" collapsed="false">
      <c r="A208" s="187" t="n">
        <v>43212</v>
      </c>
      <c r="B208" s="191" t="n">
        <v>0.553472222222222</v>
      </c>
      <c r="C208" s="191" t="n">
        <v>0.561111111111111</v>
      </c>
      <c r="D208" s="191" t="n">
        <f aca="false">C208-B208</f>
        <v>0.00763888888888875</v>
      </c>
      <c r="E208" s="188" t="s">
        <v>542</v>
      </c>
    </row>
    <row r="209" customFormat="false" ht="15" hidden="false" customHeight="false" outlineLevel="0" collapsed="false">
      <c r="A209" s="187" t="n">
        <v>43212</v>
      </c>
      <c r="B209" s="191" t="n">
        <v>0.673611111111111</v>
      </c>
      <c r="C209" s="191" t="n">
        <v>0.68125</v>
      </c>
      <c r="D209" s="191" t="n">
        <f aca="false">C209-B209</f>
        <v>0.00763888888888875</v>
      </c>
      <c r="E209" s="188" t="s">
        <v>542</v>
      </c>
    </row>
    <row r="210" customFormat="false" ht="15" hidden="false" customHeight="false" outlineLevel="0" collapsed="false">
      <c r="A210" s="187" t="n">
        <v>43212</v>
      </c>
      <c r="B210" s="191" t="n">
        <v>0.704861111111111</v>
      </c>
      <c r="C210" s="191" t="n">
        <v>0.736805555555556</v>
      </c>
      <c r="D210" s="191" t="n">
        <f aca="false">C210-B210</f>
        <v>0.0319444444444443</v>
      </c>
      <c r="E210" s="188" t="s">
        <v>542</v>
      </c>
    </row>
    <row r="211" customFormat="false" ht="15" hidden="false" customHeight="false" outlineLevel="0" collapsed="false">
      <c r="A211" s="187" t="n">
        <v>43212</v>
      </c>
      <c r="B211" s="191" t="n">
        <v>0.777777777777778</v>
      </c>
      <c r="C211" s="191" t="n">
        <v>0.795833333333334</v>
      </c>
      <c r="D211" s="191" t="n">
        <f aca="false">C211-B211</f>
        <v>0.0180555555555555</v>
      </c>
      <c r="E211" s="188" t="s">
        <v>542</v>
      </c>
    </row>
    <row r="212" customFormat="false" ht="15" hidden="false" customHeight="false" outlineLevel="0" collapsed="false">
      <c r="A212" s="187" t="n">
        <v>43212</v>
      </c>
      <c r="B212" s="191" t="n">
        <v>0.802083333333333</v>
      </c>
      <c r="C212" s="191" t="n">
        <v>0.833333333333333</v>
      </c>
      <c r="D212" s="191" t="n">
        <f aca="false">C212-B212</f>
        <v>0.03125</v>
      </c>
      <c r="E212" s="188" t="s">
        <v>542</v>
      </c>
    </row>
    <row r="213" customFormat="false" ht="15" hidden="false" customHeight="false" outlineLevel="0" collapsed="false">
      <c r="A213" s="187" t="n">
        <v>43213</v>
      </c>
      <c r="B213" s="191" t="n">
        <v>0.295833333333333</v>
      </c>
      <c r="C213" s="191" t="n">
        <v>0.302777777777778</v>
      </c>
      <c r="D213" s="191" t="n">
        <f aca="false">C213-B213</f>
        <v>0.00694444444444442</v>
      </c>
      <c r="E213" s="188" t="s">
        <v>542</v>
      </c>
    </row>
    <row r="214" customFormat="false" ht="15" hidden="false" customHeight="false" outlineLevel="0" collapsed="false">
      <c r="A214" s="187" t="n">
        <v>43213</v>
      </c>
      <c r="B214" s="191" t="n">
        <v>0.326388888888889</v>
      </c>
      <c r="C214" s="191" t="n">
        <v>0.389583333333333</v>
      </c>
      <c r="D214" s="191" t="n">
        <f aca="false">C214-B214</f>
        <v>0.0631944444444444</v>
      </c>
      <c r="E214" s="188" t="s">
        <v>542</v>
      </c>
    </row>
    <row r="215" customFormat="false" ht="15" hidden="false" customHeight="false" outlineLevel="0" collapsed="false">
      <c r="A215" s="187" t="n">
        <v>43213</v>
      </c>
      <c r="B215" s="191" t="n">
        <v>0.415277777777778</v>
      </c>
      <c r="C215" s="191" t="n">
        <v>0.513888888888889</v>
      </c>
      <c r="D215" s="191" t="n">
        <f aca="false">C215-B215</f>
        <v>0.0986111111111111</v>
      </c>
      <c r="E215" s="188" t="s">
        <v>542</v>
      </c>
    </row>
    <row r="216" customFormat="false" ht="15" hidden="false" customHeight="false" outlineLevel="0" collapsed="false">
      <c r="A216" s="187" t="n">
        <v>43213</v>
      </c>
      <c r="B216" s="191" t="n">
        <v>0.545138888888889</v>
      </c>
      <c r="C216" s="191" t="n">
        <v>0.689583333333333</v>
      </c>
      <c r="D216" s="191" t="n">
        <f aca="false">C216-B216</f>
        <v>0.144444444444444</v>
      </c>
      <c r="E216" s="188" t="s">
        <v>542</v>
      </c>
    </row>
    <row r="217" customFormat="false" ht="15" hidden="false" customHeight="false" outlineLevel="0" collapsed="false">
      <c r="A217" s="187" t="n">
        <v>43213</v>
      </c>
      <c r="B217" s="191" t="n">
        <v>0.716666666666667</v>
      </c>
      <c r="C217" s="191" t="n">
        <v>0.78125</v>
      </c>
      <c r="D217" s="191" t="n">
        <f aca="false">C217-B217</f>
        <v>0.0645833333333334</v>
      </c>
      <c r="E217" s="188" t="s">
        <v>542</v>
      </c>
    </row>
    <row r="218" customFormat="false" ht="15" hidden="false" customHeight="false" outlineLevel="0" collapsed="false">
      <c r="A218" s="187" t="n">
        <v>43213</v>
      </c>
      <c r="B218" s="191" t="n">
        <v>0.817361111111111</v>
      </c>
      <c r="C218" s="191" t="n">
        <v>0.823611111111111</v>
      </c>
      <c r="D218" s="191" t="n">
        <f aca="false">C218-B218</f>
        <v>0.00624999999999987</v>
      </c>
      <c r="E218" s="188" t="s">
        <v>542</v>
      </c>
    </row>
    <row r="219" customFormat="false" ht="15" hidden="false" customHeight="false" outlineLevel="0" collapsed="false">
      <c r="A219" s="187" t="n">
        <v>43213</v>
      </c>
      <c r="B219" s="191" t="n">
        <v>0.833333333333333</v>
      </c>
      <c r="C219" s="191" t="n">
        <v>0.904166666666667</v>
      </c>
      <c r="D219" s="191" t="n">
        <f aca="false">C219-B219</f>
        <v>0.0708333333333333</v>
      </c>
      <c r="E219" s="188" t="s">
        <v>542</v>
      </c>
    </row>
    <row r="220" customFormat="false" ht="15" hidden="false" customHeight="false" outlineLevel="0" collapsed="false">
      <c r="A220" s="187" t="n">
        <v>43214</v>
      </c>
      <c r="B220" s="191" t="n">
        <v>0.327777777777778</v>
      </c>
      <c r="C220" s="191" t="n">
        <v>0.401388888888889</v>
      </c>
      <c r="D220" s="191" t="n">
        <f aca="false">C220-B220</f>
        <v>0.0736111111111111</v>
      </c>
      <c r="E220" s="188" t="s">
        <v>542</v>
      </c>
    </row>
    <row r="221" customFormat="false" ht="15" hidden="false" customHeight="false" outlineLevel="0" collapsed="false">
      <c r="A221" s="187" t="n">
        <v>43214</v>
      </c>
      <c r="B221" s="191" t="n">
        <v>0.44375</v>
      </c>
      <c r="C221" s="191" t="n">
        <v>0.450694444444444</v>
      </c>
      <c r="D221" s="191" t="n">
        <f aca="false">C221-B221</f>
        <v>0.00694444444444448</v>
      </c>
      <c r="E221" s="188" t="s">
        <v>542</v>
      </c>
    </row>
    <row r="222" customFormat="false" ht="15" hidden="false" customHeight="false" outlineLevel="0" collapsed="false">
      <c r="A222" s="187" t="n">
        <v>43214</v>
      </c>
      <c r="B222" s="191" t="n">
        <v>0.477777777777778</v>
      </c>
      <c r="C222" s="191" t="n">
        <v>0.489583333333333</v>
      </c>
      <c r="D222" s="191" t="n">
        <f aca="false">C222-B222</f>
        <v>0.0118055555555555</v>
      </c>
      <c r="E222" s="188" t="s">
        <v>542</v>
      </c>
    </row>
    <row r="223" customFormat="false" ht="15" hidden="false" customHeight="false" outlineLevel="0" collapsed="false">
      <c r="A223" s="187" t="n">
        <v>43214</v>
      </c>
      <c r="B223" s="191" t="n">
        <v>0.509027777777778</v>
      </c>
      <c r="C223" s="191" t="n">
        <v>0.522916666666667</v>
      </c>
      <c r="D223" s="191" t="n">
        <f aca="false">C223-B223</f>
        <v>0.013888888888889</v>
      </c>
      <c r="E223" s="188" t="s">
        <v>542</v>
      </c>
    </row>
    <row r="224" customFormat="false" ht="15" hidden="false" customHeight="false" outlineLevel="0" collapsed="false">
      <c r="A224" s="187" t="n">
        <v>43214</v>
      </c>
      <c r="B224" s="191" t="n">
        <v>0.534027777777778</v>
      </c>
      <c r="C224" s="191" t="n">
        <v>0.64375</v>
      </c>
      <c r="D224" s="191" t="n">
        <f aca="false">C224-B224</f>
        <v>0.109722222222222</v>
      </c>
      <c r="E224" s="188" t="s">
        <v>542</v>
      </c>
    </row>
    <row r="225" customFormat="false" ht="15" hidden="false" customHeight="false" outlineLevel="0" collapsed="false">
      <c r="A225" s="187" t="n">
        <v>43214</v>
      </c>
      <c r="B225" s="191" t="n">
        <v>0.704861111111111</v>
      </c>
      <c r="C225" s="191" t="n">
        <v>0.723611111111111</v>
      </c>
      <c r="D225" s="191" t="n">
        <f aca="false">C225-B225</f>
        <v>0.0187499999999999</v>
      </c>
      <c r="E225" s="188" t="s">
        <v>542</v>
      </c>
    </row>
    <row r="226" customFormat="false" ht="15" hidden="false" customHeight="false" outlineLevel="0" collapsed="false">
      <c r="A226" s="187" t="n">
        <v>43214</v>
      </c>
      <c r="B226" s="191" t="n">
        <v>0.769444444444444</v>
      </c>
      <c r="C226" s="191" t="n">
        <v>0.775</v>
      </c>
      <c r="D226" s="191" t="n">
        <f aca="false">C226-B226</f>
        <v>0.00555555555555554</v>
      </c>
      <c r="E226" s="188" t="s">
        <v>542</v>
      </c>
    </row>
    <row r="227" customFormat="false" ht="15" hidden="false" customHeight="false" outlineLevel="0" collapsed="false">
      <c r="A227" s="187" t="n">
        <v>43214</v>
      </c>
      <c r="B227" s="191" t="n">
        <v>0.830555555555556</v>
      </c>
      <c r="C227" s="191" t="n">
        <v>0.844444444444444</v>
      </c>
      <c r="D227" s="191" t="n">
        <f aca="false">C227-B227</f>
        <v>0.013888888888889</v>
      </c>
      <c r="E227" s="188" t="s">
        <v>542</v>
      </c>
    </row>
    <row r="228" customFormat="false" ht="15" hidden="false" customHeight="false" outlineLevel="0" collapsed="false">
      <c r="A228" s="187" t="n">
        <v>43215</v>
      </c>
      <c r="B228" s="191" t="n">
        <v>0.324305555555556</v>
      </c>
      <c r="C228" s="191" t="n">
        <v>0.39375</v>
      </c>
      <c r="D228" s="191" t="n">
        <f aca="false">C228-B228</f>
        <v>0.0694444444444444</v>
      </c>
      <c r="E228" s="188" t="s">
        <v>542</v>
      </c>
    </row>
    <row r="229" customFormat="false" ht="15" hidden="false" customHeight="false" outlineLevel="0" collapsed="false">
      <c r="A229" s="187" t="n">
        <v>43215</v>
      </c>
      <c r="B229" s="191" t="n">
        <v>0.485416666666667</v>
      </c>
      <c r="C229" s="191" t="n">
        <v>0.54375</v>
      </c>
      <c r="D229" s="191" t="n">
        <f aca="false">C229-B229</f>
        <v>0.0583333333333334</v>
      </c>
      <c r="E229" s="188" t="s">
        <v>542</v>
      </c>
    </row>
    <row r="230" customFormat="false" ht="15" hidden="false" customHeight="false" outlineLevel="0" collapsed="false">
      <c r="A230" s="187" t="n">
        <v>43215</v>
      </c>
      <c r="B230" s="191" t="n">
        <v>0.573611111111111</v>
      </c>
      <c r="C230" s="191" t="n">
        <v>0.575694444444444</v>
      </c>
      <c r="D230" s="191" t="n">
        <f aca="false">C230-B230</f>
        <v>0.0020833333333331</v>
      </c>
      <c r="E230" s="188" t="s">
        <v>542</v>
      </c>
    </row>
    <row r="231" customFormat="false" ht="15" hidden="false" customHeight="false" outlineLevel="0" collapsed="false">
      <c r="A231" s="187" t="n">
        <v>43215</v>
      </c>
      <c r="B231" s="191" t="n">
        <v>0.605555555555555</v>
      </c>
      <c r="C231" s="191" t="n">
        <v>0.696527777777778</v>
      </c>
      <c r="D231" s="191" t="n">
        <f aca="false">C231-B231</f>
        <v>0.0909722222222223</v>
      </c>
      <c r="E231" s="188" t="s">
        <v>542</v>
      </c>
    </row>
    <row r="232" customFormat="false" ht="15" hidden="false" customHeight="false" outlineLevel="0" collapsed="false">
      <c r="A232" s="187" t="n">
        <v>43215</v>
      </c>
      <c r="B232" s="191" t="n">
        <v>0.725</v>
      </c>
      <c r="C232" s="191" t="n">
        <v>0.772222222222222</v>
      </c>
      <c r="D232" s="191" t="n">
        <f aca="false">C232-B232</f>
        <v>0.0472222222222222</v>
      </c>
      <c r="E232" s="188" t="s">
        <v>527</v>
      </c>
    </row>
    <row r="233" customFormat="false" ht="15" hidden="false" customHeight="false" outlineLevel="0" collapsed="false">
      <c r="A233" s="187" t="n">
        <v>43215</v>
      </c>
      <c r="B233" s="191" t="n">
        <v>0.861111111111111</v>
      </c>
      <c r="C233" s="191" t="n">
        <v>0.881944444444444</v>
      </c>
      <c r="D233" s="191" t="n">
        <f aca="false">C233-B233</f>
        <v>0.0208333333333335</v>
      </c>
      <c r="E233" s="188" t="s">
        <v>543</v>
      </c>
    </row>
    <row r="234" customFormat="false" ht="15" hidden="false" customHeight="false" outlineLevel="0" collapsed="false">
      <c r="A234" s="187" t="n">
        <v>43216</v>
      </c>
      <c r="B234" s="191" t="n">
        <v>0.359027777777778</v>
      </c>
      <c r="C234" s="191" t="n">
        <v>0.366666666666667</v>
      </c>
      <c r="D234" s="191" t="n">
        <f aca="false">C234-B234</f>
        <v>0.00763888888888892</v>
      </c>
      <c r="E234" s="188" t="s">
        <v>543</v>
      </c>
    </row>
    <row r="235" customFormat="false" ht="15" hidden="false" customHeight="false" outlineLevel="0" collapsed="false">
      <c r="A235" s="187" t="n">
        <v>43216</v>
      </c>
      <c r="B235" s="191" t="n">
        <v>0.43125</v>
      </c>
      <c r="C235" s="191" t="n">
        <v>0.488194444444444</v>
      </c>
      <c r="D235" s="191" t="n">
        <f aca="false">C235-B235</f>
        <v>0.0569444444444444</v>
      </c>
      <c r="E235" s="188" t="s">
        <v>543</v>
      </c>
    </row>
    <row r="236" customFormat="false" ht="15" hidden="false" customHeight="false" outlineLevel="0" collapsed="false">
      <c r="A236" s="187" t="n">
        <v>43216</v>
      </c>
      <c r="B236" s="191" t="n">
        <v>0.572916666666667</v>
      </c>
      <c r="C236" s="191" t="n">
        <v>0.595138888888889</v>
      </c>
      <c r="D236" s="191" t="n">
        <f aca="false">C236-B236</f>
        <v>0.0222222222222223</v>
      </c>
      <c r="E236" s="188" t="s">
        <v>527</v>
      </c>
    </row>
    <row r="237" customFormat="false" ht="15" hidden="false" customHeight="false" outlineLevel="0" collapsed="false">
      <c r="A237" s="187" t="n">
        <v>43216</v>
      </c>
      <c r="B237" s="191" t="n">
        <v>0.636111111111111</v>
      </c>
      <c r="C237" s="191" t="n">
        <v>0.642361111111111</v>
      </c>
      <c r="D237" s="191" t="n">
        <f aca="false">C237-B237</f>
        <v>0.00624999999999987</v>
      </c>
      <c r="E237" s="188" t="s">
        <v>542</v>
      </c>
    </row>
    <row r="238" customFormat="false" ht="15" hidden="false" customHeight="false" outlineLevel="0" collapsed="false">
      <c r="A238" s="187" t="n">
        <v>43216</v>
      </c>
      <c r="B238" s="191" t="n">
        <v>0.690277777777778</v>
      </c>
      <c r="C238" s="191" t="n">
        <v>0.694444444444444</v>
      </c>
      <c r="D238" s="191" t="n">
        <f aca="false">C238-B238</f>
        <v>0.00416666666666676</v>
      </c>
      <c r="E238" s="188" t="s">
        <v>542</v>
      </c>
    </row>
    <row r="239" customFormat="false" ht="15" hidden="false" customHeight="false" outlineLevel="0" collapsed="false">
      <c r="A239" s="187" t="n">
        <v>43217</v>
      </c>
      <c r="B239" s="191" t="n">
        <v>0.5625</v>
      </c>
      <c r="C239" s="191" t="n">
        <v>0.568055555555556</v>
      </c>
      <c r="D239" s="191" t="n">
        <f aca="false">C239-B239</f>
        <v>0.00555555555555554</v>
      </c>
      <c r="E239" s="188" t="s">
        <v>542</v>
      </c>
    </row>
    <row r="240" customFormat="false" ht="15" hidden="false" customHeight="false" outlineLevel="0" collapsed="false">
      <c r="A240" s="187" t="n">
        <v>43217</v>
      </c>
      <c r="B240" s="191" t="n">
        <v>0.911805555555556</v>
      </c>
      <c r="C240" s="191" t="n">
        <v>0.924305555555556</v>
      </c>
      <c r="D240" s="191" t="n">
        <f aca="false">C240-B240</f>
        <v>0.0125000000000001</v>
      </c>
      <c r="E240" s="188" t="s">
        <v>542</v>
      </c>
    </row>
    <row r="241" customFormat="false" ht="15" hidden="false" customHeight="false" outlineLevel="0" collapsed="false">
      <c r="A241" s="187" t="n">
        <v>43218</v>
      </c>
      <c r="B241" s="191" t="n">
        <v>0.33125</v>
      </c>
      <c r="C241" s="191" t="n">
        <v>0.404166666666667</v>
      </c>
      <c r="D241" s="191" t="n">
        <f aca="false">C241-B241</f>
        <v>0.0729166666666665</v>
      </c>
      <c r="E241" s="188" t="s">
        <v>542</v>
      </c>
    </row>
    <row r="242" customFormat="false" ht="15" hidden="false" customHeight="false" outlineLevel="0" collapsed="false">
      <c r="A242" s="187" t="n">
        <v>43218</v>
      </c>
      <c r="B242" s="191" t="n">
        <v>0.43125</v>
      </c>
      <c r="C242" s="191" t="n">
        <v>0.448611111111111</v>
      </c>
      <c r="D242" s="191" t="n">
        <f aca="false">C242-B242</f>
        <v>0.0173611111111111</v>
      </c>
      <c r="E242" s="188" t="s">
        <v>542</v>
      </c>
    </row>
    <row r="243" customFormat="false" ht="15" hidden="false" customHeight="false" outlineLevel="0" collapsed="false">
      <c r="A243" s="187" t="n">
        <v>43218</v>
      </c>
      <c r="B243" s="191" t="n">
        <v>0.466666666666667</v>
      </c>
      <c r="C243" s="191" t="n">
        <v>0.555555555555556</v>
      </c>
      <c r="D243" s="191" t="n">
        <f aca="false">C243-B243</f>
        <v>0.0888888888888891</v>
      </c>
      <c r="E243" s="188" t="s">
        <v>542</v>
      </c>
    </row>
    <row r="244" customFormat="false" ht="15" hidden="false" customHeight="false" outlineLevel="0" collapsed="false">
      <c r="A244" s="187" t="n">
        <v>43218</v>
      </c>
      <c r="B244" s="191" t="n">
        <v>0.574305555555555</v>
      </c>
      <c r="C244" s="191" t="n">
        <v>0.684027777777778</v>
      </c>
      <c r="D244" s="191" t="n">
        <f aca="false">C244-B244</f>
        <v>0.109722222222222</v>
      </c>
      <c r="E244" s="188" t="s">
        <v>542</v>
      </c>
    </row>
    <row r="245" customFormat="false" ht="15" hidden="false" customHeight="false" outlineLevel="0" collapsed="false">
      <c r="A245" s="187" t="n">
        <v>43218</v>
      </c>
      <c r="B245" s="191" t="n">
        <v>0.717361111111111</v>
      </c>
      <c r="C245" s="191" t="n">
        <v>0.80625</v>
      </c>
      <c r="D245" s="191" t="n">
        <f aca="false">C245-B245</f>
        <v>0.0888888888888889</v>
      </c>
      <c r="E245" s="188" t="s">
        <v>542</v>
      </c>
    </row>
    <row r="246" customFormat="false" ht="15" hidden="false" customHeight="false" outlineLevel="0" collapsed="false">
      <c r="A246" s="187" t="n">
        <v>43218</v>
      </c>
      <c r="B246" s="191" t="n">
        <v>0.869444444444444</v>
      </c>
      <c r="C246" s="191" t="n">
        <v>0.974305555555556</v>
      </c>
      <c r="D246" s="191" t="n">
        <f aca="false">C246-B246</f>
        <v>0.104861111111111</v>
      </c>
      <c r="E246" s="188" t="s">
        <v>542</v>
      </c>
    </row>
    <row r="247" customFormat="false" ht="15" hidden="false" customHeight="false" outlineLevel="0" collapsed="false">
      <c r="A247" s="187" t="n">
        <v>43219</v>
      </c>
      <c r="B247" s="191" t="n">
        <v>0.388888888888889</v>
      </c>
      <c r="C247" s="191" t="n">
        <v>0.4</v>
      </c>
      <c r="D247" s="191" t="n">
        <f aca="false">C247-B247</f>
        <v>0.0111111111111111</v>
      </c>
      <c r="E247" s="188" t="s">
        <v>542</v>
      </c>
    </row>
    <row r="248" customFormat="false" ht="15" hidden="false" customHeight="false" outlineLevel="0" collapsed="false">
      <c r="A248" s="187" t="n">
        <v>43219</v>
      </c>
      <c r="B248" s="191" t="n">
        <v>0.422222222222222</v>
      </c>
      <c r="C248" s="191" t="n">
        <v>0.45</v>
      </c>
      <c r="D248" s="191" t="n">
        <f aca="false">C248-B248</f>
        <v>0.0277777777777777</v>
      </c>
      <c r="E248" s="188" t="s">
        <v>542</v>
      </c>
    </row>
    <row r="249" customFormat="false" ht="15" hidden="false" customHeight="false" outlineLevel="0" collapsed="false">
      <c r="A249" s="187" t="n">
        <v>43219</v>
      </c>
      <c r="B249" s="191" t="n">
        <v>0.490277777777778</v>
      </c>
      <c r="C249" s="191" t="n">
        <v>0.622222222222222</v>
      </c>
      <c r="D249" s="191" t="n">
        <f aca="false">C249-B249</f>
        <v>0.131944444444444</v>
      </c>
      <c r="E249" s="188" t="s">
        <v>542</v>
      </c>
    </row>
    <row r="250" customFormat="false" ht="15" hidden="false" customHeight="false" outlineLevel="0" collapsed="false">
      <c r="A250" s="187" t="n">
        <v>43219</v>
      </c>
      <c r="B250" s="191" t="n">
        <v>0.698611111111111</v>
      </c>
      <c r="C250" s="191" t="n">
        <v>0.721527777777778</v>
      </c>
      <c r="D250" s="191" t="n">
        <f aca="false">C250-B250</f>
        <v>0.0229166666666666</v>
      </c>
      <c r="E250" s="188" t="s">
        <v>542</v>
      </c>
    </row>
    <row r="251" customFormat="false" ht="15" hidden="false" customHeight="false" outlineLevel="0" collapsed="false">
      <c r="A251" s="187" t="n">
        <v>43219</v>
      </c>
      <c r="B251" s="191" t="n">
        <v>0.759027777777778</v>
      </c>
      <c r="C251" s="191" t="n">
        <v>0.76875</v>
      </c>
      <c r="D251" s="191" t="n">
        <f aca="false">C251-B251</f>
        <v>0.00972222222222208</v>
      </c>
      <c r="E251" s="188" t="s">
        <v>542</v>
      </c>
    </row>
    <row r="252" customFormat="false" ht="15" hidden="false" customHeight="false" outlineLevel="0" collapsed="false">
      <c r="A252" s="187" t="n">
        <v>43219</v>
      </c>
      <c r="B252" s="191" t="n">
        <v>0.784027777777778</v>
      </c>
      <c r="C252" s="191" t="n">
        <v>0.793055555555556</v>
      </c>
      <c r="D252" s="191" t="n">
        <f aca="false">C252-B252</f>
        <v>0.00902777777777786</v>
      </c>
      <c r="E252" s="188" t="s">
        <v>542</v>
      </c>
    </row>
    <row r="253" customFormat="false" ht="15" hidden="false" customHeight="false" outlineLevel="0" collapsed="false">
      <c r="A253" s="187" t="n">
        <v>43220</v>
      </c>
      <c r="B253" s="191" t="n">
        <v>0.504166666666667</v>
      </c>
      <c r="C253" s="191" t="n">
        <v>0.53125</v>
      </c>
      <c r="D253" s="191" t="n">
        <f aca="false">C253-B253</f>
        <v>0.0270833333333333</v>
      </c>
      <c r="E253" s="188" t="s">
        <v>542</v>
      </c>
    </row>
    <row r="254" customFormat="false" ht="15" hidden="false" customHeight="false" outlineLevel="0" collapsed="false">
      <c r="A254" s="187" t="n">
        <v>43220</v>
      </c>
      <c r="B254" s="191" t="n">
        <v>0.649305555555556</v>
      </c>
      <c r="C254" s="191" t="n">
        <v>0.672222222222222</v>
      </c>
      <c r="D254" s="191" t="n">
        <f aca="false">C254-B254</f>
        <v>0.0229166666666665</v>
      </c>
      <c r="E254" s="188" t="s">
        <v>542</v>
      </c>
    </row>
    <row r="255" customFormat="false" ht="15" hidden="false" customHeight="false" outlineLevel="0" collapsed="false">
      <c r="A255" s="187" t="n">
        <v>43220</v>
      </c>
      <c r="B255" s="191" t="n">
        <v>0.736111111111111</v>
      </c>
      <c r="C255" s="191" t="n">
        <v>0.7625</v>
      </c>
      <c r="D255" s="191" t="n">
        <f aca="false">C255-B255</f>
        <v>0.026388888888889</v>
      </c>
      <c r="E255" s="188" t="s">
        <v>527</v>
      </c>
    </row>
    <row r="256" customFormat="false" ht="15" hidden="false" customHeight="false" outlineLevel="0" collapsed="false">
      <c r="A256" s="187" t="n">
        <v>43235</v>
      </c>
      <c r="B256" s="191" t="n">
        <v>0.646527777777778</v>
      </c>
      <c r="C256" s="191" t="n">
        <v>0.7375</v>
      </c>
      <c r="D256" s="191" t="n">
        <f aca="false">C256-B256</f>
        <v>0.0909722222222221</v>
      </c>
      <c r="E256" s="188" t="s">
        <v>542</v>
      </c>
    </row>
    <row r="257" customFormat="false" ht="15" hidden="false" customHeight="false" outlineLevel="0" collapsed="false">
      <c r="A257" s="187" t="n">
        <v>43235</v>
      </c>
      <c r="B257" s="191" t="n">
        <v>0.829861111111111</v>
      </c>
      <c r="C257" s="191" t="n">
        <v>0.845833333333333</v>
      </c>
      <c r="D257" s="191" t="n">
        <f aca="false">C257-B257</f>
        <v>0.0159722222222223</v>
      </c>
      <c r="E257" s="188" t="s">
        <v>542</v>
      </c>
    </row>
    <row r="258" customFormat="false" ht="15" hidden="false" customHeight="false" outlineLevel="0" collapsed="false">
      <c r="A258" s="187" t="n">
        <v>43236</v>
      </c>
      <c r="B258" s="191" t="n">
        <v>0.354861111111111</v>
      </c>
      <c r="C258" s="191" t="n">
        <v>0.390277777777778</v>
      </c>
      <c r="D258" s="191" t="n">
        <f aca="false">C258-B258</f>
        <v>0.0354166666666666</v>
      </c>
      <c r="E258" s="188" t="s">
        <v>542</v>
      </c>
    </row>
    <row r="259" customFormat="false" ht="15" hidden="false" customHeight="false" outlineLevel="0" collapsed="false">
      <c r="A259" s="187" t="n">
        <v>43236</v>
      </c>
      <c r="B259" s="191" t="n">
        <v>0.591666666666667</v>
      </c>
      <c r="C259" s="191" t="n">
        <v>0.613888888888889</v>
      </c>
      <c r="D259" s="191" t="n">
        <f aca="false">C259-B259</f>
        <v>0.0222222222222221</v>
      </c>
      <c r="E259" s="188" t="s">
        <v>542</v>
      </c>
    </row>
    <row r="260" customFormat="false" ht="15" hidden="false" customHeight="false" outlineLevel="0" collapsed="false">
      <c r="A260" s="187" t="n">
        <v>43236</v>
      </c>
      <c r="B260" s="191" t="n">
        <v>0.622222222222222</v>
      </c>
      <c r="C260" s="191" t="n">
        <v>0.629166666666667</v>
      </c>
      <c r="D260" s="191" t="n">
        <f aca="false">C260-B260</f>
        <v>0.00694444444444442</v>
      </c>
      <c r="E260" s="188" t="s">
        <v>542</v>
      </c>
    </row>
    <row r="261" customFormat="false" ht="15" hidden="false" customHeight="false" outlineLevel="0" collapsed="false">
      <c r="A261" s="187" t="n">
        <v>43236</v>
      </c>
      <c r="B261" s="191" t="n">
        <v>0.663888888888889</v>
      </c>
      <c r="C261" s="191" t="n">
        <v>0.753472222222222</v>
      </c>
      <c r="D261" s="191" t="n">
        <f aca="false">C261-B261</f>
        <v>0.0895833333333333</v>
      </c>
      <c r="E261" s="188" t="s">
        <v>542</v>
      </c>
    </row>
    <row r="262" customFormat="false" ht="15" hidden="false" customHeight="false" outlineLevel="0" collapsed="false">
      <c r="A262" s="187" t="n">
        <v>43236</v>
      </c>
      <c r="B262" s="191" t="n">
        <v>0.877083333333333</v>
      </c>
      <c r="C262" s="191" t="n">
        <v>0.916666666666667</v>
      </c>
      <c r="D262" s="191" t="n">
        <f aca="false">C262-B262</f>
        <v>0.0395833333333333</v>
      </c>
      <c r="E262" s="188" t="s">
        <v>542</v>
      </c>
    </row>
    <row r="263" customFormat="false" ht="15" hidden="false" customHeight="false" outlineLevel="0" collapsed="false">
      <c r="A263" s="187" t="n">
        <v>43237</v>
      </c>
      <c r="B263" s="191" t="n">
        <v>0.315972222222222</v>
      </c>
      <c r="C263" s="191" t="n">
        <v>0.461805555555556</v>
      </c>
      <c r="D263" s="191" t="n">
        <f aca="false">C263-B263</f>
        <v>0.145833333333333</v>
      </c>
      <c r="E263" s="188" t="s">
        <v>542</v>
      </c>
    </row>
    <row r="264" customFormat="false" ht="15" hidden="false" customHeight="false" outlineLevel="0" collapsed="false">
      <c r="A264" s="187" t="n">
        <v>43237</v>
      </c>
      <c r="B264" s="191" t="n">
        <v>0.499305555555555</v>
      </c>
      <c r="C264" s="191" t="n">
        <v>0.648611111111111</v>
      </c>
      <c r="D264" s="191" t="n">
        <f aca="false">C264-B264</f>
        <v>0.149305555555556</v>
      </c>
      <c r="E264" s="188" t="s">
        <v>542</v>
      </c>
    </row>
    <row r="265" customFormat="false" ht="15" hidden="false" customHeight="false" outlineLevel="0" collapsed="false">
      <c r="A265" s="187" t="n">
        <v>43238</v>
      </c>
      <c r="B265" s="191" t="n">
        <v>0.634722222222222</v>
      </c>
      <c r="C265" s="191" t="n">
        <v>0.650052500426389</v>
      </c>
      <c r="D265" s="191" t="n">
        <v>0.015330278204167</v>
      </c>
      <c r="E265" s="188" t="s">
        <v>544</v>
      </c>
    </row>
    <row r="266" customFormat="false" ht="15" hidden="false" customHeight="false" outlineLevel="0" collapsed="false">
      <c r="A266" s="187" t="n">
        <v>43244</v>
      </c>
      <c r="B266" s="191" t="n">
        <v>0.555555555555556</v>
      </c>
      <c r="C266" s="191" t="n">
        <v>0.568055555555556</v>
      </c>
      <c r="D266" s="191" t="n">
        <f aca="false">C266-B266</f>
        <v>0.0124999999999998</v>
      </c>
      <c r="E266" s="188" t="s">
        <v>542</v>
      </c>
    </row>
    <row r="267" customFormat="false" ht="15" hidden="false" customHeight="false" outlineLevel="0" collapsed="false">
      <c r="A267" s="187" t="n">
        <v>43244</v>
      </c>
      <c r="B267" s="191" t="n">
        <v>0.589583333333333</v>
      </c>
      <c r="C267" s="191" t="n">
        <v>0.595833333333333</v>
      </c>
      <c r="D267" s="191" t="n">
        <f aca="false">C267-B267</f>
        <v>0.00624999999999998</v>
      </c>
      <c r="E267" s="188" t="s">
        <v>527</v>
      </c>
    </row>
    <row r="268" customFormat="false" ht="15" hidden="false" customHeight="false" outlineLevel="0" collapsed="false">
      <c r="A268" s="187" t="n">
        <v>43251</v>
      </c>
      <c r="B268" s="191" t="n">
        <v>0.386805555555556</v>
      </c>
      <c r="C268" s="191" t="n">
        <v>0.402777777777778</v>
      </c>
      <c r="D268" s="191" t="n">
        <f aca="false">C268-B268</f>
        <v>0.0159722222222221</v>
      </c>
      <c r="E268" s="188" t="s">
        <v>527</v>
      </c>
    </row>
    <row r="269" customFormat="false" ht="15" hidden="false" customHeight="false" outlineLevel="0" collapsed="false">
      <c r="A269" s="187" t="n">
        <v>43255</v>
      </c>
      <c r="B269" s="191" t="n">
        <v>0.552083333333333</v>
      </c>
      <c r="C269" s="191" t="n">
        <v>0.674305555555556</v>
      </c>
      <c r="D269" s="191" t="n">
        <f aca="false">C269-B269</f>
        <v>0.122222222222222</v>
      </c>
      <c r="E269" s="188" t="s">
        <v>527</v>
      </c>
    </row>
    <row r="270" customFormat="false" ht="15" hidden="false" customHeight="false" outlineLevel="0" collapsed="false">
      <c r="A270" s="187" t="n">
        <v>43255</v>
      </c>
      <c r="B270" s="191" t="n">
        <v>0.829166666666667</v>
      </c>
      <c r="C270" s="191" t="n">
        <v>0.875694444444444</v>
      </c>
      <c r="D270" s="191" t="n">
        <f aca="false">C270-B270</f>
        <v>0.0465277777777779</v>
      </c>
      <c r="E270" s="188" t="s">
        <v>527</v>
      </c>
    </row>
    <row r="271" customFormat="false" ht="15" hidden="false" customHeight="false" outlineLevel="0" collapsed="false">
      <c r="A271" s="187" t="n">
        <v>43292</v>
      </c>
      <c r="B271" s="191" t="n">
        <v>0.839583333333333</v>
      </c>
      <c r="C271" s="191" t="n">
        <v>0.857638888888889</v>
      </c>
      <c r="D271" s="191" t="n">
        <f aca="false">C271-B271</f>
        <v>0.0180555555555557</v>
      </c>
      <c r="E271" s="188" t="s">
        <v>542</v>
      </c>
    </row>
    <row r="272" customFormat="false" ht="15" hidden="false" customHeight="false" outlineLevel="0" collapsed="false">
      <c r="A272" s="187" t="n">
        <v>43292</v>
      </c>
      <c r="B272" s="191" t="n">
        <v>0.871527777777778</v>
      </c>
      <c r="C272" s="191" t="n">
        <v>0.885416666666667</v>
      </c>
      <c r="D272" s="191" t="n">
        <f aca="false">C272-B272</f>
        <v>0.0138888888888886</v>
      </c>
      <c r="E272" s="188" t="s">
        <v>544</v>
      </c>
    </row>
    <row r="273" customFormat="false" ht="15" hidden="false" customHeight="false" outlineLevel="0" collapsed="false">
      <c r="A273" s="187" t="n">
        <v>43293</v>
      </c>
      <c r="B273" s="191" t="n">
        <v>0.440972222222222</v>
      </c>
      <c r="C273" s="191" t="n">
        <v>0.478472222222222</v>
      </c>
      <c r="D273" s="191" t="n">
        <f aca="false">C273-B273</f>
        <v>0.0374999999999998</v>
      </c>
      <c r="E273" s="188" t="s">
        <v>527</v>
      </c>
    </row>
    <row r="274" customFormat="false" ht="15" hidden="false" customHeight="false" outlineLevel="0" collapsed="false">
      <c r="A274" s="187" t="n">
        <v>43294</v>
      </c>
      <c r="B274" s="191" t="n">
        <v>0.41875</v>
      </c>
      <c r="C274" s="191" t="n">
        <v>0.423611111111111</v>
      </c>
      <c r="D274" s="191" t="n">
        <f aca="false">C274-B274</f>
        <v>0.00486111111111109</v>
      </c>
      <c r="E274" s="188" t="s">
        <v>544</v>
      </c>
    </row>
    <row r="275" customFormat="false" ht="15" hidden="false" customHeight="false" outlineLevel="0" collapsed="false">
      <c r="A275" s="187" t="n">
        <v>43294</v>
      </c>
      <c r="B275" s="191" t="n">
        <v>0.458333333333333</v>
      </c>
      <c r="C275" s="191" t="n">
        <v>0.463194444444444</v>
      </c>
      <c r="D275" s="191" t="n">
        <f aca="false">C275-B275</f>
        <v>0.00486111111111121</v>
      </c>
      <c r="E275" s="188" t="s">
        <v>527</v>
      </c>
    </row>
    <row r="276" customFormat="false" ht="15" hidden="false" customHeight="false" outlineLevel="0" collapsed="false">
      <c r="A276" s="187" t="n">
        <v>43294</v>
      </c>
      <c r="B276" s="191" t="n">
        <v>0.765277777777778</v>
      </c>
      <c r="C276" s="191" t="n">
        <v>0.76875</v>
      </c>
      <c r="D276" s="191" t="n">
        <f aca="false">C276-B276</f>
        <v>0.0034722222222221</v>
      </c>
      <c r="E276" s="188" t="s">
        <v>544</v>
      </c>
    </row>
    <row r="277" customFormat="false" ht="15" hidden="false" customHeight="false" outlineLevel="0" collapsed="false">
      <c r="A277" s="187" t="n">
        <v>43294</v>
      </c>
      <c r="B277" s="191" t="n">
        <v>0.824305555555556</v>
      </c>
      <c r="C277" s="191" t="n">
        <v>0.958333333333333</v>
      </c>
      <c r="D277" s="191" t="n">
        <f aca="false">C277-B277</f>
        <v>0.134027777777778</v>
      </c>
      <c r="E277" s="188" t="s">
        <v>542</v>
      </c>
    </row>
    <row r="278" customFormat="false" ht="15" hidden="false" customHeight="false" outlineLevel="0" collapsed="false">
      <c r="A278" s="187" t="n">
        <v>43295</v>
      </c>
      <c r="B278" s="191" t="n">
        <v>0.533333333333333</v>
      </c>
      <c r="C278" s="191" t="n">
        <v>0.609027777777778</v>
      </c>
      <c r="D278" s="191" t="n">
        <f aca="false">C278-B278</f>
        <v>0.0756944444444445</v>
      </c>
      <c r="E278" s="188" t="s">
        <v>542</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64</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2018-08-30T10:32:56Z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