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8.xml" ContentType="application/vnd.openxmlformats-officedocument.spreadsheetml.comments+xml"/>
  <Override PartName="/xl/sharedStrings.xml" ContentType="application/vnd.openxmlformats-officedocument.spreadsheetml.sharedStrings+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8.xml.rels" ContentType="application/vnd.openxmlformats-package.relationships+xml"/>
  <Override PartName="/xl/worksheets/_rels/sheet1.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comments1.xml" ContentType="application/vnd.openxmlformats-officedocument.spreadsheetml.comments+xml"/>
  <Override PartName="/xl/styles.xml" ContentType="application/vnd.openxmlformats-officedocument.spreadsheetml.styles+xml"/>
  <Override PartName="/xl/comments3.xml" ContentType="application/vnd.openxmlformats-officedocument.spreadsheetml.comments+xml"/>
  <Override PartName="/xl/workbook.xml" ContentType="application/vnd.openxmlformats-officedocument.spreadsheetml.sheet.main+xml"/>
  <Override PartName="/xl/drawings/vmlDrawing6.vml" ContentType="application/vnd.openxmlformats-officedocument.vmlDrawing"/>
  <Override PartName="/xl/drawings/drawing1.xml" ContentType="application/vnd.openxmlformats-officedocument.drawing+xml"/>
  <Override PartName="/xl/drawings/vmlDrawing5.vml" ContentType="application/vnd.openxmlformats-officedocument.vmlDrawing"/>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comments2.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3" activeTab="3"/>
  </bookViews>
  <sheets>
    <sheet name="Договоры 1" sheetId="1" state="hidden" r:id="rId2"/>
    <sheet name="Договоры 2.1" sheetId="2" state="hidden" r:id="rId3"/>
    <sheet name="Договоры 2.2" sheetId="3" state="hidden" r:id="rId4"/>
    <sheet name="Заказчики" sheetId="4" state="visible" r:id="rId5"/>
    <sheet name="Заказчики - Измерения - tmp" sheetId="5" state="hidden" r:id="rId6"/>
    <sheet name="Договоры" sheetId="6" state="visible" r:id="rId7"/>
    <sheet name="Что делается для договора" sheetId="7" state="visible" r:id="rId8"/>
    <sheet name="Пример моих срезов рабочего дня" sheetId="8" state="visible" r:id="rId9"/>
  </sheets>
  <definedNames>
    <definedName function="false" hidden="false" localSheetId="5" name="_xlnm.Print_Titles" vbProcedure="false">Договоры!$1:$1</definedName>
    <definedName function="false" hidden="false" localSheetId="0" name="_xlnm.Print_Titles" vbProcedure="false">'Договоры 1'!$1:$2</definedName>
    <definedName function="false" hidden="false" localSheetId="1" name="_xlnm.Print_Titles" vbProcedure="false">'Договоры 2.1'!$2:$2</definedName>
    <definedName function="false" hidden="false" localSheetId="2" name="_xlnm.Print_Titles" vbProcedure="false">'Договоры 2.2'!$2:$2</definedName>
    <definedName function="false" hidden="false" localSheetId="3" name="_xlnm.Print_Titles" vbProcedure="false">Заказчики!$1:$1</definedName>
    <definedName function="false" hidden="false" localSheetId="4" name="_xlnm.Print_Titles" vbProcedure="false">'Заказчики - Измерения - tmp'!$2:$2</definedName>
    <definedName function="false" hidden="true" localSheetId="7" name="_xlnm._FilterDatabase" vbProcedure="false">'Пример моих срезов рабочего дня'!$A$1:$E$1156</definedName>
    <definedName function="false" hidden="false" localSheetId="6" name="_xlnm.Print_Titles" vbProcedure="false">'Что делается для договора'!$1:$4</definedName>
    <definedName function="false" hidden="false" localSheetId="0" name="_xlnm.Print_Titles" vbProcedure="false">'Договоры 1'!$1:$2</definedName>
    <definedName function="false" hidden="false" localSheetId="0" name="_xlnm.Print_Titles_0" vbProcedure="false">'Договоры 1'!$1:$2</definedName>
    <definedName function="false" hidden="false" localSheetId="0" name="_xlnm.Print_Titles_0_0" vbProcedure="false">'Договоры 1'!$1:$2</definedName>
    <definedName function="false" hidden="false" localSheetId="0" name="_xlnm.Print_Titles_0_0_0" vbProcedure="false">'Договоры 1'!$1:$2</definedName>
    <definedName function="false" hidden="false" localSheetId="1" name="_xlnm.Print_Titles" vbProcedure="false">'Договоры 2.1'!$2:$2</definedName>
    <definedName function="false" hidden="false" localSheetId="1" name="_xlnm.Print_Titles_0" vbProcedure="false">'Договоры 2.1'!$2:$2</definedName>
    <definedName function="false" hidden="false" localSheetId="1" name="_xlnm.Print_Titles_0_0" vbProcedure="false">'Договоры 2.1'!$2:$2</definedName>
    <definedName function="false" hidden="false" localSheetId="1" name="_xlnm.Print_Titles_0_0_0" vbProcedure="false">'Договоры 2.1'!$2:$2</definedName>
    <definedName function="false" hidden="false" localSheetId="2" name="_xlnm.Print_Titles" vbProcedure="false">'Договоры 2.2'!$2:$2</definedName>
    <definedName function="false" hidden="false" localSheetId="2" name="_xlnm.Print_Titles_0" vbProcedure="false">'Договоры 2.2'!$2:$2</definedName>
    <definedName function="false" hidden="false" localSheetId="2" name="_xlnm.Print_Titles_0_0" vbProcedure="false">'Договоры 2.2'!$2:$2</definedName>
    <definedName function="false" hidden="false" localSheetId="2" name="_xlnm.Print_Titles_0_0_0" vbProcedure="false">'Договоры 2.2'!$2:$2</definedName>
    <definedName function="false" hidden="false" localSheetId="3" name="_xlnm.Print_Titles" vbProcedure="false">Заказчики!$1:$1</definedName>
    <definedName function="false" hidden="false" localSheetId="3" name="_xlnm.Print_Titles_0" vbProcedure="false">Заказчики!$1:$1</definedName>
    <definedName function="false" hidden="false" localSheetId="3" name="_xlnm.Print_Titles_0_0" vbProcedure="false">Заказчики!$1:$1</definedName>
    <definedName function="false" hidden="false" localSheetId="3" name="_xlnm.Print_Titles_0_0_0" vbProcedure="false">Заказчики!$1:$1</definedName>
    <definedName function="false" hidden="false" localSheetId="3" name="_xlnm._FilterDatabase" vbProcedure="false">Заказчики!$B$1:$B$23</definedName>
    <definedName function="false" hidden="false" localSheetId="4" name="_xlnm.Print_Titles" vbProcedure="false">'Заказчики - Измерения - tmp'!$2:$2</definedName>
    <definedName function="false" hidden="false" localSheetId="4" name="_xlnm.Print_Titles_0" vbProcedure="false">'Заказчики - Измерения - tmp'!$2:$2</definedName>
    <definedName function="false" hidden="false" localSheetId="4" name="_xlnm.Print_Titles_0_0" vbProcedure="false">'Заказчики - Измерения - tmp'!$2:$2</definedName>
    <definedName function="false" hidden="false" localSheetId="4" name="_xlnm.Print_Titles_0_0_0" vbProcedure="false">'Заказчики - Измерения - tmp'!$2:$2</definedName>
    <definedName function="false" hidden="false" localSheetId="4" name="_xlnm._FilterDatabase" vbProcedure="false">'Заказчики - Измерения - tmp'!$B$2:$B$23</definedName>
    <definedName function="false" hidden="false" localSheetId="5" name="_xlnm.Print_Titles" vbProcedure="false">Договоры!$1:$1</definedName>
    <definedName function="false" hidden="false" localSheetId="5" name="_xlnm.Print_Titles_0" vbProcedure="false">Договоры!$1:$1</definedName>
    <definedName function="false" hidden="false" localSheetId="5" name="_xlnm.Print_Titles_0_0" vbProcedure="false">Договоры!$1:$1</definedName>
    <definedName function="false" hidden="false" localSheetId="5" name="_xlnm.Print_Titles_0_0_0" vbProcedure="false">Договоры!$1:$1</definedName>
    <definedName function="false" hidden="false" localSheetId="5" name="_xlnm._FilterDatabase" vbProcedure="false">Договоры!$J$1:$J$151</definedName>
    <definedName function="false" hidden="false" localSheetId="5" name="_xlnm._FilterDatabase_0" vbProcedure="false">#REF!</definedName>
    <definedName function="false" hidden="false" localSheetId="5" name="_xlnm._FilterDatabase_0_0" vbProcedure="false">#REF!</definedName>
    <definedName function="false" hidden="false" localSheetId="5" name="_xlnm._FilterDatabase_0_0_0" vbProcedure="false">#REF!</definedName>
    <definedName function="false" hidden="false" localSheetId="6" name="_xlnm.Print_Titles" vbProcedure="false">'Что делается для договора'!$1:$4</definedName>
    <definedName function="false" hidden="false" localSheetId="6" name="_xlnm.Print_Titles_0" vbProcedure="false">'Что делается для договора'!$1:$4</definedName>
    <definedName function="false" hidden="false" localSheetId="6" name="_xlnm.Print_Titles_0_0" vbProcedure="false">'Что делается для договора'!$1:$4</definedName>
    <definedName function="false" hidden="false" localSheetId="6" name="_xlnm.Print_Titles_0_0_0" vbProcedure="false">'Что делается для договора'!$1:$4</definedName>
    <definedName function="false" hidden="false" localSheetId="7" name="_FilterDatabase_0" vbProcedure="false">'Пример моих срезов рабочего дня'!$A$1:$E$1156</definedName>
    <definedName function="false" hidden="false" localSheetId="7" name="_xlnm._FilterDatabase" vbProcedure="false">'Пример моих срезов рабочего дня'!$A$1:$E$1156</definedName>
    <definedName function="false" hidden="false" localSheetId="7" name="_xlnm._FilterDatabase_0" vbProcedure="false">'Пример моих срезов рабочего дня'!$A$1:$E$1156</definedName>
    <definedName function="false" hidden="false" localSheetId="7" name="_xlnm._FilterDatabase_0_0" vbProcedure="false">'Пример моих срезов рабочего дня'!$A$1:$E$1156</definedName>
    <definedName function="false" hidden="false" localSheetId="7" name="_xlnm._FilterDatabase_0_0_0" vbProcedure="false">'Пример моих срезов рабочего дня'!$A$1:$E$1156</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s>
  <commentList>
    <comment ref="B5" authorId="0">
      <text>
        <r>
          <rPr>
            <b val="true"/>
            <sz val="9"/>
            <color rgb="FF000000"/>
            <rFont val="Tahoma"/>
            <family val="2"/>
            <charset val="204"/>
          </rPr>
          <t xml:space="preserve">Alexander: Это видимо предыдущий договор с ЛАНИТ-ом?
</t>
        </r>
        <r>
          <rPr>
            <sz val="9"/>
            <color rgb="FF000000"/>
            <rFont val="Tahoma"/>
            <family val="2"/>
            <charset val="204"/>
          </rPr>
          <t xml:space="preserve">
6.2 Лицензиар гарантирует, что, в соответствии с </t>
        </r>
        <r>
          <rPr>
            <b val="true"/>
            <sz val="9"/>
            <color rgb="FF000000"/>
            <rFont val="Tahoma"/>
            <family val="2"/>
            <charset val="204"/>
          </rPr>
          <t xml:space="preserve">Лицензионным договором № П1-12/2014 от 1 декабря 2014 г.</t>
        </r>
        <r>
          <rPr>
            <sz val="9"/>
            <color rgb="FF000000"/>
            <rFont val="Tahoma"/>
            <family val="2"/>
            <charset val="204"/>
          </rPr>
          <t xml:space="preserve"> с Забавиным Виталием Александровичем и Ковалевым Максимом Александровичем, он действует в пределах прав и полномочий, позволяющих ему осуществлять предоставление прав использования Программами для ЭВМ. указанных в Прейскуранте (Приложение №1 к настоящему Договору), на срок не менее 20 (Двадцати) лет от даты подписания настоящего Договора, и на момент предоставления Лицензиату прав использования указанных Программ для ЭВМ они не заложены, не арестованы, не являются предметом исков третьих лиц.</t>
        </r>
      </text>
    </comment>
    <comment ref="D5" authorId="0">
      <text>
        <r>
          <rPr>
            <b val="true"/>
            <sz val="9"/>
            <color rgb="FF000000"/>
            <rFont val="Tahoma"/>
            <family val="2"/>
            <charset val="204"/>
          </rPr>
          <t xml:space="preserve">Alexander: Видимо подразумеваются собственные подразделения/филиалы, от которых будет им поступать вознаграждение?
</t>
        </r>
        <r>
          <rPr>
            <sz val="9"/>
            <color rgb="FF000000"/>
            <rFont val="Tahoma"/>
            <family val="2"/>
            <charset val="204"/>
          </rPr>
          <t xml:space="preserve">
1.2 По настоящему Договору Лицензиар передает, а Лицензиат принимает право передачи прав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следующих пределах и следующими способами: право установки и запуска (воспроизведения) экземпляров Программы в объеме, на срок и на территории не превышающих, полученных Лицензиатом но настоящему Договору.
3.2.2 Передавать права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объеме, на срок и на территории не превышающих, полученных Лицензиатом по настоящему Договору. При этом размер </t>
        </r>
        <r>
          <rPr>
            <b val="true"/>
            <sz val="9"/>
            <color rgb="FF000000"/>
            <rFont val="Tahoma"/>
            <family val="2"/>
            <charset val="204"/>
          </rPr>
          <t xml:space="preserve">вознаграждения</t>
        </r>
        <r>
          <rPr>
            <sz val="9"/>
            <color rgb="FF000000"/>
            <rFont val="Tahoma"/>
            <family val="2"/>
            <charset val="204"/>
          </rPr>
          <t xml:space="preserve">, получаемого по сублицензионному договору, определяется </t>
        </r>
        <r>
          <rPr>
            <b val="true"/>
            <sz val="9"/>
            <color rgb="FF000000"/>
            <rFont val="Tahoma"/>
            <family val="2"/>
            <charset val="204"/>
          </rPr>
          <t xml:space="preserve">числом</t>
        </r>
        <r>
          <rPr>
            <sz val="9"/>
            <color rgb="FF000000"/>
            <rFont val="Tahoma"/>
            <family val="2"/>
            <charset val="204"/>
          </rPr>
          <t xml:space="preserve"> экземпляров Программ для ЭВМ, права на которые передаются по сублицензионному Договору, и </t>
        </r>
        <r>
          <rPr>
            <b val="true"/>
            <sz val="9"/>
            <color rgb="FF000000"/>
            <rFont val="Tahoma"/>
            <family val="2"/>
            <charset val="204"/>
          </rPr>
          <t xml:space="preserve">ценами</t>
        </r>
        <r>
          <rPr>
            <sz val="9"/>
            <color rgb="FF000000"/>
            <rFont val="Tahoma"/>
            <family val="2"/>
            <charset val="204"/>
          </rPr>
          <t xml:space="preserve"> за права на один экземпляр Программ для ЭВМ, указанных в Прейскуранте (Приложение №1 к настоящему Договору).</t>
        </r>
      </text>
    </comment>
    <comment ref="D17" authorId="0">
      <text>
        <r>
          <rPr>
            <b val="true"/>
            <sz val="9"/>
            <color rgb="FF000000"/>
            <rFont val="Tahoma"/>
            <family val="2"/>
            <charset val="204"/>
          </rPr>
          <t xml:space="preserve">Alexander:
</t>
        </r>
        <r>
          <rPr>
            <sz val="9"/>
            <color rgb="FF000000"/>
            <rFont val="Tahoma"/>
            <family val="2"/>
            <charset val="204"/>
          </rPr>
          <t xml:space="preserve">У меня нет "Приложение 3 - Описание версии ПО".</t>
        </r>
      </text>
    </comment>
    <comment ref="E24" authorId="0">
      <text>
        <r>
          <rPr>
            <b val="true"/>
            <sz val="9"/>
            <color rgb="FF000000"/>
            <rFont val="Tahoma"/>
            <family val="2"/>
            <charset val="204"/>
          </rPr>
          <t xml:space="preserve">Alexander:
</t>
        </r>
        <r>
          <rPr>
            <sz val="9"/>
            <color rgb="FF000000"/>
            <rFont val="Tahoma"/>
            <family val="2"/>
            <charset val="204"/>
          </rPr>
          <t xml:space="preserve">А остальные услуги в разве не автоматические тоже?</t>
        </r>
      </text>
    </comment>
    <comment ref="F5" authorId="0">
      <text>
        <r>
          <rPr>
            <b val="true"/>
            <sz val="9"/>
            <color rgb="FF000000"/>
            <rFont val="Tahoma"/>
            <family val="2"/>
            <charset val="204"/>
          </rPr>
          <t xml:space="preserve">Alexander:
</t>
        </r>
        <r>
          <rPr>
            <sz val="9"/>
            <color rgb="FF000000"/>
            <rFont val="Tahoma"/>
            <family val="2"/>
            <charset val="204"/>
          </rPr>
          <t xml:space="preserve">Сколько экземляров продано (какова итоговая выручка) на текущий момент?
При каких условиях даётся скидка?</t>
        </r>
      </text>
    </comment>
  </commentList>
</comments>
</file>

<file path=xl/comments2.xml><?xml version="1.0" encoding="utf-8"?>
<comments xmlns="http://schemas.openxmlformats.org/spreadsheetml/2006/main" xmlns:xdr="http://schemas.openxmlformats.org/drawingml/2006/spreadsheetDrawing">
  <authors>
    <author/>
  </authors>
  <commentList>
    <comment ref="B21" authorId="0">
      <text>
        <r>
          <rPr>
            <b val="true"/>
            <sz val="9"/>
            <color rgb="FF000000"/>
            <rFont val="Tahoma"/>
            <family val="2"/>
            <charset val="204"/>
          </rPr>
          <t xml:space="preserve">Alexander: Это видимо предыдущий договор с ЛАНИТ-ом?
</t>
        </r>
        <r>
          <rPr>
            <sz val="9"/>
            <color rgb="FF000000"/>
            <rFont val="Tahoma"/>
            <family val="2"/>
            <charset val="204"/>
          </rPr>
          <t xml:space="preserve">
6.2 Лицензиар гарантирует, что, в соответствии с </t>
        </r>
        <r>
          <rPr>
            <b val="true"/>
            <sz val="9"/>
            <color rgb="FF000000"/>
            <rFont val="Tahoma"/>
            <family val="2"/>
            <charset val="204"/>
          </rPr>
          <t xml:space="preserve">Лицензионным договором № П1-12/2014 от 1 декабря 2014 г.</t>
        </r>
        <r>
          <rPr>
            <sz val="9"/>
            <color rgb="FF000000"/>
            <rFont val="Tahoma"/>
            <family val="2"/>
            <charset val="204"/>
          </rPr>
          <t xml:space="preserve"> с Забавиным Виталием Александровичем и Ковалевым Максимом Александровичем, он действует в пределах прав и полномочий, позволяющих ему осуществлять предоставление прав использования Программами для ЭВМ. указанных в Прейскуранте (Приложение №1 к настоящему Договору), на срок не менее 20 (Двадцати) лет от даты подписания настоящего Договора, и на момент предоставления Лицензиату прав использования указанных Программ для ЭВМ они не заложены, не арестованы, не являются предметом исков третьих лиц.</t>
        </r>
      </text>
    </comment>
    <comment ref="D21" authorId="0">
      <text>
        <r>
          <rPr>
            <b val="true"/>
            <sz val="9"/>
            <color rgb="FF000000"/>
            <rFont val="Tahoma"/>
            <family val="2"/>
            <charset val="204"/>
          </rPr>
          <t xml:space="preserve">Alexander: Видимо подразумеваются собственные подразделения/филиалы, от которых будет им поступать вознаграждение?
</t>
        </r>
        <r>
          <rPr>
            <sz val="9"/>
            <color rgb="FF000000"/>
            <rFont val="Tahoma"/>
            <family val="2"/>
            <charset val="204"/>
          </rPr>
          <t xml:space="preserve">
1.2 По настоящему Договору Лицензиар передает, а Лицензиат принимает право передачи прав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следующих пределах и следующими способами: право установки и запуска (воспроизведения) экземпляров Программы в объеме, на срок и на территории не превышающих, полученных Лицензиатом но настоящему Договору.
3.2.2 Передавать права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объеме, на срок и на территории не превышающих, полученных Лицензиатом по настоящему Договору. При этом размер </t>
        </r>
        <r>
          <rPr>
            <b val="true"/>
            <sz val="9"/>
            <color rgb="FF000000"/>
            <rFont val="Tahoma"/>
            <family val="2"/>
            <charset val="204"/>
          </rPr>
          <t xml:space="preserve">вознаграждения</t>
        </r>
        <r>
          <rPr>
            <sz val="9"/>
            <color rgb="FF000000"/>
            <rFont val="Tahoma"/>
            <family val="2"/>
            <charset val="204"/>
          </rPr>
          <t xml:space="preserve">, получаемого по сублицензионному договору, определяется </t>
        </r>
        <r>
          <rPr>
            <b val="true"/>
            <sz val="9"/>
            <color rgb="FF000000"/>
            <rFont val="Tahoma"/>
            <family val="2"/>
            <charset val="204"/>
          </rPr>
          <t xml:space="preserve">числом</t>
        </r>
        <r>
          <rPr>
            <sz val="9"/>
            <color rgb="FF000000"/>
            <rFont val="Tahoma"/>
            <family val="2"/>
            <charset val="204"/>
          </rPr>
          <t xml:space="preserve"> экземпляров Программ для ЭВМ, права на которые передаются по сублицензионному Договору, и </t>
        </r>
        <r>
          <rPr>
            <b val="true"/>
            <sz val="9"/>
            <color rgb="FF000000"/>
            <rFont val="Tahoma"/>
            <family val="2"/>
            <charset val="204"/>
          </rPr>
          <t xml:space="preserve">ценами</t>
        </r>
        <r>
          <rPr>
            <sz val="9"/>
            <color rgb="FF000000"/>
            <rFont val="Tahoma"/>
            <family val="2"/>
            <charset val="204"/>
          </rPr>
          <t xml:space="preserve"> за права на один экземпляр Программ для ЭВМ, указанных в Прейскуранте (Приложение №1 к настоящему Договору).</t>
        </r>
      </text>
    </comment>
    <comment ref="D28" authorId="0">
      <text>
        <r>
          <rPr>
            <b val="true"/>
            <sz val="9"/>
            <color rgb="FF000000"/>
            <rFont val="Tahoma"/>
            <family val="2"/>
            <charset val="204"/>
          </rPr>
          <t xml:space="preserve">Alexander:
</t>
        </r>
        <r>
          <rPr>
            <sz val="9"/>
            <color rgb="FF000000"/>
            <rFont val="Tahoma"/>
            <family val="2"/>
            <charset val="204"/>
          </rPr>
          <t xml:space="preserve">У меня нет "Приложение 3 - Описание версии ПО".</t>
        </r>
      </text>
    </comment>
    <comment ref="E8" authorId="0">
      <text>
        <r>
          <rPr>
            <b val="true"/>
            <sz val="9"/>
            <color rgb="FF000000"/>
            <rFont val="Tahoma"/>
            <family val="2"/>
            <charset val="204"/>
          </rPr>
          <t xml:space="preserve">Alexander:
</t>
        </r>
        <r>
          <rPr>
            <sz val="9"/>
            <color rgb="FF000000"/>
            <rFont val="Tahoma"/>
            <family val="2"/>
            <charset val="204"/>
          </rPr>
          <t xml:space="preserve">А остальные услуги в разве не автоматические тоже?</t>
        </r>
      </text>
    </comment>
    <comment ref="F5" authorId="0">
      <text>
        <r>
          <rPr>
            <sz val="9"/>
            <color rgb="FF000000"/>
            <rFont val="Tahoma"/>
            <family val="2"/>
            <charset val="204"/>
          </rPr>
          <t xml:space="preserve">Пр. 1, 2.2. Запросов в месяц:
До 100 000 - 0,10 р./запр.
До 500 000 - 0.09 р./запр.
До 1 000 000 - 0,08 р./запр.</t>
        </r>
      </text>
    </comment>
    <comment ref="F13" authorId="0">
      <text>
        <r>
          <rPr>
            <sz val="9"/>
            <color rgb="FF000000"/>
            <rFont val="Tahoma"/>
            <family val="2"/>
            <charset val="204"/>
          </rPr>
          <t xml:space="preserve">Пр. 1, 2.1. 
Запросов в месяц:
CheckAddress, SearchAddressDetal   До 100 000 - 0,10 р./запр.
CheckFIO                                      До 100 000 - 0,20 р./запр.
CheckAddress, SearchAddressDetal   До 500 000 - 0,08 р./запр.
CheckFIO                                      До 500 000 - 0,16 р./запр.
CheckAddress, SearchAddressDetal   До 1 000 000 - 0,07 р./запр.
CheckFIO                                      До 1 000 000 - 0,14 р./запр.
CheckAddress, SearchAddressDetal   До 1 500 000 - 0,05 р./запр.
CheckFIO                                      До 1 500 000 - 0,10 р./запр.
</t>
        </r>
      </text>
    </comment>
    <comment ref="F21" authorId="0">
      <text>
        <r>
          <rPr>
            <b val="true"/>
            <sz val="9"/>
            <color rgb="FF000000"/>
            <rFont val="Tahoma"/>
            <family val="2"/>
            <charset val="204"/>
          </rPr>
          <t xml:space="preserve">Alexander:
</t>
        </r>
        <r>
          <rPr>
            <sz val="9"/>
            <color rgb="FF000000"/>
            <rFont val="Tahoma"/>
            <family val="2"/>
            <charset val="204"/>
          </rPr>
          <t xml:space="preserve">Сколько экземляров продано (какова итоговая выручка) на текущий момент?
При каких условиях даётся скидка?</t>
        </r>
      </text>
    </comment>
    <comment ref="G5" authorId="0">
      <text>
        <r>
          <rPr>
            <sz val="9"/>
            <color rgb="FF000000"/>
            <rFont val="Tahoma"/>
            <family val="2"/>
            <charset val="204"/>
          </rPr>
          <t xml:space="preserve">Пр. 1, 2.2. Запросов в месяц:
До 100 000 - 0,10 р./запр.
До 500 000 - 0.09 р./запр.
До 1 000 000 - 0,08 р./запр.</t>
        </r>
      </text>
    </comment>
    <comment ref="G13" authorId="0">
      <text>
        <r>
          <rPr>
            <sz val="9"/>
            <color rgb="FF000000"/>
            <rFont val="Tahoma"/>
            <family val="2"/>
            <charset val="204"/>
          </rPr>
          <t xml:space="preserve">Пр. 1, 2.1. 
Запросов в месяц:
CheckAddress, SearchAddressDetal   До 100 000 - 0,10 р./запр.
CheckFIO                                      До 100 000 - 0,20 р./запр.
CheckAddress, SearchAddressDetal   До 500 000 - 0,08 р./запр.
CheckFIO                                      До 500 000 - 0,16 р./запр.
CheckAddress, SearchAddressDetal   До 1 000 000 - 0,07 р./запр.
CheckFIO                                      До 1 000 000 - 0,14 р./запр.
CheckAddress, SearchAddressDetal   До 1 500 000 - 0,05 р./запр.
CheckFIO                                      До 1 500 000 - 0,10 р./запр.
</t>
        </r>
      </text>
    </comment>
  </commentList>
</comments>
</file>

<file path=xl/comments3.xml><?xml version="1.0" encoding="utf-8"?>
<comments xmlns="http://schemas.openxmlformats.org/spreadsheetml/2006/main" xmlns:xdr="http://schemas.openxmlformats.org/drawingml/2006/spreadsheetDrawing">
  <authors>
    <author/>
  </authors>
  <commentList>
    <comment ref="B20" authorId="0">
      <text>
        <r>
          <rPr>
            <b val="true"/>
            <sz val="9"/>
            <color rgb="FF000000"/>
            <rFont val="Tahoma"/>
            <family val="2"/>
            <charset val="204"/>
          </rPr>
          <t xml:space="preserve">Alexander: Это видимо предыдущий договор с ЛАНИТ-ом?
</t>
        </r>
        <r>
          <rPr>
            <sz val="9"/>
            <color rgb="FF000000"/>
            <rFont val="Tahoma"/>
            <family val="2"/>
            <charset val="204"/>
          </rPr>
          <t xml:space="preserve">
6.2 Лицензиар гарантирует, что, в соответствии с </t>
        </r>
        <r>
          <rPr>
            <b val="true"/>
            <sz val="9"/>
            <color rgb="FF000000"/>
            <rFont val="Tahoma"/>
            <family val="2"/>
            <charset val="204"/>
          </rPr>
          <t xml:space="preserve">Лицензионным договором № П1-12/2014 от 1 декабря 2014 г.</t>
        </r>
        <r>
          <rPr>
            <sz val="9"/>
            <color rgb="FF000000"/>
            <rFont val="Tahoma"/>
            <family val="2"/>
            <charset val="204"/>
          </rPr>
          <t xml:space="preserve"> с Забавиным Виталием Александровичем и Ковалевым Максимом Александровичем, он действует в пределах прав и полномочий, позволяющих ему осуществлять предоставление прав использования Программами для ЭВМ. указанных в Прейскуранте (Приложение №1 к настоящему Договору), на срок не менее 20 (Двадцати) лет от даты подписания настоящего Договора, и на момент предоставления Лицензиату прав использования указанных Программ для ЭВМ они не заложены, не арестованы, не являются предметом исков третьих лиц.</t>
        </r>
      </text>
    </comment>
    <comment ref="D20" authorId="0">
      <text>
        <r>
          <rPr>
            <b val="true"/>
            <sz val="9"/>
            <color rgb="FF000000"/>
            <rFont val="Tahoma"/>
            <family val="2"/>
            <charset val="204"/>
          </rPr>
          <t xml:space="preserve">Alexander: Видимо подразумеваются собственные подразделения/филиалы, от которых будет им поступать вознаграждение?
</t>
        </r>
        <r>
          <rPr>
            <sz val="9"/>
            <color rgb="FF000000"/>
            <rFont val="Tahoma"/>
            <family val="2"/>
            <charset val="204"/>
          </rPr>
          <t xml:space="preserve">
1.2 По настоящему Договору Лицензиар передает, а Лицензиат принимает право передачи прав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следующих пределах и следующими способами: право установки и запуска (воспроизведения) экземпляров Программы в объеме, на срок и на территории не превышающих, полученных Лицензиатом но настоящему Договору.
3.2.2 Передавать права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объеме, на срок и на территории не превышающих, полученных Лицензиатом по настоящему Договору. При этом размер </t>
        </r>
        <r>
          <rPr>
            <b val="true"/>
            <sz val="9"/>
            <color rgb="FF000000"/>
            <rFont val="Tahoma"/>
            <family val="2"/>
            <charset val="204"/>
          </rPr>
          <t xml:space="preserve">вознаграждения</t>
        </r>
        <r>
          <rPr>
            <sz val="9"/>
            <color rgb="FF000000"/>
            <rFont val="Tahoma"/>
            <family val="2"/>
            <charset val="204"/>
          </rPr>
          <t xml:space="preserve">, получаемого по сублицензионному договору, определяется </t>
        </r>
        <r>
          <rPr>
            <b val="true"/>
            <sz val="9"/>
            <color rgb="FF000000"/>
            <rFont val="Tahoma"/>
            <family val="2"/>
            <charset val="204"/>
          </rPr>
          <t xml:space="preserve">числом</t>
        </r>
        <r>
          <rPr>
            <sz val="9"/>
            <color rgb="FF000000"/>
            <rFont val="Tahoma"/>
            <family val="2"/>
            <charset val="204"/>
          </rPr>
          <t xml:space="preserve"> экземпляров Программ для ЭВМ, права на которые передаются по сублицензионному Договору, и </t>
        </r>
        <r>
          <rPr>
            <b val="true"/>
            <sz val="9"/>
            <color rgb="FF000000"/>
            <rFont val="Tahoma"/>
            <family val="2"/>
            <charset val="204"/>
          </rPr>
          <t xml:space="preserve">ценами</t>
        </r>
        <r>
          <rPr>
            <sz val="9"/>
            <color rgb="FF000000"/>
            <rFont val="Tahoma"/>
            <family val="2"/>
            <charset val="204"/>
          </rPr>
          <t xml:space="preserve"> за права на один экземпляр Программ для ЭВМ, указанных в Прейскуранте (Приложение №1 к настоящему Договору).</t>
        </r>
      </text>
    </comment>
    <comment ref="E7" authorId="0">
      <text>
        <r>
          <rPr>
            <b val="true"/>
            <sz val="9"/>
            <color rgb="FF000000"/>
            <rFont val="Tahoma"/>
            <family val="2"/>
            <charset val="204"/>
          </rPr>
          <t xml:space="preserve">Alexander:
</t>
        </r>
        <r>
          <rPr>
            <sz val="9"/>
            <color rgb="FF000000"/>
            <rFont val="Tahoma"/>
            <family val="2"/>
            <charset val="204"/>
          </rPr>
          <t xml:space="preserve">А остальные услуги в разве не автоматические тоже?</t>
        </r>
      </text>
    </comment>
    <comment ref="F4" authorId="0">
      <text>
        <r>
          <rPr>
            <sz val="9"/>
            <color rgb="FF000000"/>
            <rFont val="Tahoma"/>
            <family val="2"/>
            <charset val="204"/>
          </rPr>
          <t xml:space="preserve">Пр. 1, 2.2. Запросов в месяц:
До 100 000 - 0,10 р./запр.
До 500 000 - 0.09 р./запр.
До 1 000 000 - 0,08 р./запр.</t>
        </r>
      </text>
    </comment>
    <comment ref="F12" authorId="0">
      <text>
        <r>
          <rPr>
            <sz val="9"/>
            <color rgb="FF000000"/>
            <rFont val="Tahoma"/>
            <family val="2"/>
            <charset val="204"/>
          </rPr>
          <t xml:space="preserve">Пр. 1, 2.1. 
Запросов в месяц:
CheckAddress, SearchAddressDetal   До 100 000 - 0,10 р./запр.
CheckFIO                                      До 100 000 - 0,20 р./запр.
CheckAddress, SearchAddressDetal   До 500 000 - 0,08 р./запр.
CheckFIO                                      До 500 000 - 0,16 р./запр.
CheckAddress, SearchAddressDetal   До 1 000 000 - 0,07 р./запр.
CheckFIO                                      До 1 000 000 - 0,14 р./запр.
CheckAddress, SearchAddressDetal   До 1 500 000 - 0,05 р./запр.
CheckFIO                                      До 1 500 000 - 0,10 р./запр.
</t>
        </r>
      </text>
    </comment>
    <comment ref="F20" authorId="0">
      <text>
        <r>
          <rPr>
            <b val="true"/>
            <sz val="9"/>
            <color rgb="FF000000"/>
            <rFont val="Tahoma"/>
            <family val="2"/>
            <charset val="204"/>
          </rPr>
          <t xml:space="preserve">Alexander:
</t>
        </r>
        <r>
          <rPr>
            <sz val="9"/>
            <color rgb="FF000000"/>
            <rFont val="Tahoma"/>
            <family val="2"/>
            <charset val="204"/>
          </rPr>
          <t xml:space="preserve">Сколько экземляров продано (какова итоговая выручка) на текущий момент?
При каких условиях даётся скидка?</t>
        </r>
      </text>
    </comment>
  </commentList>
</comments>
</file>

<file path=xl/comments6.xml><?xml version="1.0" encoding="utf-8"?>
<comments xmlns="http://schemas.openxmlformats.org/spreadsheetml/2006/main" xmlns:xdr="http://schemas.openxmlformats.org/drawingml/2006/spreadsheetDrawing">
  <authors>
    <author/>
  </authors>
  <commentList>
    <comment ref="A3" authorId="0">
      <text>
        <r>
          <rPr>
            <b val="true"/>
            <sz val="9"/>
            <color rgb="FF000000"/>
            <rFont val="Tahoma"/>
            <family val="2"/>
            <charset val="204"/>
          </rPr>
          <t xml:space="preserve">Alexander:
</t>
        </r>
        <r>
          <rPr>
            <sz val="9"/>
            <color rgb="FF000000"/>
            <rFont val="Tahoma"/>
            <family val="2"/>
            <charset val="204"/>
          </rPr>
          <t xml:space="preserve">1) Проверить правильно ли я отнёс эти договора к действующим.
2) Особенно проверить договоры сервисов, которые должны продлеваться автоматически каждый год.</t>
        </r>
      </text>
    </comment>
    <comment ref="A105" authorId="0">
      <text>
        <r>
          <rPr>
            <b val="true"/>
            <sz val="9"/>
            <color rgb="FF000000"/>
            <rFont val="Tahoma"/>
            <family val="2"/>
            <charset val="204"/>
          </rPr>
          <t xml:space="preserve">Alexander:
</t>
        </r>
        <r>
          <rPr>
            <sz val="9"/>
            <color rgb="FF000000"/>
            <rFont val="Tahoma"/>
            <family val="2"/>
            <charset val="204"/>
          </rPr>
          <t xml:space="preserve">Проверить правильно ли я отнёс эти договора к недействующим. Возможно эта группировка вообще не нужной окажется.</t>
        </r>
      </text>
    </comment>
    <comment ref="C91" authorId="0">
      <text>
        <r>
          <rPr>
            <b val="true"/>
            <sz val="9"/>
            <color rgb="FF000000"/>
            <rFont val="Tahoma"/>
            <family val="2"/>
            <charset val="204"/>
          </rPr>
          <t xml:space="preserve">Alexander: Это видимо предыдущий договор с ЛАНИТ-ом?
</t>
        </r>
        <r>
          <rPr>
            <sz val="9"/>
            <color rgb="FF000000"/>
            <rFont val="Tahoma"/>
            <family val="2"/>
            <charset val="204"/>
          </rPr>
          <t xml:space="preserve">
6.2 Лицензиар гарантирует, что, в соответствии с </t>
        </r>
        <r>
          <rPr>
            <b val="true"/>
            <sz val="9"/>
            <color rgb="FF000000"/>
            <rFont val="Tahoma"/>
            <family val="2"/>
            <charset val="204"/>
          </rPr>
          <t xml:space="preserve">Лицензионным договором № П1-12/2014 от 1 декабря 2014 г.</t>
        </r>
        <r>
          <rPr>
            <sz val="9"/>
            <color rgb="FF000000"/>
            <rFont val="Tahoma"/>
            <family val="2"/>
            <charset val="204"/>
          </rPr>
          <t xml:space="preserve"> с Забавиным Виталием Александровичем и Ковалевым Максимом Александровичем, он действует в пределах прав и полномочий, позволяющих ему осуществлять предоставление прав использования Программами для ЭВМ. указанных в Прейскуранте (Приложение №1 к настоящему Договору), на срок не менее 20 (Двадцати) лет от даты подписания настоящего Договора, и на момент предоставления Лицензиату прав использования указанных Программ для ЭВМ они не заложены, не арестованы, не являются предметом исков третьих лиц.</t>
        </r>
      </text>
    </comment>
    <comment ref="D91" authorId="0">
      <text>
        <r>
          <rPr>
            <b val="true"/>
            <sz val="9"/>
            <color rgb="FF000000"/>
            <rFont val="Tahoma"/>
            <family val="2"/>
            <charset val="204"/>
          </rPr>
          <t xml:space="preserve">Alexander: Видимо подразумеваются собственные подразделения/филиалы, от которых будет им поступать вознаграждение?
</t>
        </r>
        <r>
          <rPr>
            <sz val="9"/>
            <color rgb="FF000000"/>
            <rFont val="Tahoma"/>
            <family val="2"/>
            <charset val="204"/>
          </rPr>
          <t xml:space="preserve">
1.2 По настоящему Договору Лицензиар передает, а Лицензиат принимает право передачи прав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следующих пределах и следующими способами: право установки и запуска (воспроизведения) экземпляров Программы в объеме, на срок и на территории не превышающих, полученных Лицензиатом но настоящему Договору.
3.2.2 Передавать права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объеме, на срок и на территории не превышающих, полученных Лицензиатом по настоящему Договору. При этом размер </t>
        </r>
        <r>
          <rPr>
            <b val="true"/>
            <sz val="9"/>
            <color rgb="FF000000"/>
            <rFont val="Tahoma"/>
            <family val="2"/>
            <charset val="204"/>
          </rPr>
          <t xml:space="preserve">вознаграждения</t>
        </r>
        <r>
          <rPr>
            <sz val="9"/>
            <color rgb="FF000000"/>
            <rFont val="Tahoma"/>
            <family val="2"/>
            <charset val="204"/>
          </rPr>
          <t xml:space="preserve">, получаемого по сублицензионному договору, определяется </t>
        </r>
        <r>
          <rPr>
            <b val="true"/>
            <sz val="9"/>
            <color rgb="FF000000"/>
            <rFont val="Tahoma"/>
            <family val="2"/>
            <charset val="204"/>
          </rPr>
          <t xml:space="preserve">числом</t>
        </r>
        <r>
          <rPr>
            <sz val="9"/>
            <color rgb="FF000000"/>
            <rFont val="Tahoma"/>
            <family val="2"/>
            <charset val="204"/>
          </rPr>
          <t xml:space="preserve"> экземпляров Программ для ЭВМ, права на которые передаются по сублицензионному Договору, и </t>
        </r>
        <r>
          <rPr>
            <b val="true"/>
            <sz val="9"/>
            <color rgb="FF000000"/>
            <rFont val="Tahoma"/>
            <family val="2"/>
            <charset val="204"/>
          </rPr>
          <t xml:space="preserve">ценами</t>
        </r>
        <r>
          <rPr>
            <sz val="9"/>
            <color rgb="FF000000"/>
            <rFont val="Tahoma"/>
            <family val="2"/>
            <charset val="204"/>
          </rPr>
          <t xml:space="preserve"> за права на один экземпляр Программ для ЭВМ, указанных в Прейскуранте (Приложение №1 к настоящему Договору).</t>
        </r>
      </text>
    </comment>
    <comment ref="E71" authorId="0">
      <text>
        <r>
          <rPr>
            <b val="true"/>
            <sz val="9"/>
            <color rgb="FF000000"/>
            <rFont val="Tahoma"/>
            <family val="2"/>
            <charset val="204"/>
          </rPr>
          <t xml:space="preserve">Alexander:
</t>
        </r>
        <r>
          <rPr>
            <sz val="9"/>
            <color rgb="FF000000"/>
            <rFont val="Tahoma"/>
            <family val="2"/>
            <charset val="204"/>
          </rPr>
          <t xml:space="preserve">В чём разница статей 2.11 (в течение 5 лет) и Пр. 2, 3.4 (в течение 1 года)?</t>
        </r>
      </text>
    </comment>
    <comment ref="E76" authorId="0">
      <text>
        <r>
          <rPr>
            <b val="true"/>
            <sz val="9"/>
            <color rgb="FF000000"/>
            <rFont val="Tahoma"/>
            <family val="2"/>
            <charset val="204"/>
          </rPr>
          <t xml:space="preserve">Alexander:
</t>
        </r>
        <r>
          <rPr>
            <sz val="9"/>
            <color rgb="FF000000"/>
            <rFont val="Tahoma"/>
            <family val="2"/>
            <charset val="204"/>
          </rPr>
          <t xml:space="preserve">"1.3. Консультации по телефону, e-mail, Skype":
В отличие от пр. 2 к дог. СДЭК, этот же пункт не отнесён явно к ежемесячному абонентскому обслуживанию. Это только подразумевается по аналогии с общим шаблоном договора. Можно уточнить у Максима.</t>
        </r>
      </text>
    </comment>
    <comment ref="E79" authorId="0">
      <text>
        <r>
          <rPr>
            <b val="true"/>
            <sz val="9"/>
            <color rgb="FF000000"/>
            <rFont val="Tahoma"/>
            <family val="2"/>
            <charset val="204"/>
          </rPr>
          <t xml:space="preserve">Alexander:
</t>
        </r>
        <r>
          <rPr>
            <sz val="9"/>
            <color rgb="FF000000"/>
            <rFont val="Tahoma"/>
            <family val="2"/>
            <charset val="204"/>
          </rPr>
          <t xml:space="preserve">Приложения 2 у меня нет. Условия в нём должны быть схожими с другими договорами, но тем не менее описать возможно его тоже нужно.</t>
        </r>
      </text>
    </comment>
    <comment ref="E81" authorId="0">
      <text>
        <r>
          <rPr>
            <b val="true"/>
            <sz val="9"/>
            <color rgb="FF000000"/>
            <rFont val="Tahoma"/>
            <family val="2"/>
            <charset val="204"/>
          </rPr>
          <t xml:space="preserve">Alexander:
</t>
        </r>
        <r>
          <rPr>
            <sz val="9"/>
            <color rgb="FF000000"/>
            <rFont val="Tahoma"/>
            <family val="2"/>
            <charset val="204"/>
          </rPr>
          <t xml:space="preserve">Приложения 4 у меня нет. Описать возможно его тоже нужно.</t>
        </r>
      </text>
    </comment>
    <comment ref="E88" authorId="0">
      <text>
        <r>
          <rPr>
            <b val="true"/>
            <sz val="9"/>
            <color rgb="FF000000"/>
            <rFont val="Tahoma"/>
            <family val="2"/>
            <charset val="204"/>
          </rPr>
          <t xml:space="preserve">Alexander:
</t>
        </r>
        <r>
          <rPr>
            <sz val="9"/>
            <color rgb="FF000000"/>
            <rFont val="Tahoma"/>
            <family val="2"/>
            <charset val="204"/>
          </rPr>
          <t xml:space="preserve">Много было передач конечным пользователям?</t>
        </r>
      </text>
    </comment>
    <comment ref="E110" authorId="0">
      <text>
        <r>
          <rPr>
            <b val="true"/>
            <sz val="9"/>
            <color rgb="FF000000"/>
            <rFont val="Tahoma"/>
            <family val="2"/>
            <charset val="204"/>
          </rPr>
          <t xml:space="preserve">Alexander:
</t>
        </r>
        <r>
          <rPr>
            <sz val="9"/>
            <color rgb="FF000000"/>
            <rFont val="Tahoma"/>
            <family val="2"/>
            <charset val="204"/>
          </rPr>
          <t xml:space="preserve">Почему только этот сервис автоматический? Так сложилось просто название или остальные действительно работают не автоматически как-то?</t>
        </r>
      </text>
    </comment>
    <comment ref="E139" authorId="0">
      <text>
        <r>
          <rPr>
            <b val="true"/>
            <sz val="9"/>
            <color rgb="FF000000"/>
            <rFont val="Tahoma"/>
            <family val="2"/>
            <charset val="204"/>
          </rPr>
          <t xml:space="preserve">Alexander:
</t>
        </r>
        <r>
          <rPr>
            <sz val="9"/>
            <color rgb="FF000000"/>
            <rFont val="Tahoma"/>
            <family val="2"/>
            <charset val="204"/>
          </rPr>
          <t xml:space="preserve">1) Что такое КПС?
2) У меня нет приложения 1.</t>
        </r>
      </text>
    </comment>
    <comment ref="E145" authorId="0">
      <text>
        <r>
          <rPr>
            <b val="true"/>
            <sz val="9"/>
            <color rgb="FF000000"/>
            <rFont val="Tahoma"/>
            <family val="2"/>
            <charset val="204"/>
          </rPr>
          <t xml:space="preserve">Alexander:
</t>
        </r>
        <r>
          <rPr>
            <sz val="9"/>
            <color rgb="FF000000"/>
            <rFont val="Tahoma"/>
            <family val="2"/>
            <charset val="204"/>
          </rPr>
          <t xml:space="preserve">У меня нет приложения 1.</t>
        </r>
      </text>
    </comment>
    <comment ref="F6" authorId="0">
      <text>
        <r>
          <rPr>
            <b val="true"/>
            <sz val="9"/>
            <color rgb="FF000000"/>
            <rFont val="Tahoma"/>
            <family val="2"/>
            <charset val="204"/>
          </rPr>
          <t xml:space="preserve">Alexander:
</t>
        </r>
        <r>
          <rPr>
            <sz val="9"/>
            <color rgb="FF000000"/>
            <rFont val="Tahoma"/>
            <family val="2"/>
            <charset val="204"/>
          </rPr>
          <t xml:space="preserve">4-я строка в колонке "Наимерование веб-сервисов" должна быть видимо: 
"CheckFIO
GetCoordinates".</t>
        </r>
      </text>
    </comment>
    <comment ref="F91" authorId="0">
      <text>
        <r>
          <rPr>
            <b val="true"/>
            <sz val="9"/>
            <color rgb="FF000000"/>
            <rFont val="Tahoma"/>
            <family val="2"/>
            <charset val="204"/>
          </rPr>
          <t xml:space="preserve">Alexander:
</t>
        </r>
        <r>
          <rPr>
            <sz val="9"/>
            <color rgb="FF000000"/>
            <rFont val="Tahoma"/>
            <family val="2"/>
            <charset val="204"/>
          </rPr>
          <t xml:space="preserve">Сколько экземляров продано (какова итоговая выручка) на текущий момент?
При каких условиях даётся скидка?</t>
        </r>
      </text>
    </comment>
    <comment ref="F109" authorId="0">
      <text>
        <r>
          <rPr>
            <b val="true"/>
            <sz val="9"/>
            <color rgb="FF000000"/>
            <rFont val="Tahoma"/>
            <family val="2"/>
            <charset val="204"/>
          </rPr>
          <t xml:space="preserve">Alexander:
</t>
        </r>
        <r>
          <rPr>
            <sz val="9"/>
            <color rgb="FF000000"/>
            <rFont val="Tahoma"/>
            <family val="2"/>
            <charset val="204"/>
          </rPr>
          <t xml:space="preserve">В абонентскую плату включено не более 100 000 запр. согласно приложению 1. А в приложении 2 тарификация начинается не со 100 000, а с 300 000 запросов. 
Что это? Опечатка? Если не опечатка, то как тарифицируются запросы в промежутке между 100 000 и 300 000?
То же относится к остальным вев-сервисам в приложении 2.</t>
        </r>
      </text>
    </comment>
    <comment ref="F110" authorId="0">
      <text>
        <r>
          <rPr>
            <b val="true"/>
            <sz val="9"/>
            <color rgb="FF000000"/>
            <rFont val="Tahoma"/>
            <family val="2"/>
            <charset val="204"/>
          </rPr>
          <t xml:space="preserve">Alexander:
</t>
        </r>
        <r>
          <rPr>
            <sz val="9"/>
            <color rgb="FF000000"/>
            <rFont val="Tahoma"/>
            <family val="2"/>
            <charset val="204"/>
          </rPr>
          <t xml:space="preserve">Как считать до 100 000, если тарификация начинается свыше 300 000? 
Т.е.:
100 000 = 400 000 - 300 000? 
Или это также опечатка (см. комментарий выше)?</t>
        </r>
      </text>
    </comment>
    <comment ref="F145" authorId="0">
      <text>
        <r>
          <rPr>
            <b val="true"/>
            <sz val="9"/>
            <color rgb="FF000000"/>
            <rFont val="Tahoma"/>
            <family val="2"/>
            <charset val="204"/>
          </rPr>
          <t xml:space="preserve">Alexander: Кратко пояснил эти пункты в скобках "(см. пп. 2.4.1-3) "... Для лучшего понимания нужны приложения к договору с ТЗ, которых у меня нет. Нужно проверить, чтобы не упустить из виду что-л. важное.
</t>
        </r>
        <r>
          <rPr>
            <sz val="9"/>
            <color rgb="FF000000"/>
            <rFont val="Tahoma"/>
            <family val="2"/>
            <charset val="204"/>
          </rPr>
          <t xml:space="preserve">
2.4.1. Оплата работ по пункту 4.1. раздела 4 «Состав работ по сопровождению
ИПС» Технического задания к Договору осуществляется за выполненный объем работ при условии выполнения всех поступивших от Заказчика/Генерального заказчика заявок.
В случае непоступления заявок на выполнение работ по пункту 4.1. раздела 4
«Состав работ по сопровождению ИПС» Технического задания к Договору, работы по данному разделу считаются не выполненными и </t>
        </r>
        <r>
          <rPr>
            <b val="true"/>
            <sz val="9"/>
            <color rgb="FF000000"/>
            <rFont val="Tahoma"/>
            <family val="2"/>
            <charset val="204"/>
          </rPr>
          <t xml:space="preserve">оплате не подлежат</t>
        </r>
        <r>
          <rPr>
            <sz val="9"/>
            <color rgb="FF000000"/>
            <rFont val="Tahoma"/>
            <family val="2"/>
            <charset val="204"/>
          </rPr>
          <t xml:space="preserve">.
4.1. Приемка Заказчиком выполненных работ (проведение испытаний) по Договору
(этапу) осуществляется на основании отчетных документов, предусмотренных Техническим заданием, Календарным планом и Договором, по исполнению Договора (этапа) и выполненным работам, представленных Исполнителем, в сроки, установленные Календарным планом.
</t>
        </r>
        <r>
          <rPr>
            <b val="true"/>
            <sz val="9"/>
            <color rgb="FF000000"/>
            <rFont val="Tahoma"/>
            <family val="2"/>
            <charset val="204"/>
          </rPr>
          <t xml:space="preserve">То же касается пп. 2.4.2-3.</t>
        </r>
      </text>
    </comment>
    <comment ref="H108" authorId="0">
      <text>
        <r>
          <rPr>
            <b val="true"/>
            <sz val="9"/>
            <color rgb="FF000000"/>
            <rFont val="Tahoma"/>
            <family val="2"/>
            <charset val="204"/>
          </rPr>
          <t xml:space="preserve">Alexander:
</t>
        </r>
        <r>
          <rPr>
            <sz val="9"/>
            <color rgb="FF000000"/>
            <rFont val="Tahoma"/>
            <family val="2"/>
            <charset val="204"/>
          </rPr>
          <t xml:space="preserve">Договор больше не продлевался, сейчас он недействителен?</t>
        </r>
      </text>
    </comment>
    <comment ref="H115" authorId="0">
      <text>
        <r>
          <rPr>
            <b val="true"/>
            <sz val="9"/>
            <color rgb="FF000000"/>
            <rFont val="Tahoma"/>
            <family val="2"/>
            <charset val="204"/>
          </rPr>
          <t xml:space="preserve">Alexander:
</t>
        </r>
        <r>
          <rPr>
            <sz val="9"/>
            <color rgb="FF000000"/>
            <rFont val="Tahoma"/>
            <family val="2"/>
            <charset val="204"/>
          </rPr>
          <t xml:space="preserve">Может быть продлён. Уточнить продлён ли договор на текущий момент.</t>
        </r>
      </text>
    </comment>
    <comment ref="H123" authorId="0">
      <text>
        <r>
          <rPr>
            <b val="true"/>
            <sz val="9"/>
            <color rgb="FF000000"/>
            <rFont val="Tahoma"/>
            <family val="2"/>
            <charset val="204"/>
          </rPr>
          <t xml:space="preserve">Alexander:
</t>
        </r>
        <r>
          <rPr>
            <sz val="9"/>
            <color rgb="FF000000"/>
            <rFont val="Tahoma"/>
            <family val="2"/>
            <charset val="204"/>
          </rPr>
          <t xml:space="preserve">У меня нет уведомления. Но видимо договор всё же не продлевался, у уже не действующий. Уточнить.</t>
        </r>
      </text>
    </comment>
    <comment ref="H127" authorId="0">
      <text>
        <r>
          <rPr>
            <b val="true"/>
            <sz val="9"/>
            <color rgb="FF000000"/>
            <rFont val="Tahoma"/>
            <family val="2"/>
            <charset val="204"/>
          </rPr>
          <t xml:space="preserve">Alexander:
</t>
        </r>
        <r>
          <rPr>
            <sz val="9"/>
            <color rgb="FF000000"/>
            <rFont val="Tahoma"/>
            <family val="2"/>
            <charset val="204"/>
          </rPr>
          <t xml:space="preserve">Нужно или нет перенести этот договор в группу действующих в связи с действующим гарантийным сроком, несмотря на то, что срок выполнения работ закончился?</t>
        </r>
      </text>
    </comment>
    <comment ref="H137" authorId="0">
      <text>
        <r>
          <rPr>
            <b val="true"/>
            <sz val="9"/>
            <color rgb="FF000000"/>
            <rFont val="Tahoma"/>
            <family val="2"/>
            <charset val="204"/>
          </rPr>
          <t xml:space="preserve">Alexander:
</t>
        </r>
        <r>
          <rPr>
            <sz val="9"/>
            <color rgb="FF000000"/>
            <rFont val="Tahoma"/>
            <family val="2"/>
            <charset val="204"/>
          </rPr>
          <t xml:space="preserve">Договор подписан 23.10.14, а вступает в действие с 15.1.15. Почему такая разница?</t>
        </r>
      </text>
    </comment>
    <comment ref="H139" authorId="0">
      <text>
        <r>
          <rPr>
            <b val="true"/>
            <sz val="9"/>
            <color rgb="FF000000"/>
            <rFont val="Tahoma"/>
            <family val="2"/>
            <charset val="204"/>
          </rPr>
          <t xml:space="preserve">Alexander:
</t>
        </r>
        <r>
          <rPr>
            <sz val="9"/>
            <color rgb="FF000000"/>
            <rFont val="Tahoma"/>
            <family val="2"/>
            <charset val="204"/>
          </rPr>
          <t xml:space="preserve">У меня нет приложения 2.</t>
        </r>
      </text>
    </comment>
    <comment ref="H145" authorId="0">
      <text>
        <r>
          <rPr>
            <b val="true"/>
            <sz val="9"/>
            <color rgb="FF000000"/>
            <rFont val="Tahoma"/>
            <family val="2"/>
            <charset val="204"/>
          </rPr>
          <t xml:space="preserve">Alexander:
</t>
        </r>
        <r>
          <rPr>
            <sz val="9"/>
            <color rgb="FF000000"/>
            <rFont val="Tahoma"/>
            <family val="2"/>
            <charset val="204"/>
          </rPr>
          <t xml:space="preserve">У меня нет приложения 2.</t>
        </r>
      </text>
    </comment>
    <comment ref="H147" authorId="0">
      <text>
        <r>
          <rPr>
            <b val="true"/>
            <sz val="9"/>
            <color rgb="FF000000"/>
            <rFont val="Tahoma"/>
            <family val="2"/>
            <charset val="204"/>
          </rPr>
          <t xml:space="preserve">Alexander:
</t>
        </r>
        <r>
          <rPr>
            <sz val="9"/>
            <color rgb="FF000000"/>
            <rFont val="Tahoma"/>
            <family val="2"/>
            <charset val="204"/>
          </rPr>
          <t xml:space="preserve">В связи с этим пуктом расценивать договор как дейсвтующий ещё или нет?</t>
        </r>
      </text>
    </comment>
    <comment ref="I143" authorId="0">
      <text>
        <r>
          <rPr>
            <b val="true"/>
            <sz val="9"/>
            <color rgb="FF000000"/>
            <rFont val="Tahoma"/>
            <family val="2"/>
            <charset val="204"/>
          </rPr>
          <t xml:space="preserve">Alexander:
</t>
        </r>
        <r>
          <rPr>
            <sz val="9"/>
            <color rgb="FF000000"/>
            <rFont val="Tahoma"/>
            <family val="2"/>
            <charset val="204"/>
          </rPr>
          <t xml:space="preserve">У меня нет приложения 2 со сроком окончания работ для вычисления даты + 5 лет.</t>
        </r>
      </text>
    </comment>
    <comment ref="I145" authorId="0">
      <text>
        <r>
          <rPr>
            <b val="true"/>
            <sz val="9"/>
            <color rgb="FF000000"/>
            <rFont val="Tahoma"/>
            <family val="2"/>
            <charset val="204"/>
          </rPr>
          <t xml:space="preserve">Alexander:
</t>
        </r>
        <r>
          <rPr>
            <sz val="9"/>
            <color rgb="FF000000"/>
            <rFont val="Tahoma"/>
            <family val="2"/>
            <charset val="204"/>
          </rPr>
          <t xml:space="preserve">У меня нет приложения 2 со календарным планом для вычисления даты окончания.</t>
        </r>
      </text>
    </comment>
  </commentList>
</comments>
</file>

<file path=xl/comments7.xml><?xml version="1.0" encoding="utf-8"?>
<comments xmlns="http://schemas.openxmlformats.org/spreadsheetml/2006/main" xmlns:xdr="http://schemas.openxmlformats.org/drawingml/2006/spreadsheetDrawing">
  <authors>
    <author/>
  </authors>
  <commentList>
    <comment ref="B5" authorId="0">
      <text>
        <r>
          <rPr>
            <sz val="9"/>
            <color rgb="FF000000"/>
            <rFont val="Tahoma"/>
            <family val="2"/>
            <charset val="204"/>
          </rPr>
          <t xml:space="preserve">Условно</t>
        </r>
      </text>
    </comment>
  </commentList>
</comments>
</file>

<file path=xl/comments8.xml><?xml version="1.0" encoding="utf-8"?>
<comments xmlns="http://schemas.openxmlformats.org/spreadsheetml/2006/main" xmlns:xdr="http://schemas.openxmlformats.org/drawingml/2006/spreadsheetDrawing">
  <authors>
    <author/>
  </authors>
  <commentList>
    <comment ref="A2" authorId="0">
      <text>
        <r>
          <rPr>
            <sz val="9"/>
            <color rgb="FF000000"/>
            <rFont val="Tahoma"/>
            <family val="2"/>
            <charset val="204"/>
          </rPr>
          <t xml:space="preserve">Текущая дата вводится автоматически клавишами: Ctrl+Ж</t>
        </r>
      </text>
    </comment>
    <comment ref="B2" authorId="0">
      <text>
        <r>
          <rPr>
            <sz val="9"/>
            <color rgb="FF000000"/>
            <rFont val="Tahoma"/>
            <family val="2"/>
            <charset val="204"/>
          </rPr>
          <t xml:space="preserve">Текущее время вводится автоматически клавишами: Ctrl+Shift+Ж</t>
        </r>
      </text>
    </comment>
    <comment ref="B4" authorId="0">
      <text>
        <r>
          <rPr>
            <b val="true"/>
            <sz val="9"/>
            <color rgb="FF000000"/>
            <rFont val="Tahoma"/>
            <family val="2"/>
            <charset val="204"/>
          </rPr>
          <t xml:space="preserve">Alex:
</t>
        </r>
        <r>
          <rPr>
            <sz val="9"/>
            <color rgb="FF000000"/>
            <rFont val="Tahoma"/>
            <family val="2"/>
            <charset val="204"/>
          </rPr>
          <t xml:space="preserve">Approximately</t>
        </r>
      </text>
    </comment>
    <comment ref="B6" authorId="0">
      <text>
        <r>
          <rPr>
            <b val="true"/>
            <sz val="9"/>
            <color rgb="FF000000"/>
            <rFont val="Tahoma"/>
            <family val="2"/>
            <charset val="204"/>
          </rPr>
          <t xml:space="preserve">Alex:
</t>
        </r>
        <r>
          <rPr>
            <sz val="9"/>
            <color rgb="FF000000"/>
            <rFont val="Tahoma"/>
            <family val="2"/>
            <charset val="204"/>
          </rPr>
          <t xml:space="preserve">Approximately</t>
        </r>
      </text>
    </comment>
    <comment ref="B9" authorId="0">
      <text>
        <r>
          <rPr>
            <b val="true"/>
            <sz val="9"/>
            <color rgb="FF000000"/>
            <rFont val="Tahoma"/>
            <family val="2"/>
            <charset val="204"/>
          </rPr>
          <t xml:space="preserve">Alex:
</t>
        </r>
        <r>
          <rPr>
            <sz val="9"/>
            <color rgb="FF000000"/>
            <rFont val="Tahoma"/>
            <family val="2"/>
            <charset val="204"/>
          </rPr>
          <t xml:space="preserve">Approximately</t>
        </r>
      </text>
    </comment>
    <comment ref="B11" authorId="0">
      <text>
        <r>
          <rPr>
            <b val="true"/>
            <sz val="9"/>
            <color rgb="FF000000"/>
            <rFont val="Tahoma"/>
            <family val="2"/>
            <charset val="204"/>
          </rPr>
          <t xml:space="preserve">Alex:
</t>
        </r>
        <r>
          <rPr>
            <sz val="9"/>
            <color rgb="FF000000"/>
            <rFont val="Tahoma"/>
            <family val="2"/>
            <charset val="204"/>
          </rPr>
          <t xml:space="preserve">Approximately</t>
        </r>
      </text>
    </comment>
    <comment ref="B21" authorId="0">
      <text>
        <r>
          <rPr>
            <b val="true"/>
            <sz val="9"/>
            <color rgb="FF000000"/>
            <rFont val="Tahoma"/>
            <family val="2"/>
            <charset val="204"/>
          </rPr>
          <t xml:space="preserve">Alex:
</t>
        </r>
        <r>
          <rPr>
            <sz val="9"/>
            <color rgb="FF000000"/>
            <rFont val="Tahoma"/>
            <family val="2"/>
            <charset val="204"/>
          </rPr>
          <t xml:space="preserve">Approximately</t>
        </r>
      </text>
    </comment>
    <comment ref="B25" authorId="0">
      <text>
        <r>
          <rPr>
            <b val="true"/>
            <sz val="9"/>
            <color rgb="FF000000"/>
            <rFont val="Tahoma"/>
            <family val="2"/>
            <charset val="204"/>
          </rPr>
          <t xml:space="preserve">Alex:
</t>
        </r>
        <r>
          <rPr>
            <sz val="9"/>
            <color rgb="FF000000"/>
            <rFont val="Tahoma"/>
            <family val="2"/>
            <charset val="204"/>
          </rPr>
          <t xml:space="preserve">Approximately</t>
        </r>
      </text>
    </comment>
    <comment ref="B107" authorId="0">
      <text>
        <r>
          <rPr>
            <b val="true"/>
            <sz val="9"/>
            <color rgb="FF000000"/>
            <rFont val="Tahoma"/>
            <family val="2"/>
            <charset val="204"/>
          </rPr>
          <t xml:space="preserve">Alex:
</t>
        </r>
        <r>
          <rPr>
            <sz val="9"/>
            <color rgb="FF000000"/>
            <rFont val="Tahoma"/>
            <family val="2"/>
            <charset val="204"/>
          </rPr>
          <t xml:space="preserve">Approximately</t>
        </r>
      </text>
    </comment>
    <comment ref="B162" authorId="0">
      <text>
        <r>
          <rPr>
            <b val="true"/>
            <sz val="9"/>
            <color rgb="FF000000"/>
            <rFont val="Tahoma"/>
            <family val="2"/>
            <charset val="204"/>
          </rPr>
          <t xml:space="preserve">Alex:
</t>
        </r>
        <r>
          <rPr>
            <sz val="9"/>
            <color rgb="FF000000"/>
            <rFont val="Tahoma"/>
            <family val="2"/>
            <charset val="204"/>
          </rPr>
          <t xml:space="preserve">Approximately</t>
        </r>
      </text>
    </comment>
    <comment ref="B176" authorId="0">
      <text>
        <r>
          <rPr>
            <b val="true"/>
            <sz val="9"/>
            <color rgb="FF000000"/>
            <rFont val="Tahoma"/>
            <family val="2"/>
            <charset val="204"/>
          </rPr>
          <t xml:space="preserve">Alexander:
</t>
        </r>
        <r>
          <rPr>
            <sz val="9"/>
            <color rgb="FF000000"/>
            <rFont val="Tahoma"/>
            <family val="2"/>
            <charset val="204"/>
          </rPr>
          <t xml:space="preserve">Approximately</t>
        </r>
      </text>
    </comment>
    <comment ref="B186" authorId="0">
      <text>
        <r>
          <rPr>
            <b val="true"/>
            <sz val="9"/>
            <color rgb="FF000000"/>
            <rFont val="Tahoma"/>
            <family val="2"/>
            <charset val="204"/>
          </rPr>
          <t xml:space="preserve">Alexander:
</t>
        </r>
        <r>
          <rPr>
            <sz val="9"/>
            <color rgb="FF000000"/>
            <rFont val="Tahoma"/>
            <family val="2"/>
            <charset val="204"/>
          </rPr>
          <t xml:space="preserve">Approximately</t>
        </r>
      </text>
    </comment>
    <comment ref="B190" authorId="0">
      <text>
        <r>
          <rPr>
            <b val="true"/>
            <sz val="9"/>
            <color rgb="FF000000"/>
            <rFont val="Tahoma"/>
            <family val="2"/>
            <charset val="204"/>
          </rPr>
          <t xml:space="preserve">Alexander:
</t>
        </r>
        <r>
          <rPr>
            <sz val="9"/>
            <color rgb="FF000000"/>
            <rFont val="Tahoma"/>
            <family val="2"/>
            <charset val="204"/>
          </rPr>
          <t xml:space="preserve">Approximately</t>
        </r>
      </text>
    </comment>
    <comment ref="B201" authorId="0">
      <text>
        <r>
          <rPr>
            <b val="true"/>
            <sz val="9"/>
            <color rgb="FF000000"/>
            <rFont val="Tahoma"/>
            <family val="2"/>
            <charset val="204"/>
          </rPr>
          <t xml:space="preserve">Alexander:
</t>
        </r>
        <r>
          <rPr>
            <sz val="9"/>
            <color rgb="FF000000"/>
            <rFont val="Tahoma"/>
            <family val="2"/>
            <charset val="204"/>
          </rPr>
          <t xml:space="preserve">Approximately</t>
        </r>
      </text>
    </comment>
    <comment ref="B233" authorId="0">
      <text>
        <r>
          <rPr>
            <b val="true"/>
            <sz val="9"/>
            <color rgb="FF000000"/>
            <rFont val="Tahoma"/>
            <family val="2"/>
            <charset val="204"/>
          </rPr>
          <t xml:space="preserve">Alexander:
</t>
        </r>
        <r>
          <rPr>
            <sz val="9"/>
            <color rgb="FF000000"/>
            <rFont val="Tahoma"/>
            <family val="2"/>
            <charset val="204"/>
          </rPr>
          <t xml:space="preserve">Approximately</t>
        </r>
      </text>
    </comment>
    <comment ref="B255" authorId="0">
      <text>
        <r>
          <rPr>
            <b val="true"/>
            <sz val="9"/>
            <color rgb="FF000000"/>
            <rFont val="Tahoma"/>
            <family val="2"/>
            <charset val="204"/>
          </rPr>
          <t xml:space="preserve">Alexander:
</t>
        </r>
        <r>
          <rPr>
            <sz val="9"/>
            <color rgb="FF000000"/>
            <rFont val="Tahoma"/>
            <family val="2"/>
            <charset val="204"/>
          </rPr>
          <t xml:space="preserve">Approximately</t>
        </r>
      </text>
    </comment>
    <comment ref="B263" authorId="0">
      <text>
        <r>
          <rPr>
            <b val="true"/>
            <sz val="9"/>
            <color rgb="FF000000"/>
            <rFont val="Tahoma"/>
            <family val="2"/>
            <charset val="204"/>
          </rPr>
          <t xml:space="preserve">Alexander:
</t>
        </r>
        <r>
          <rPr>
            <sz val="9"/>
            <color rgb="FF000000"/>
            <rFont val="Tahoma"/>
            <family val="2"/>
            <charset val="204"/>
          </rPr>
          <t xml:space="preserve">Approximately</t>
        </r>
      </text>
    </comment>
    <comment ref="B265" authorId="0">
      <text>
        <r>
          <rPr>
            <sz val="11"/>
            <color rgb="FF000000"/>
            <rFont val="Calibri"/>
            <family val="2"/>
            <charset val="204"/>
          </rPr>
          <t xml:space="preserve">Approximately</t>
        </r>
      </text>
    </comment>
    <comment ref="B269" authorId="0">
      <text>
        <r>
          <rPr>
            <b val="true"/>
            <sz val="9"/>
            <color rgb="FF000000"/>
            <rFont val="Tahoma"/>
            <family val="2"/>
            <charset val="204"/>
          </rPr>
          <t xml:space="preserve">Alexander:
</t>
        </r>
        <r>
          <rPr>
            <sz val="9"/>
            <color rgb="FF000000"/>
            <rFont val="Tahoma"/>
            <family val="2"/>
            <charset val="204"/>
          </rPr>
          <t xml:space="preserve">Approximately</t>
        </r>
      </text>
    </comment>
    <comment ref="B272" authorId="0">
      <text>
        <r>
          <rPr>
            <b val="true"/>
            <sz val="9"/>
            <color rgb="FF000000"/>
            <rFont val="Tahoma"/>
            <family val="2"/>
            <charset val="204"/>
          </rPr>
          <t xml:space="preserve">Alexander:
</t>
        </r>
        <r>
          <rPr>
            <sz val="9"/>
            <color rgb="FF000000"/>
            <rFont val="Tahoma"/>
            <family val="2"/>
            <charset val="204"/>
          </rPr>
          <t xml:space="preserve">Approximately</t>
        </r>
      </text>
    </comment>
    <comment ref="C10" authorId="0">
      <text>
        <r>
          <rPr>
            <b val="true"/>
            <sz val="9"/>
            <color rgb="FF000000"/>
            <rFont val="Tahoma"/>
            <family val="2"/>
            <charset val="204"/>
          </rPr>
          <t xml:space="preserve">Alex:
</t>
        </r>
        <r>
          <rPr>
            <sz val="9"/>
            <color rgb="FF000000"/>
            <rFont val="Tahoma"/>
            <family val="2"/>
            <charset val="204"/>
          </rPr>
          <t xml:space="preserve">Approximately</t>
        </r>
      </text>
    </comment>
    <comment ref="C26" authorId="0">
      <text>
        <r>
          <rPr>
            <b val="true"/>
            <sz val="9"/>
            <color rgb="FF000000"/>
            <rFont val="Tahoma"/>
            <family val="2"/>
            <charset val="204"/>
          </rPr>
          <t xml:space="preserve">Alex:
</t>
        </r>
        <r>
          <rPr>
            <sz val="9"/>
            <color rgb="FF000000"/>
            <rFont val="Tahoma"/>
            <family val="2"/>
            <charset val="204"/>
          </rPr>
          <t xml:space="preserve">Approximately</t>
        </r>
      </text>
    </comment>
    <comment ref="C30" authorId="0">
      <text>
        <r>
          <rPr>
            <b val="true"/>
            <sz val="9"/>
            <color rgb="FF000000"/>
            <rFont val="Tahoma"/>
            <family val="2"/>
            <charset val="204"/>
          </rPr>
          <t xml:space="preserve">Alex:
</t>
        </r>
        <r>
          <rPr>
            <sz val="9"/>
            <color rgb="FF000000"/>
            <rFont val="Tahoma"/>
            <family val="2"/>
            <charset val="204"/>
          </rPr>
          <t xml:space="preserve">Approximately</t>
        </r>
      </text>
    </comment>
    <comment ref="C54" authorId="0">
      <text>
        <r>
          <rPr>
            <b val="true"/>
            <sz val="9"/>
            <color rgb="FF000000"/>
            <rFont val="Tahoma"/>
            <family val="2"/>
            <charset val="204"/>
          </rPr>
          <t xml:space="preserve">Alex:
</t>
        </r>
        <r>
          <rPr>
            <sz val="9"/>
            <color rgb="FF000000"/>
            <rFont val="Tahoma"/>
            <family val="2"/>
            <charset val="204"/>
          </rPr>
          <t xml:space="preserve">Approximately</t>
        </r>
      </text>
    </comment>
    <comment ref="C110" authorId="0">
      <text>
        <r>
          <rPr>
            <b val="true"/>
            <sz val="9"/>
            <color rgb="FF000000"/>
            <rFont val="Tahoma"/>
            <family val="2"/>
            <charset val="204"/>
          </rPr>
          <t xml:space="preserve">Alex:
</t>
        </r>
        <r>
          <rPr>
            <sz val="9"/>
            <color rgb="FF000000"/>
            <rFont val="Tahoma"/>
            <family val="2"/>
            <charset val="204"/>
          </rPr>
          <t xml:space="preserve">Approximately</t>
        </r>
      </text>
    </comment>
    <comment ref="C191" authorId="0">
      <text>
        <r>
          <rPr>
            <b val="true"/>
            <sz val="9"/>
            <color rgb="FF000000"/>
            <rFont val="Tahoma"/>
            <family val="2"/>
            <charset val="204"/>
          </rPr>
          <t xml:space="preserve">Alexander:
</t>
        </r>
        <r>
          <rPr>
            <sz val="9"/>
            <color rgb="FF000000"/>
            <rFont val="Tahoma"/>
            <family val="2"/>
            <charset val="204"/>
          </rPr>
          <t xml:space="preserve">Approximately</t>
        </r>
      </text>
    </comment>
    <comment ref="C260" authorId="0">
      <text>
        <r>
          <rPr>
            <b val="true"/>
            <sz val="9"/>
            <color rgb="FF000000"/>
            <rFont val="Tahoma"/>
            <family val="2"/>
            <charset val="204"/>
          </rPr>
          <t xml:space="preserve">Alexander:
</t>
        </r>
        <r>
          <rPr>
            <sz val="9"/>
            <color rgb="FF000000"/>
            <rFont val="Tahoma"/>
            <family val="2"/>
            <charset val="204"/>
          </rPr>
          <t xml:space="preserve">Approximately</t>
        </r>
      </text>
    </comment>
    <comment ref="C274" authorId="0">
      <text>
        <r>
          <rPr>
            <b val="true"/>
            <sz val="9"/>
            <color rgb="FF000000"/>
            <rFont val="Tahoma"/>
            <family val="2"/>
            <charset val="204"/>
          </rPr>
          <t xml:space="preserve">Alexander:
</t>
        </r>
        <r>
          <rPr>
            <sz val="9"/>
            <color rgb="FF000000"/>
            <rFont val="Tahoma"/>
            <family val="2"/>
            <charset val="204"/>
          </rPr>
          <t xml:space="preserve">Approximately</t>
        </r>
      </text>
    </comment>
    <comment ref="C277" authorId="0">
      <text>
        <r>
          <rPr>
            <b val="true"/>
            <sz val="9"/>
            <color rgb="FF000000"/>
            <rFont val="Tahoma"/>
            <family val="2"/>
            <charset val="204"/>
          </rPr>
          <t xml:space="preserve">Alexander:
</t>
        </r>
        <r>
          <rPr>
            <sz val="9"/>
            <color rgb="FF000000"/>
            <rFont val="Tahoma"/>
            <family val="2"/>
            <charset val="204"/>
          </rPr>
          <t xml:space="preserve">Approximately</t>
        </r>
      </text>
    </comment>
    <comment ref="E2" authorId="0">
      <text>
        <r>
          <rPr>
            <sz val="9"/>
            <color rgb="FF000000"/>
            <rFont val="Tahoma"/>
            <family val="2"/>
            <charset val="204"/>
          </rPr>
          <t xml:space="preserve">Свои операции я заполнял на английском.
В нашем случае их дополнительно можно было бы группировать по запланированным видам работ для каждого договора и сотрудника.</t>
        </r>
      </text>
    </comment>
    <comment ref="K1" authorId="0">
      <text>
        <r>
          <rPr>
            <sz val="9"/>
            <color rgb="FF000000"/>
            <rFont val="Tahoma"/>
            <family val="2"/>
            <charset val="204"/>
          </rPr>
          <t xml:space="preserve">Количество месяцев в пересчёте на 8-часовой рабочий день, затраченных на весь проект заказчика.
Формат навязывает Excel в виде ЧАСЫ:МИНУТЫ, поэтому 2:14 значит:
2+14/60 = 2.23 месяцев.</t>
        </r>
      </text>
    </comment>
    <comment ref="N1" authorId="0">
      <text>
        <r>
          <rPr>
            <sz val="9"/>
            <color rgb="FF000000"/>
            <rFont val="Tahoma"/>
            <family val="2"/>
            <charset val="204"/>
          </rPr>
          <t xml:space="preserve">Автоматический подсчёт количества месяцев в пересчёте на 8-часовой рабочий день, затраченных на весь проект заказчика.</t>
        </r>
      </text>
    </comment>
  </commentList>
</comments>
</file>

<file path=xl/sharedStrings.xml><?xml version="1.0" encoding="utf-8"?>
<sst xmlns="http://schemas.openxmlformats.org/spreadsheetml/2006/main" count="1480" uniqueCount="537">
  <si>
    <t xml:space="preserve">Заказчик</t>
  </si>
  <si>
    <t xml:space="preserve">Договор</t>
  </si>
  <si>
    <t xml:space="preserve">Номер</t>
  </si>
  <si>
    <t xml:space="preserve">Дата</t>
  </si>
  <si>
    <t xml:space="preserve">Предмет</t>
  </si>
  <si>
    <t xml:space="preserve">Услуги, обязанности</t>
  </si>
  <si>
    <t xml:space="preserve">Стоимость</t>
  </si>
  <si>
    <t xml:space="preserve">Срок</t>
  </si>
  <si>
    <t xml:space="preserve">До даты</t>
  </si>
  <si>
    <t xml:space="preserve">ЛАНИТ</t>
  </si>
  <si>
    <t xml:space="preserve">ЛР/ДКС-15/10 (лицензион-ный)</t>
  </si>
  <si>
    <t xml:space="preserve">1.1. Право пользования ABD Manager в необходи-мом объёме по неис-ключительной лицен-зии.</t>
  </si>
  <si>
    <t xml:space="preserve">3.3.1 Предоставлять по запросу копии документов, свидетельствующих о правах, дающих право использования программ на срок не менее 20 лет.
3.3.2    Передать права на использование программ.</t>
  </si>
  <si>
    <t xml:space="preserve">Пр. 1. 2 700 000 р./экз.
2.1 Вознаграждение опре-деляется в заказе на основе: 
1) числа экз.,
2) цены экз.,
3) 30 % скидки.</t>
  </si>
  <si>
    <t xml:space="preserve">1.3. Сроки действия прав пользования указываются в заказах.</t>
  </si>
  <si>
    <t xml:space="preserve">-</t>
  </si>
  <si>
    <t xml:space="preserve">5.1. Договор действует не менее 20 лет.</t>
  </si>
  <si>
    <t xml:space="preserve">Доп. согла-шение № 1 к дог. ЛР/ДКС-15/10 </t>
  </si>
  <si>
    <t xml:space="preserve">4. Изменить цену
права на один экземпляр программы.</t>
  </si>
  <si>
    <t xml:space="preserve">5. ABD Manager должна соответствовать функциональным требованиям, представленным в Приложении № 4 к Договору.</t>
  </si>
  <si>
    <t xml:space="preserve">4. 3 185 000 р./экз.</t>
  </si>
  <si>
    <t xml:space="preserve">7. Действуют условия договора.</t>
  </si>
  <si>
    <t xml:space="preserve">Нацио-нальная почтовая служба</t>
  </si>
  <si>
    <t xml:space="preserve">АБД-8/2015</t>
  </si>
  <si>
    <t xml:space="preserve">1.1. Веб-сервис для обработки адресных БД.</t>
  </si>
  <si>
    <t xml:space="preserve">3.1.1 Доступ к веб-сервисам (CheckAddress,
SearchAddressDetail) 24 часа в сутки, 365 дней в году.
Пр. 1, 2.3. Консультации по работе веб-сервисов по телефону, e-mail, Skype</t>
  </si>
  <si>
    <t xml:space="preserve">Пр. 1, 2.1. Запросов в месяц:
До 100 000 - 0,10 р./запр.
До 500 000 - 0.08 р./запр.
До 1 000 000 - 0,07 р./запр.
До 1 500 000 - 0,05 р./запр.</t>
  </si>
  <si>
    <t xml:space="preserve">8.1. 1 год.
8.2. По   истечении  пролонгиру-ется на следующий год, если нет уведомления о прекращении.</t>
  </si>
  <si>
    <t xml:space="preserve">СДЭК-Глобал</t>
  </si>
  <si>
    <t xml:space="preserve">АБД-3/2017 (лицензион-ный)</t>
  </si>
  <si>
    <t xml:space="preserve">1.1. Право пользования IQDQ v4.0(RUS) на неисключительной основе на 4 ПК.</t>
  </si>
  <si>
    <t xml:space="preserve">2.8. Исправление ошибок ПО за 7 дней в течение 6 месяцев.
3.1. Сопровождение процесса внедрения.</t>
  </si>
  <si>
    <t xml:space="preserve">3.1. 3 400 000 р.</t>
  </si>
  <si>
    <t xml:space="preserve">1.5. Право пользования бессрочно.</t>
  </si>
  <si>
    <t xml:space="preserve">2.11. Техническое сопровожде-ние ПО - не менее 5  лет.</t>
  </si>
  <si>
    <t xml:space="preserve">4.1 Действие договора в течение всего времени эксплуатации ПО.</t>
  </si>
  <si>
    <t xml:space="preserve">Приложение 2. Консультационно-ин-формационное обеспе-чение и техническое сопровождение.</t>
  </si>
  <si>
    <t xml:space="preserve">1.2. Обновление ПО и эталонных БД адресов в течение 1 года после поставки ежеквартально.
1.3. Консультации по телефону, e-mail, Skype.
1.4. Обновление ПО и эталонных БД.
1.5. Выезд для настройки ПО и консультаций (тариф: 3 000 р./час).</t>
  </si>
  <si>
    <t xml:space="preserve">1.2. 45 000 р./мес.</t>
  </si>
  <si>
    <t xml:space="preserve">1.6. 2 года.</t>
  </si>
  <si>
    <t xml:space="preserve">АЙ ЭМ ЭЛ</t>
  </si>
  <si>
    <t xml:space="preserve">АБД -005/2017</t>
  </si>
  <si>
    <t xml:space="preserve">3.1.1 Доступ к веб-сервисам (ChecKAddress, SearchAddressDetail, CheckFlO, GetCoordinates) 24 часа в сутки, 365 дней в году.
Пр. 1, 2.3. Консультации по работе веб-сервисов по телефону, e-mail, Skype</t>
  </si>
  <si>
    <t xml:space="preserve">Пр. 1, 2.2. Запросов в месяц:
До 100 000 - 0,10 р./запр.
До 500 000 - 0.09 р./запр.
До 1 000 000 - 0,08 р./запр.</t>
  </si>
  <si>
    <t xml:space="preserve">АЛВИСА</t>
  </si>
  <si>
    <t xml:space="preserve">АБД-6/2014</t>
  </si>
  <si>
    <t xml:space="preserve">3.1.1 Доступ к веб-сервисам 24 часа в сутки, 365 дней в году.</t>
  </si>
  <si>
    <t xml:space="preserve">Пр. 1, 1.1. 7 000 р./мес.</t>
  </si>
  <si>
    <t xml:space="preserve">8.1. 1 год.
8.1. По   истечении  пролонгиру-ется на следующий год, если нет уведомления о прекращении.</t>
  </si>
  <si>
    <t xml:space="preserve">Пр. 1, 2. Наименование услуги:</t>
  </si>
  <si>
    <t xml:space="preserve">Пр. 1, 2. От 50 000 запр./мес:</t>
  </si>
  <si>
    <t xml:space="preserve">Чистка адресных баз данных (автоматическая)</t>
  </si>
  <si>
    <t xml:space="preserve">До 100 000 - 0,20 р./запр.
От 100 000 - 0,17 р./запр.</t>
  </si>
  <si>
    <t xml:space="preserve">Проверка и довосстановление кодов номеров телефонов</t>
  </si>
  <si>
    <t xml:space="preserve">До 100 000 - 0,17 р./запр.
От 100 000 - 0,15 р./запр.</t>
  </si>
  <si>
    <t xml:space="preserve">Проверка доменных имен, e-mail</t>
  </si>
  <si>
    <t xml:space="preserve">До 100 000 - 0,15 р./запр.
От 100 000 - 0,12 р./запр.</t>
  </si>
  <si>
    <t xml:space="preserve">Проверка правильности написания, согласованности и пола, Фамилий, Имен и Отчеств.</t>
  </si>
  <si>
    <t xml:space="preserve">До 100 000 - 0,17 р./запр.
От 100 000 - 0,12 р./запр.</t>
  </si>
  <si>
    <t xml:space="preserve">Боксбер-ри</t>
  </si>
  <si>
    <t xml:space="preserve">ВЭБ-3/2017</t>
  </si>
  <si>
    <t xml:space="preserve">Пр. 1, 2.1. Запросов в месяц:
До 1 000 000 - 0,10 р./запр.
От 1 000 000 - 0,09 р./запр.</t>
  </si>
  <si>
    <t xml:space="preserve">Гринвуд Растон Зарубеж-ный склад</t>
  </si>
  <si>
    <t xml:space="preserve">АБД-11/2015</t>
  </si>
  <si>
    <t xml:space="preserve">SUSPENDED</t>
  </si>
  <si>
    <t xml:space="preserve">2 Договоры сжато с приблизительной стоимостью веб-сервисов от-до. Цены запросов см. в комментарии ячеек.</t>
  </si>
  <si>
    <t xml:space="preserve">Услуги, ПО</t>
  </si>
  <si>
    <t xml:space="preserve">Стоимость, р.</t>
  </si>
  <si>
    <t xml:space="preserve">от</t>
  </si>
  <si>
    <t xml:space="preserve">до</t>
  </si>
  <si>
    <t xml:space="preserve">Веб-сервисы</t>
  </si>
  <si>
    <t xml:space="preserve">Адресный веб-сервис за мес.</t>
  </si>
  <si>
    <t xml:space="preserve">1 год c пролонгацией на след. год</t>
  </si>
  <si>
    <t xml:space="preserve">Боксберри</t>
  </si>
  <si>
    <t xml:space="preserve">Гринвуд</t>
  </si>
  <si>
    <t xml:space="preserve">Почта</t>
  </si>
  <si>
    <t xml:space="preserve">Программное обеспечение</t>
  </si>
  <si>
    <t xml:space="preserve">Доп. согл. № 1 к дог. ЛР/ДКС-15/10 </t>
  </si>
  <si>
    <t xml:space="preserve">ABD Manager</t>
  </si>
  <si>
    <t xml:space="preserve">20 лет.</t>
  </si>
  <si>
    <t xml:space="preserve">СДЭК</t>
  </si>
  <si>
    <t xml:space="preserve">АБД-3/2017 (лицензионный)</t>
  </si>
  <si>
    <t xml:space="preserve">IQDQ v4.0(RUS)</t>
  </si>
  <si>
    <t xml:space="preserve">Тех. сопровожд. - не менее 5  лет.</t>
  </si>
  <si>
    <t xml:space="preserve">Консуль.-информ. обесп. за мес.</t>
  </si>
  <si>
    <t xml:space="preserve">3 Договоры сжато со стоимостью веб-сервисов от объёма запросов. Цены запросов см. в комментарии ячеек.</t>
  </si>
  <si>
    <t xml:space="preserve">От объёма запросов</t>
  </si>
  <si>
    <t xml:space="preserve">Вид деятельности укрупнённо</t>
  </si>
  <si>
    <t xml:space="preserve">Вид деятельности</t>
  </si>
  <si>
    <t xml:space="preserve">Действ. договор</t>
  </si>
  <si>
    <t xml:space="preserve">Услуга/продукт укрупнённо</t>
  </si>
  <si>
    <t xml:space="preserve">Услуга/продукт</t>
  </si>
  <si>
    <t xml:space="preserve">Город</t>
  </si>
  <si>
    <t xml:space="preserve">Сайт</t>
  </si>
  <si>
    <t xml:space="preserve">Описание</t>
  </si>
  <si>
    <t xml:space="preserve">СБИС</t>
  </si>
  <si>
    <t xml:space="preserve">List-Org</t>
  </si>
  <si>
    <t xml:space="preserve">Страница</t>
  </si>
  <si>
    <t xml:space="preserve">Сотрудников</t>
  </si>
  <si>
    <t xml:space="preserve">Логистика</t>
  </si>
  <si>
    <t xml:space="preserve">Да</t>
  </si>
  <si>
    <t xml:space="preserve">Веб-сервис</t>
  </si>
  <si>
    <t xml:space="preserve">CheckAddress, SearchAddressDetail, CheckFlO, GetCoordinates</t>
  </si>
  <si>
    <t xml:space="preserve">Москва</t>
  </si>
  <si>
    <t xml:space="preserve">https://iml.ru/</t>
  </si>
  <si>
    <t xml:space="preserve"> </t>
  </si>
  <si>
    <t xml:space="preserve">https://sbis.ru/contragents/7701397533/774301001</t>
  </si>
  <si>
    <t xml:space="preserve">50 - 100</t>
  </si>
  <si>
    <t xml:space="preserve">http://www.list-org.com/company/7896049</t>
  </si>
  <si>
    <t xml:space="preserve">Почтовая рассылка, пластиковые карты</t>
  </si>
  <si>
    <t xml:space="preserve">ГХП Директ Рус</t>
  </si>
  <si>
    <t xml:space="preserve">ChecKAddress, SearchAddressDetail, CheckFlO, GetCoordinates</t>
  </si>
  <si>
    <t xml:space="preserve">http://ghp-direct.ru/</t>
  </si>
  <si>
    <t xml:space="preserve">https://sbis.ru/contragents/7701541628/770101001</t>
  </si>
  <si>
    <t xml:space="preserve">http://www.list-org.com/company/718735</t>
  </si>
  <si>
    <t xml:space="preserve">Почтовая связь</t>
  </si>
  <si>
    <t xml:space="preserve">Национальная почтовая служба</t>
  </si>
  <si>
    <t xml:space="preserve">CheckAddress, SearchAddressDetail</t>
  </si>
  <si>
    <t xml:space="preserve">Новосибирск</t>
  </si>
  <si>
    <t xml:space="preserve">https://nationalpost.ru/ru/</t>
  </si>
  <si>
    <t xml:space="preserve">https://sbis.ru/contragents/5402534820/543301001</t>
  </si>
  <si>
    <t xml:space="preserve">http://www.list-org.com/company/6542397</t>
  </si>
  <si>
    <t xml:space="preserve">Доставка посылок и писем, консультирование в коммерции и управлении</t>
  </si>
  <si>
    <t xml:space="preserve">Екатеринбург</t>
  </si>
  <si>
    <t xml:space="preserve">https://boxberry.ru/</t>
  </si>
  <si>
    <t xml:space="preserve">Эксперты службы доставки рассказали, как отправлять посылки из Красноярска с максимальным комфортом
02.07.2018
На правах рекламы
Boxberry — служба доставки посылок и писем с выгодными условиями.
По данным службы доставки Boxberry жители Красноярска стали отправлять больше посылок родным и близким: количество отправлений за 2017 год увеличилось в три раза. Современный темп жизни диктует новые условия — выбор в пользу скорости и надежности доставки.
Эксперты службы доставки рассказали, как отправлять посылки из Красноярска с максимальным комфортом
Чаще всего отправителям писем и посылок приходится проводить много времени в очередях, заполнять кипу ненужных документов, платить по высоким тарифам и долго ждать прибытия посылки. С появлением компании Boxberry все это осталось в прошлом.
Эксперты службы доставки рассказали, как отправлять посылки из Красноярска с максимальным комфортом
С Boxberry вы можете сократить время оформления документов до двух минут и не потратить в очередях ни одной минуты. Зарегистрируйтесь в личном кабинете на сайте Boxberry, заполните всю информацию о вашем отправлении, запомните номер отправления и назовите его оператору при отправке. Можно самостоятельно упаковать посылку или воспользоваться фирменными коробками Boxberry.
Ваша посылка будет доставлена бережно и оперативно. Стоимость доставки из Красноярска до Москвы и Санкт-Петербурга составит 225 рублей. А с помощью промокода «ПОСЫЛКА» вы можете отправить посылку по сниженному тарифу. Введите промокод в личном кабинете или назовите его оператору. Это предложение действует до 31 июля 2018 года. Рассчитайте стоимость отправления из Красноярска в любой регион России.
Эксперты службы доставки рассказали, как отправлять посылки из Красноярска с максимальным комфортом
Также в личном кабинете вы можете отследить посылку, продлить срок хранения груза в отделении Boxberry или переадресовать отправление в другой пункт выдачи. А если вы покупаете или продаете товары с онлайн-площадок, услуга «Безопасная сделка» позволит делать это без риска.
Отделения службы доставки Boxberry находятся недалеко от торговых центров и крупных транспортных развязок. На сегодняшний день в Красноярске работает 16 отделений Boxberry, и все они отправляют письма и посылки.
С Boxberry доставка по России частных отправлений стала удобной! Вы можете отправить и получить письмо, документы или посылку быстро, легко и по доступным ценам.
Компания Boxberry:
boxberry.ru
ООО УК «Боксберри», ОГРН 1169658137010, Екатеринбург, Сибирский тракт, 12, корпус 1, офис 501</t>
  </si>
  <si>
    <t xml:space="preserve">https://sbis.ru/contragents/6685123080/668501001</t>
  </si>
  <si>
    <t xml:space="preserve">10 - 50</t>
  </si>
  <si>
    <t xml:space="preserve">http://www.list-org.com/company/9400560</t>
  </si>
  <si>
    <t xml:space="preserve">Складирование и хранение</t>
  </si>
  <si>
    <t xml:space="preserve">Гринвуд Растон Зарубежный склад</t>
  </si>
  <si>
    <t xml:space="preserve">CheckAddress, SearchAddressDetail, CheckFIO</t>
  </si>
  <si>
    <t xml:space="preserve">Московская обл, Красногорский р-н, п/о.Путилково</t>
  </si>
  <si>
    <t xml:space="preserve">http://www.greenwoodpark.ru/logistic_center/</t>
  </si>
  <si>
    <t xml:space="preserve">Строительство “зарубежных складов” - логистическая схема китайских предприятий электронной торговли за рубежом
09-03-2016 14:46:13 Торгпредство в РФ   
8 марта, «Жэньминь жибао» онлайн -- В июле 2015 года церемония подписания соглашения о создании зарубежного склада в сотрудничестве “Гринвуд - Ruston” в московском международном торгово-выставочном центре “Гринвуд”. Это означает, что открылся первый в России крупный официальный зарубежный склад китайских онлайн-предпринимателей. Источник фото: Веб-сайт “Ruston”.
“Расширение трансграничной электронной торговли, поддержка экспортных предприятий, строительство ряда “зарубежных складов” для экспортной продукции, стимулирование развития предприятий по комплексному обслуживанию внешней торговли”. В “Докладе о работе правительства Китая в 2016 году” особо отмечается строительство “зарубежных складов”, что стало ярким моментом модели инновационного развития внешней торговли Китая.
Китайская трансграничная электронная коммерция переживает период расцвета, постоянно увеличивается оборот внешней торговли. В мае 2015 года Министерство коммерции КНР запустило программу действий “Интернет +логистика”. На сегодняшний день многие платформы электронной торговли и экспортные предприятия при помощи строительства “зарубежных складов” размещают свои логистические системы за рубежом.
“Зарубежные склады” означают отправку товаров экспортных предприятий на склады в других странах, чтобы осуществлять местные продажи и доставку. После заказа иностранного покупателя, экспортное предприятие при помощи “зарубежного склада” осуществляет отправку товара из этой же страны, что существенно сокращает время доставки и уменьшает соответствующие трудности; перевозка крупных партий товаров снижает транспортные расходы; после получения товара клиент может с легкостью вернуть или обменять его, тем самым получив более качественное обслуживание.
Сейчас в Китае бурно развивается сфера услуг экспресс-доставки. 25 декабря 2015 года в 10 часов 8 минут в Китае была отправлена 20-миллиардная посылка. В начале 12-го плана пятилетнего развития страны ставилась цель обслуживания экспресс-доставки в 2015 году в 610 тыс штук. В действительности, за пять лет скорость среднегодового роста экспресс-доставки в Китае достигла 54,6%, в условиях усиления экономического давления такой стремительный рост не является чем-то необычным. В том числе, объем трансграничной экспресс-доставки также растет быстро.
Модель развития трансграничной электронной коммерции “Рыночные закупки + зарубежные склады” уже функционирует на рынке. Крупнейший торговый рынок Китая в Иу, получивший название “всемирный супермаркет”, в прошлом году создал 17 зарубежных складов общей площадью 36 тысяч квадратных метров, а также основал зарубежный альянс трансграничной электронной торговли. Эта новая форма трансграничной логистики помогает решить многие проблемы развития трансграничных магазинов онлайн-торговли, поощряет онлайн-предприятия к “выходу в мир”. Поддержка строительства “зарубежных складов” является инновационной моделью поддержки отраслей внешней торговли китайским правительством, оптимизации стоимости трансграничной торговли, помогает китайским товарам получить хорошую возможность развития за границей. Стало известно, что соответствующие ведомства китайского правительства будут совершенствовать законодательство в сфере трансграничной электронной коммерции и налогового обслуживания.-</t>
  </si>
  <si>
    <t xml:space="preserve">https://sbis.ru/contragents/5024155122/502401001</t>
  </si>
  <si>
    <t xml:space="preserve">1 - 10</t>
  </si>
  <si>
    <t xml:space="preserve">http://www.list-org.com/company/8176330</t>
  </si>
  <si>
    <t xml:space="preserve">Армадилло Бизнес Посылка</t>
  </si>
  <si>
    <t xml:space="preserve">Право пользования</t>
  </si>
  <si>
    <t xml:space="preserve">IQDQ4.0(RUS) Standart Edition (2 server)</t>
  </si>
  <si>
    <t xml:space="preserve">https://www.dpd.ru/</t>
  </si>
  <si>
    <t xml:space="preserve">https://sbis.ru/contragents/7713215523/771601001</t>
  </si>
  <si>
    <t xml:space="preserve">1 000 - 5 000</t>
  </si>
  <si>
    <t xml:space="preserve">http://www.list-org.com/company/41164</t>
  </si>
  <si>
    <t xml:space="preserve">Московская область, г. Дзержинский</t>
  </si>
  <si>
    <t xml:space="preserve">https://www.cdek.ru/ </t>
  </si>
  <si>
    <t xml:space="preserve">https://sbis.ru/contragents/7722327689/540601001</t>
  </si>
  <si>
    <t xml:space="preserve">http://www.list-org.com/company/8163685</t>
  </si>
  <si>
    <t xml:space="preserve">Оптовая торговля</t>
  </si>
  <si>
    <t xml:space="preserve">Алкоголь, оптовая торговля</t>
  </si>
  <si>
    <t xml:space="preserve">Чистка адресных баз данных (автоматическая), Проверка и довосстановление кодов номеров телефонов, Проверка доменных имен, e-mail, Проверка правильности написания, согласованности и пола, Фамилий, Имен и Отчеств.</t>
  </si>
  <si>
    <t xml:space="preserve">Московская обл, Одинцовский р-н, г.Голицыно</t>
  </si>
  <si>
    <t xml:space="preserve">http://www.alvisa.ru/</t>
  </si>
  <si>
    <t xml:space="preserve">Группа компаний АЛВИСА (ГК АЛВИСА) является российским дивизионом ALVISA Group – международной диверсифицированной алкогольной компании (штаб-квартира в Барселоне) с производственными активами в России и Королевстве Испания и транснациональной системой дистрибуции.
В России ГК АЛВИСА производит и реализует продукцию в пяти категориях: Коньяки, Вина, Вермуты, Ликёры и Аперитивы; всего в ассортименте компании более 100 SKU.
Испанские производственные предприятия и виноградники ГК АЛВИСА находятся в самом центре Мирового Виноделия, в регионе Кастилио Ла Манча. Завод Alcoholes y Vinos S.A. выпускает коньячные дистилляты и бренди, Alvisa Wines – предприятие полного цикла производства вин из винограда.
Российские предприятия АЛВИСЫ - Ставропольский винно-коньячный завод (СВКЗ) и Минераловодский завод вин (МЗВВ), относят к градообразующим в Ставропольском крае – российском регионе виноградарства. Оба завода сертфицированы в соответствии с международным стандартом системы менеджмента качества ISO 9001.</t>
  </si>
  <si>
    <t xml:space="preserve">https://sbis.ru/contragents/7730614662/503201001</t>
  </si>
  <si>
    <t xml:space="preserve">500 - 1 000</t>
  </si>
  <si>
    <t xml:space="preserve">http://www.list-org.com/company/6000067</t>
  </si>
  <si>
    <t xml:space="preserve">Фармацевтика, оптовая торговля</t>
  </si>
  <si>
    <t xml:space="preserve">Астеллас Фарма</t>
  </si>
  <si>
    <t xml:space="preserve">IQDQ v4.0(RUS) Enterprise Edition</t>
  </si>
  <si>
    <t xml:space="preserve">https://www.astellas.com/</t>
  </si>
  <si>
    <t xml:space="preserve">History of the Former Yamanouchi Pharmaceutical Co., Ltd.
1923
Kenji Yamanouchi founded Yamanouchi Yakuhin Shokai in Osaka.
Changed the name to Yamanouchi Pharmaceutical Co., Ltd. in 1940, Moves the head office to Tokyo in 1942</t>
  </si>
  <si>
    <t xml:space="preserve">https://sbis.ru/contragents/7705042683/770901001</t>
  </si>
  <si>
    <t xml:space="preserve">http://www.list-org.com/company/17264</t>
  </si>
  <si>
    <t xml:space="preserve">Тева</t>
  </si>
  <si>
    <t xml:space="preserve">Услуга</t>
  </si>
  <si>
    <t xml:space="preserve">Чистка  адресных баз данных (с использованием ABDManager4.0), Проверка и довосстановление кодов номеров телефонов, Документов, удостоверяющих личность, Проверка и стандартизация наименований организаций, Проверка Ф.И.О. доменных имен, e-mail, ИНН, БИК, СНИЛС, Стандартизация справочников номенклатуры, должностей, Проверка наименований организаций по ЕГРЮЛ и ЕГРИП, Выявление дубликатов (стандартная)</t>
  </si>
  <si>
    <t xml:space="preserve">https://teva.ru/</t>
  </si>
  <si>
    <t xml:space="preserve">Teva Pharmaceutical Industries Ltd. — один из лидеров мировой фармацевтической отрасли, с более чем столетней историей. Штаб квартира расположена в Израиле. Деятельность Teva направлена на расширение доступа к высококачественным, ориентированным на потребности пациента решениям для миллионов нуждающихся в лечении людей. Teva располагает производственными мощностями, научно-исследовательскими подразделениями, представительствами, занимающимися маркетингом, продвижением и дистрибуцией более чем в 60 странах мира.
https://hh.ru/employer/4609#about</t>
  </si>
  <si>
    <t xml:space="preserve">https://sbis.ru/contragents/7707282440/770501001</t>
  </si>
  <si>
    <t xml:space="preserve">http://www.list-org.com/company/159350</t>
  </si>
  <si>
    <t xml:space="preserve">Берлин-Хеми/А. Менарини</t>
  </si>
  <si>
    <t xml:space="preserve">Нет</t>
  </si>
  <si>
    <t xml:space="preserve">Очистка и стандартизация данных (адреса, наименования клиентов, бренды, телефоны,   e-mail и т.д.); Дедубликация данных; Обновление справочников НСИ.</t>
  </si>
  <si>
    <t xml:space="preserve">http://berlin-chemie.ru/</t>
  </si>
  <si>
    <t xml:space="preserve">https://sbis.ru/contragents/7703755618/770301001</t>
  </si>
  <si>
    <t xml:space="preserve">https://www.list-org.com/company/6838186</t>
  </si>
  <si>
    <t xml:space="preserve">Парфюмерия, косметика, оптовая торговля</t>
  </si>
  <si>
    <t xml:space="preserve">Колгейт-Палмолив</t>
  </si>
  <si>
    <t xml:space="preserve">Разработка</t>
  </si>
  <si>
    <t xml:space="preserve">Создание ПО для загрузки данных фиксированного формата. Создание дополнительного модуля к ПО для загрузки данных в различных форматах.</t>
  </si>
  <si>
    <t xml:space="preserve">https://www.colgate.ru/</t>
  </si>
  <si>
    <t xml:space="preserve">https://sbis.ru/contragents/5024012156/773101001</t>
  </si>
  <si>
    <t xml:space="preserve">https://www.list-org.com/company/990569</t>
  </si>
  <si>
    <t xml:space="preserve">ИТ</t>
  </si>
  <si>
    <t xml:space="preserve">https://www.lanit.ru/</t>
  </si>
  <si>
    <t xml:space="preserve">https://sbis.ru/contragents/7727004113/770101001</t>
  </si>
  <si>
    <t xml:space="preserve">100 - 500</t>
  </si>
  <si>
    <t xml:space="preserve">http://www.list-org.com/company/37702</t>
  </si>
  <si>
    <t xml:space="preserve">Документооборот, мобильная/электронная торговля</t>
  </si>
  <si>
    <t xml:space="preserve">СИСЛИНК</t>
  </si>
  <si>
    <t xml:space="preserve">Веб-сервис + услуга</t>
  </si>
  <si>
    <t xml:space="preserve">CheckAddress, SearchAddressDetail, CheckFIO, GetCoordinates + Чистка  адресных баз данных (автоматическая), Ручная чистка и разбор адресов, Чистка  адресных баз данных (комплексная).</t>
  </si>
  <si>
    <t xml:space="preserve">https://cislink.com/</t>
  </si>
  <si>
    <t xml:space="preserve">Компания СИСЛИНК является одним из лидеров российского рынка в разработке и внедрении электронных решений по обмену данными (EDI).
Работая на рынке IT услуг с 2000 года, СИСЛИНК одна из первых компаний на российском розничном рынке, предложила максимально удобные и прогрессивные EDI - решения для взаимодействия между Поставщиками и Торговыми сетями.
Исторически сложилось, что компания предлагала свои решения в области рынка потребительских товаров (FMCG). Сейчас СИСЛИНК предоставляет своим клиентам услуги по: обеспечению юридически значимого документа оборота (DOCLINK), контролю дистрибуции (DTS), проведению электронных торгов (ЭТП) и автоматизации мобильной торговли (SFA), для любого направления бизнеса.
Компания СИСЛИНК занимает лидирующие позиции в направлении бизнеса электронных торговых площадок. Электронная Торговая Площадка СИСЛИНК (ЭТП СИСЛИНК) является основным коммуникативным звеном между Торговыми сетями и Поставщиками различной продукции. На ЭТП СИСЛИНК проводят торги все крупные торговые сети, а так же предприятия сфер обслуживания и обеспечения общественного питания. 
Все решения, предлагаемые СИСЛИНК в области электронного обмена данными, торгового маркетинга и управления цепочками поставок, лицензированы и локализованы. Использование наших решений ведет к укреплению связей между деловыми партнерами, повышению продаж, получению точных аналитических данных, оптимизации времени доставки, снижения текущих расходов.
В настоящее время услугами компании СИСЛИНК пользуются более 15 000 клиентов, среди них розничные сети: Х5, Метро, Ашан, Лента, О’Кей и др., а также такие производители, как :Johnson &amp; Johnson, Colgate-Palmolive, Coca-Cola HBC Eurasia, Moet Hennessy, Ferrero, Pfezer, Tikkurila, Русагро, Мистраль, Мир детства, и др.</t>
  </si>
  <si>
    <t xml:space="preserve">https://sbis.ru/contragents/7743801719/774301001</t>
  </si>
  <si>
    <t xml:space="preserve">http://www.list-org.com/company/6450665</t>
  </si>
  <si>
    <t xml:space="preserve">ПО, БД, научные исследования</t>
  </si>
  <si>
    <t xml:space="preserve">Аплана. Центр Разработки - субподряд Почты России</t>
  </si>
  <si>
    <t xml:space="preserve">Создание эталонного адресного хранилища почтовых индек-сов на основании ФИАС для проверки адресов почтовых рассылок.</t>
  </si>
  <si>
    <t xml:space="preserve">http://www.aplanadc.ru/</t>
  </si>
  <si>
    <t xml:space="preserve">https://sbis.ru/contragents/7725719050/772501001</t>
  </si>
  <si>
    <t xml:space="preserve">https://www.list-org.com/company/6504867</t>
  </si>
  <si>
    <t xml:space="preserve">Интернет-торговля, ПО, БД</t>
  </si>
  <si>
    <t xml:space="preserve">Служба налогоплательщика</t>
  </si>
  <si>
    <t xml:space="preserve">Комплексная чистка адресных баз данных: 500 000 запис.</t>
  </si>
  <si>
    <t xml:space="preserve">http://nalogypro.ru/</t>
  </si>
  <si>
    <t xml:space="preserve">https://sbis.ru/contragents/7702808708/770201001</t>
  </si>
  <si>
    <t xml:space="preserve">https://www.list-org.com/company/7409224</t>
  </si>
  <si>
    <t xml:space="preserve">ПО, таможня</t>
  </si>
  <si>
    <t xml:space="preserve">ТАМГА</t>
  </si>
  <si>
    <t xml:space="preserve">Разработка + право пользования</t>
  </si>
  <si>
    <t xml:space="preserve">Модернизация системы управления рисками в части КПС «Семантика». + права на использование биб-лиотек ABDAnalyser.</t>
  </si>
  <si>
    <t xml:space="preserve">Ростов-на-Дону, Москва</t>
  </si>
  <si>
    <t xml:space="preserve">https://tamga-group.ru/</t>
  </si>
  <si>
    <t xml:space="preserve">https://sbis.ru/contragents/6167046035/616701001</t>
  </si>
  <si>
    <t xml:space="preserve">https://www.list-org.com/company/155526</t>
  </si>
  <si>
    <t xml:space="preserve">Картография</t>
  </si>
  <si>
    <t xml:space="preserve">Картография, ГИС</t>
  </si>
  <si>
    <t xml:space="preserve">Компания СОВЗОНД</t>
  </si>
  <si>
    <t xml:space="preserve">IQDQ4.0 Enterprise Edition + право на передачу неисключительного права конечному пользователю</t>
  </si>
  <si>
    <t xml:space="preserve">https://sovzond.ru/</t>
  </si>
  <si>
    <t xml:space="preserve">https://sbis.ru/contragents/7720568664/772001001</t>
  </si>
  <si>
    <t xml:space="preserve">http://www.list-org.com/company/4499594</t>
  </si>
  <si>
    <t xml:space="preserve">Картография, интернет-торговля</t>
  </si>
  <si>
    <t xml:space="preserve">Рутрэк</t>
  </si>
  <si>
    <t xml:space="preserve">Актуализация и обновление адресной БД GeoFIAS на территорию РФ.</t>
  </si>
  <si>
    <t xml:space="preserve">https://sbis.ru/contragents/7727693953/773001001</t>
  </si>
  <si>
    <t xml:space="preserve">http://www.list-org.com/company/5771185</t>
  </si>
  <si>
    <t xml:space="preserve">Судебные взыскания</t>
  </si>
  <si>
    <t xml:space="preserve">АСВ</t>
  </si>
  <si>
    <t xml:space="preserve">Чистка  адресных баз данных (комплексная).</t>
  </si>
  <si>
    <t xml:space="preserve">Санкт-Петербург</t>
  </si>
  <si>
    <t xml:space="preserve">https://www.legalcollection.ru/</t>
  </si>
  <si>
    <t xml:space="preserve">https://sbis.ru/contragents/7841019595/780201001</t>
  </si>
  <si>
    <t xml:space="preserve">10 - 100</t>
  </si>
  <si>
    <t xml:space="preserve">http://www.list-org.com/company/8117279</t>
  </si>
  <si>
    <t xml:space="preserve">Полиграфия</t>
  </si>
  <si>
    <t xml:space="preserve">А1 Кард</t>
  </si>
  <si>
    <t xml:space="preserve">Веб-сервис +  разработка</t>
  </si>
  <si>
    <t xml:space="preserve">Чистка адресных баз данных (автоматическая), Проверка и довосстановление кодов номеров телефонов, Проверка доменных имен, e-mail, Проверка правильности написания, согласованности и пола, Фамилий, Имен и Отчеств. + Обновление ПО для автоматизации ввода информации в БД Frequent Flyer Management.</t>
  </si>
  <si>
    <t xml:space="preserve">https://sbis.ru/contragents/7720810876/772001001</t>
  </si>
  <si>
    <t xml:space="preserve">https://www.list-org.com/company/7846290</t>
  </si>
  <si>
    <t xml:space="preserve">Действ. дог.</t>
  </si>
  <si>
    <t xml:space="preserve">Алкогольные напитки, оптовая торговля</t>
  </si>
  <si>
    <t xml:space="preserve">Чистка адресных баз данных (автоматическая), Проверка и довосстановление кодов номеров телефонов, Проверка доменных имен, e-mail, Проверка правильности написания, согласованности и пола, Фамилий, Имен и Отчеств </t>
  </si>
  <si>
    <t xml:space="preserve">Фармацевтическая продукция, оптовая торговля</t>
  </si>
  <si>
    <t xml:space="preserve">За-каз-чик</t>
  </si>
  <si>
    <t xml:space="preserve">Да-та</t>
  </si>
  <si>
    <t xml:space="preserve">Стоимость / ежемес. доход, р.</t>
  </si>
  <si>
    <t xml:space="preserve">План</t>
  </si>
  <si>
    <t xml:space="preserve">Факт</t>
  </si>
  <si>
    <t xml:space="preserve">1 Действующие</t>
  </si>
  <si>
    <t xml:space="preserve">1.1 Сервисы, услуги</t>
  </si>
  <si>
    <t xml:space="preserve">1.1.1 АЙ ЭМ ЭЛ</t>
  </si>
  <si>
    <t xml:space="preserve">Заполнить</t>
  </si>
  <si>
    <t xml:space="preserve">3.1.1 Доступ к веб-сервисам (CheckAddress, SearchAddressDetail, CheckFlO, GetCoordinates) 24 часа в сутки, 365 дней в году.</t>
  </si>
  <si>
    <t xml:space="preserve">Пр. 1, 2.3. Консультации по работе веб-сервисов по телефону, e-mail, Skype.</t>
  </si>
  <si>
    <t xml:space="preserve">1.1.2 АЛВИСА</t>
  </si>
  <si>
    <t xml:space="preserve">Пр. 1, 2. Чистка адресных баз данных (автоматическая)
свыше 50 000 запросов/месяц</t>
  </si>
  <si>
    <t xml:space="preserve">Пр. 1, 2. Проверка и довосстановление кодов номеров телефонов
свыше 50 000 запросов/месяц</t>
  </si>
  <si>
    <t xml:space="preserve">Пр. 1, 2. Проверка доменных имен, e-mail
свыше 50 000 запросов/месяц</t>
  </si>
  <si>
    <t xml:space="preserve">Пр. 1, 2. Проверка правильности написания, согласованности и пола, Фамилий, Имен и Отчеств свыше 50 000 запросов/месяц</t>
  </si>
  <si>
    <t xml:space="preserve">1.1.3 АСВ</t>
  </si>
  <si>
    <t xml:space="preserve">АБД-10/2015</t>
  </si>
  <si>
    <t xml:space="preserve">1.1. Обработка адрес-ных БД в файлах.</t>
  </si>
  <si>
    <t xml:space="preserve">Пр. 1, 1.1. Обмен файлами.</t>
  </si>
  <si>
    <t xml:space="preserve">Пр. 1, 4.1. Чистка  адресных баз данных (комплексная).</t>
  </si>
  <si>
    <t xml:space="preserve">Пр. 1, 4.1. До 50  000 записей - 1 р./зап..</t>
  </si>
  <si>
    <t xml:space="preserve">1.1.4 Боксберри</t>
  </si>
  <si>
    <t xml:space="preserve">1.1.5 Гринвуд Растон Зарубежный склад</t>
  </si>
  <si>
    <t xml:space="preserve">Пр. 1, 2.1. Наименование веб-сервисов:</t>
  </si>
  <si>
    <t xml:space="preserve">Пр. 1, 2.1. Запросов в месяц:</t>
  </si>
  <si>
    <t xml:space="preserve">До 100 000 - 0,10 р./запр.</t>
  </si>
  <si>
    <t xml:space="preserve">CheckFIO</t>
  </si>
  <si>
    <t xml:space="preserve">До 100 000 - 0,20 р./запр.</t>
  </si>
  <si>
    <t xml:space="preserve">До 500 000 - 0,08 р./запр.</t>
  </si>
  <si>
    <t xml:space="preserve">До 500 000 - 0,16 р./запр.</t>
  </si>
  <si>
    <t xml:space="preserve">До 1 000 000 - 0,07 р./запр</t>
  </si>
  <si>
    <t xml:space="preserve">До 1 000 000 - 0,14 р./запр</t>
  </si>
  <si>
    <t xml:space="preserve">До 1 500 000 - 0,05 р./запр</t>
  </si>
  <si>
    <t xml:space="preserve">До 1 500 000 - 0,10 р./запр</t>
  </si>
  <si>
    <t xml:space="preserve">1.1.6 ГХП Директ Рус</t>
  </si>
  <si>
    <t xml:space="preserve">АБД -004/2017</t>
  </si>
  <si>
    <t xml:space="preserve">1.1.7 Национальная почтовая служба</t>
  </si>
  <si>
    <t xml:space="preserve">3.1.1 Доступ к веб-сервисам (CheckAddress,
SearchAddressDetail) 24 часа в сутки, 365 дней в году.</t>
  </si>
  <si>
    <t xml:space="preserve">1.1.8 Рутрэк</t>
  </si>
  <si>
    <t xml:space="preserve">512-18П</t>
  </si>
  <si>
    <t xml:space="preserve">1.1. Обновление адресной БД GeoFIAS</t>
  </si>
  <si>
    <t xml:space="preserve">Пр.1, 1. Актуализация и обновление адресной БД GeoFIAS на
территорию РФ.</t>
  </si>
  <si>
    <t xml:space="preserve">2.1. 1 150 000 р.</t>
  </si>
  <si>
    <t xml:space="preserve">1.3. Работы выполняются в 7 этапов. Все работы должны быть выполнены не позднее 1.2.21.
Календарный план этапов определен в пр.1.</t>
  </si>
  <si>
    <t xml:space="preserve">1.1.9.1 СИСЛИНК</t>
  </si>
  <si>
    <t xml:space="preserve">АБД-01/2016</t>
  </si>
  <si>
    <t xml:space="preserve">До 100 000 - 0,13 р./запр.</t>
  </si>
  <si>
    <t xml:space="preserve">CheckFIO, GetCoordinates</t>
  </si>
  <si>
    <t xml:space="preserve">До 100 000 - 0,26 р./запр.</t>
  </si>
  <si>
    <t xml:space="preserve">До 500 000 - 0,10 р./запр.</t>
  </si>
  <si>
    <t xml:space="preserve">До 500 000 - 0,21 р./запр.</t>
  </si>
  <si>
    <t xml:space="preserve">До 1 000 000 - 0,09 р./запр</t>
  </si>
  <si>
    <t xml:space="preserve">До 1 000 000 - 0,18 р./запр</t>
  </si>
  <si>
    <t xml:space="preserve">До 1 500 000 - 0,07 р./запр</t>
  </si>
  <si>
    <t xml:space="preserve">До 1 500 000 - 0,13 р./запр</t>
  </si>
  <si>
    <t xml:space="preserve">Пр. 1, 2.2. Консультации по телефону, e-mail, Skype.</t>
  </si>
  <si>
    <t xml:space="preserve">1.1.9.2 СИСЛИНК</t>
  </si>
  <si>
    <t xml:space="preserve">АБД-02/2016</t>
  </si>
  <si>
    <t xml:space="preserve">Пр. 1, 4. Типы работ:</t>
  </si>
  <si>
    <t xml:space="preserve">Пр. 1, 4. Записей:</t>
  </si>
  <si>
    <t xml:space="preserve">Пр. 1, 4.1. Чистка  адресных баз данных (автоматическая).</t>
  </si>
  <si>
    <t xml:space="preserve">До 10 000 - 1,04 р./зап.
До 50 000 - 0,65 р./зап.
До 500 000 - 0,33 р./зап.
От 500 000 - 0,26 р./зап.</t>
  </si>
  <si>
    <t xml:space="preserve">Пр. 1, 4.2. Ручная чистка и разбор адресов.</t>
  </si>
  <si>
    <t xml:space="preserve">До 10 000 - 8,25 р./зап.
До 50 000 - 6,88 р./зап.
До 100 000 - 5,50 р./зап.</t>
  </si>
  <si>
    <t xml:space="preserve">Пр. 1, 4.3. Чистка  адресных баз данных (комплексная).</t>
  </si>
  <si>
    <t xml:space="preserve">До 10 000 - 1,98 р./зап.
До 50 000 - 1,65 р./зап.
До 500 000 - 1,38 р./зап.
От 500 000 - 1,10 р./зап.</t>
  </si>
  <si>
    <t xml:space="preserve">1.1.10 Тева</t>
  </si>
  <si>
    <t xml:space="preserve">Согл. о конфиденциальности</t>
  </si>
  <si>
    <t xml:space="preserve">1.1. Защита конфиден-циальной информа-ции</t>
  </si>
  <si>
    <t xml:space="preserve">2.1. Обеспечивать сохранность конфиденциальной информации от неправомерного доступа к ней третьих лиц и не использовать её для собственной выгоды.</t>
  </si>
  <si>
    <t xml:space="preserve">5.4. 7 лет.</t>
  </si>
  <si>
    <t xml:space="preserve">20624</t>
  </si>
  <si>
    <t xml:space="preserve">1.1. Обработка записей.</t>
  </si>
  <si>
    <t xml:space="preserve">Пр. 1. Типы работ:</t>
  </si>
  <si>
    <t xml:space="preserve">Пр. 1. Записей:</t>
  </si>
  <si>
    <t xml:space="preserve">9.1. До 31.12.18.</t>
  </si>
  <si>
    <t xml:space="preserve">Пр. 1, 1. Чистка  адресных баз данных (с использованием ABDManager4.0).</t>
  </si>
  <si>
    <t xml:space="preserve">До 10 000 - 0,35 р./зап.
До 50 000 - 0,32 р./зап.
До 500 000 - 0,30 р./зап.
От 500 000 - 0,28 р./зап.</t>
  </si>
  <si>
    <t xml:space="preserve">Пр. 1, 2. Проверка и довосстановление кодов номеров телефонов.</t>
  </si>
  <si>
    <t xml:space="preserve">До 1 000 000 - 0,15 р./зап.
От 1 000 001 до 5 000 000 - 0,12 р./зап.
От 5 000 000 - 0,13 р./зап.</t>
  </si>
  <si>
    <t xml:space="preserve">Пр. 1, 3. Документов, удостоверяющих личность
Пр. 1, 7. Проверка наименований организаций по ЕГРЮЛ и ЕГРИП</t>
  </si>
  <si>
    <t xml:space="preserve">До 1 000 000 - 0,70 р./зап.
От 1 000 001 до 5 000 000 - 0,65 р./зап.
От 5 000 000 - 0,60 р./зап.</t>
  </si>
  <si>
    <t xml:space="preserve">Пр. 1, 4. Проверка и стандартизация наименований организаций
Пр. 1, 8. Выявление дубликатов (стандартная)</t>
  </si>
  <si>
    <t xml:space="preserve">До 1 000 000 - 0,40 р./зап.
От 1 000 001 до 5 000 000 - 0,38 р./зап.
От 5 000 000 - 0,35 р./зап.</t>
  </si>
  <si>
    <t xml:space="preserve">Пр. 1, 5. Проверка Ф.И.О. доменных имен, e-mail, ИНН, БИК, СНИЛС</t>
  </si>
  <si>
    <t xml:space="preserve">До 1 000 000 - 0,20 р./зап.
От 1 000 001 до 5 000 000 - 0,10 р./зап.
От 5 000 000 - 0,05 р./зап.</t>
  </si>
  <si>
    <t xml:space="preserve">Пр. 1, 6. Стандартизация справочников номенклатуры, должностей</t>
  </si>
  <si>
    <t xml:space="preserve">До 1 000 000 - 0,20 р./зап.
От 1 000 001 до 5 000 000 - 0,18 р./зап.
От 5 000 000 - 0,15 р./зап.</t>
  </si>
  <si>
    <t xml:space="preserve">1.2 Право пользования ПО </t>
  </si>
  <si>
    <t xml:space="preserve">1.2.1.1 Армадилло Бизнес Посылка</t>
  </si>
  <si>
    <t xml:space="preserve">АБД-5/2014 (лицензион-ный)</t>
  </si>
  <si>
    <t xml:space="preserve">1. Право пользования IQDQ4.0(RUS) Standart Edition (2 server).</t>
  </si>
  <si>
    <t xml:space="preserve">1. Предоставление права пользования IQDQ4.0(RUS) Standart Edition (2 server) на неисключительной основе.
1.4. Право пользования ПО предоставляется на 2 ПК.</t>
  </si>
  <si>
    <t xml:space="preserve">3.1. 5 300 000 р.</t>
  </si>
  <si>
    <t xml:space="preserve">1.5. Право пользования бессрочно.
4.1 Действие договора в течение всего времени эксплуатации ПО.</t>
  </si>
  <si>
    <t xml:space="preserve">2.8. Исправление скрытых ошибок ПО.</t>
  </si>
  <si>
    <t xml:space="preserve">2.8. 6 месяцев.</t>
  </si>
  <si>
    <t xml:space="preserve">2.11. Осуществлять техническое сопровождение ПО.</t>
  </si>
  <si>
    <t xml:space="preserve">2.11. 5  лет.</t>
  </si>
  <si>
    <t xml:space="preserve">3.1. Сопровождение процесса внедрения.
Пр. 2, 3.5. Конфигурирование ПО.</t>
  </si>
  <si>
    <t xml:space="preserve">Пр. 2, 3.4. Стоимость технического сопровождения в течение 1 года эксплуатации ПО включена в стоимость ПО.</t>
  </si>
  <si>
    <t xml:space="preserve">Пр. 2, 3.4. 1 год.</t>
  </si>
  <si>
    <t xml:space="preserve">Пр.2, 1.2. Обновление ПО и эталонных БД адресов ежеквартально.</t>
  </si>
  <si>
    <t xml:space="preserve">Пр.2, 1.2. 5 лет.</t>
  </si>
  <si>
    <t xml:space="preserve">1.2.1.2 Армадилло Бизнес Посылка</t>
  </si>
  <si>
    <t xml:space="preserve">Пр. 2 к дог. АБД-5/2014 </t>
  </si>
  <si>
    <t xml:space="preserve">Консультационно-ин-формационное обес-печение и техничес-кое сопровождение.</t>
  </si>
  <si>
    <t xml:space="preserve">1.3. Консультации по телефону, e-mail, Skype.
1.4. Обновление ПО и эталонных БД.
1.5. Выезд для настройки ПО и консультаций (тариф: 3 000 р./час).</t>
  </si>
  <si>
    <t xml:space="preserve">3.3. 45 000 р./мес.</t>
  </si>
  <si>
    <t xml:space="preserve">1.6. 5 лет.</t>
  </si>
  <si>
    <t xml:space="preserve">1.2.2 Астеллас Фарма</t>
  </si>
  <si>
    <t xml:space="preserve">АБД-10/20/13 (лицензион-ный)</t>
  </si>
  <si>
    <t xml:space="preserve">1.1. Право пользова-ния IQDQ v4.0(RUS) Enterprise Edition.</t>
  </si>
  <si>
    <t xml:space="preserve">1.1. Предоставление права пользования IQDQ v4.0(RUS) Enterprise Edition на неисключительной основе.
1.4. Право пользования предоставляется на 2 ПК.</t>
  </si>
  <si>
    <t xml:space="preserve">3.1. 2 700 000 р.</t>
  </si>
  <si>
    <t xml:space="preserve">2.6. Оказывать поддержку ПО в соответствии с приложением 2.</t>
  </si>
  <si>
    <t xml:space="preserve">2.9. Конфигурированию согласно приложению 4.</t>
  </si>
  <si>
    <t xml:space="preserve">2.11. Техническое сопровождение ПО.</t>
  </si>
  <si>
    <t xml:space="preserve">3.1. Сопровождение процесса внедрения.</t>
  </si>
  <si>
    <t xml:space="preserve">1.2.3 Забавин В. А. и Ковалев М. А.</t>
  </si>
  <si>
    <t xml:space="preserve">Забавин Виталий Александрович и Ковалев Максим Александрович</t>
  </si>
  <si>
    <t xml:space="preserve">П1-12/2014</t>
  </si>
  <si>
    <t xml:space="preserve">1.1. Право пользова-ния ABD Manager.</t>
  </si>
  <si>
    <t xml:space="preserve">1.1 Лицензиары (Забавин В. А., Ковалев М. А.) передают Лицензиату (АйКью Системс) неисключительные права пользования ABD Manager - право передачи третьим лицам неисключительных прав пользования.</t>
  </si>
  <si>
    <t xml:space="preserve">2.1 Размер вознаграждения каждому из Лицензиаров - 
500 000 р.</t>
  </si>
  <si>
    <t xml:space="preserve">1.3. Права передаются на срок действия исключительных прав на ПО.</t>
  </si>
  <si>
    <t xml:space="preserve">5.1. Договор действует 20 лет.</t>
  </si>
  <si>
    <t xml:space="preserve">1.2.4 Компания СОВЗОНД</t>
  </si>
  <si>
    <t xml:space="preserve">Л/ДКС-14/54 (лицензион-ный)</t>
  </si>
  <si>
    <t xml:space="preserve">2.1. Право пользова-ния IQDQ v4.0(RUS) Enterprise Edition.</t>
  </si>
  <si>
    <t xml:space="preserve">2.1 Лицензиат (АйКью Системс) обязуется передать сублицензиату (Компания СОВЗОНД) неисключительное, право пользование IQDQ4.0 Enterprise Edition и право на передачу неисключительного права конечному пользователю.</t>
  </si>
  <si>
    <t xml:space="preserve">4.1. 12 096 000 р.</t>
  </si>
  <si>
    <t xml:space="preserve">5.5. Срок предоставления права 
пользования - срок действия
исключительного права на ПО</t>
  </si>
  <si>
    <t xml:space="preserve">6.1. Договор действует в течение срока действия исключительного права на ПО.</t>
  </si>
  <si>
    <t xml:space="preserve">1.2.5.1 ЛАНИТ</t>
  </si>
  <si>
    <t xml:space="preserve">1.1. Предоставление права пользования ABD Manager в необходимом объёме по неисключительной лицензии.
3.3.1 Предоставлять по запросу копии документов, свидетельствующих о правах, дающих право использования программ на срок не менее 20 лет.</t>
  </si>
  <si>
    <t xml:space="preserve">Пр. 1. 2 700 000 р./экз.
2.1 Вознаграждение опре-деляется в заказе на осно-ве: числа экземляров, цены экземляра, 30 % скидки.</t>
  </si>
  <si>
    <t xml:space="preserve">1.3. Сроки действия прав поль-зования указываются в заказах.</t>
  </si>
  <si>
    <t xml:space="preserve">1.2.5.2 ЛАНИТ</t>
  </si>
  <si>
    <t xml:space="preserve">Доп. согл. 1 к дог. ЛР/ДКС-15/10 </t>
  </si>
  <si>
    <t xml:space="preserve">4. Изменение цены права на один экземп-ляр программы.</t>
  </si>
  <si>
    <t xml:space="preserve">5. ABD Manager должна соответствовать функциональным требованиям, представленным в приложении  4.</t>
  </si>
  <si>
    <t xml:space="preserve">7. Действуют условия договора ЛР/ДКС-15/10 .</t>
  </si>
  <si>
    <t xml:space="preserve">1.2.6.1 СДЭК-Глобал</t>
  </si>
  <si>
    <t xml:space="preserve">1.1. Право пользования IQDQ v4.0(RUS) .</t>
  </si>
  <si>
    <t xml:space="preserve">1.1. Предоставление права пользования IQDQ v4.0(RUS) на неисключительной основе.
1.4. Право пользования предоставляется на 4 ПК.</t>
  </si>
  <si>
    <t xml:space="preserve">Пр.2, 1.2. 1 год.</t>
  </si>
  <si>
    <t xml:space="preserve">1.2.6.2 СДЭК-Глобал</t>
  </si>
  <si>
    <t xml:space="preserve">Пр. 2 к дог. АБД-3/2017</t>
  </si>
  <si>
    <t xml:space="preserve">2 Не действующие</t>
  </si>
  <si>
    <t xml:space="preserve">2.1 Сервисы</t>
  </si>
  <si>
    <t xml:space="preserve">2.1.1 А1 Кард</t>
  </si>
  <si>
    <t xml:space="preserve">ABД-1S/2015</t>
  </si>
  <si>
    <t xml:space="preserve">3.1.1 Доступ к веб-сервисам 24 часа в сутки, 365 дней в году.
Пр. 1, 3.3. Консультации по работе веб-сервисов по телефону, e-mail, Skype.</t>
  </si>
  <si>
    <t xml:space="preserve">Пр. 1, 2.1. 10 000 р./мес.</t>
  </si>
  <si>
    <t xml:space="preserve">9.1. 1 год.</t>
  </si>
  <si>
    <t xml:space="preserve">Пр. 2. Наименование услуги:</t>
  </si>
  <si>
    <t xml:space="preserve">Пр. 2. &gt; 300 000 запр./мес.:</t>
  </si>
  <si>
    <t xml:space="preserve">До 100 000 - 0,18 р./запр.
От 100 000 - 0,15 р./запр.</t>
  </si>
  <si>
    <t xml:space="preserve">До 100 000 - 0,15 р./запр.
От 100 000 - 0,13 р./запр.</t>
  </si>
  <si>
    <t xml:space="preserve">До 100 000 - 0,13 р./запр.
От 100 000 - 0,10 р./запр.</t>
  </si>
  <si>
    <t xml:space="preserve">До 100 000 - 0,15 р./запр.
От 100 000 - 0,10 р./запр.</t>
  </si>
  <si>
    <t xml:space="preserve">2.1.2 Берлин-Хеми/А. Менарини</t>
  </si>
  <si>
    <t xml:space="preserve">ЗК/2014</t>
  </si>
  <si>
    <t xml:space="preserve">1. Выполнение работ.</t>
  </si>
  <si>
    <t xml:space="preserve">Пр. 2, 1.1. Ежемесячная загрузка отчетов о продажах и товарных остатках за календарный месяц:
- Очистка и стандартизация данных (адреса, наименования клиентов, бренды, телефоны,   e-mail и т.д.);
- Дедубликация данных;
- Обновление справочников НСИ;
- Загрузка отчетов в согласованное хранилище данных.
- Хранение данных отчетов за предыдущие периоды.</t>
  </si>
  <si>
    <t xml:space="preserve">Пр. 2, 2.1. 45 000 р./мес.</t>
  </si>
  <si>
    <t xml:space="preserve">2.1.3 Служба налогоплательщика</t>
  </si>
  <si>
    <t xml:space="preserve">АБД-1/2018</t>
  </si>
  <si>
    <t xml:space="preserve">8.1. 31.03.18</t>
  </si>
  <si>
    <t xml:space="preserve">Пр. 2, 2. Комплексная чистка адресных баз данных: 500 000 запис.</t>
  </si>
  <si>
    <t xml:space="preserve">Пр. 2, 2.  750 000 р.</t>
  </si>
  <si>
    <t xml:space="preserve">2.2 Разработка ПО</t>
  </si>
  <si>
    <t xml:space="preserve">2.2.1 А1 Кард</t>
  </si>
  <si>
    <t xml:space="preserve">ПО-1/2015</t>
  </si>
  <si>
    <t xml:space="preserve">1.1. Обновление ПО .</t>
  </si>
  <si>
    <t xml:space="preserve">Пр.1, 1.1. Обновление ПО для автоматизации ввода информации в БД Frequent Flyer Management.
Пр.1, 1.2.1. Рабочее место оператора должно загружать из CSV, XLS.</t>
  </si>
  <si>
    <t xml:space="preserve">Пр.1, 2. 10 000 р.</t>
  </si>
  <si>
    <t xml:space="preserve">9.1. Договор действует по 31 декабря 2016 г.</t>
  </si>
  <si>
    <t xml:space="preserve">9.3. По   истечении  пролонгиру-ется на следующий год, если нет уведомления о прекращении.</t>
  </si>
  <si>
    <t xml:space="preserve">Пр.1, 1.2.3. Срок реализации - две недели.</t>
  </si>
  <si>
    <t xml:space="preserve">2.2.2 Аплана. Центр Разработки - субподряд Почты России</t>
  </si>
  <si>
    <t xml:space="preserve">Аплана. Центр Разработки</t>
  </si>
  <si>
    <t xml:space="preserve">84/2017SUB4</t>
  </si>
  <si>
    <t xml:space="preserve">1.1. Разработка, внед-рение эталонного ад-ресного хранилища.</t>
  </si>
  <si>
    <t xml:space="preserve">1.2. Субподряд по дог. №84/2017 от 27.2.17 между Заказчиком и «Почта России».
Пр.1. Создание эталонного адресного хранилища почтовых индек-сов на основании ФИАС для проверки адресов почтовых рассылок.</t>
  </si>
  <si>
    <t xml:space="preserve">5.1. 3 900 000 р.</t>
  </si>
  <si>
    <t xml:space="preserve">6.1. Сроки выполнения работ - 40 дней.</t>
  </si>
  <si>
    <t xml:space="preserve">9.1. Гарантийный срок - 2 года.</t>
  </si>
  <si>
    <t xml:space="preserve">2.2.3 Армадилло Бизнес Посылка</t>
  </si>
  <si>
    <t xml:space="preserve">Доп. согл. 1 к дог. АБД-5/2014</t>
  </si>
  <si>
    <t xml:space="preserve">1. Модификации ПО «IQDQ 4.0(RUS) Standart Edition».</t>
  </si>
  <si>
    <t xml:space="preserve">1.1. Разработка ТЗ.</t>
  </si>
  <si>
    <t xml:space="preserve">2.2. 460 000 р.</t>
  </si>
  <si>
    <t xml:space="preserve">2 недели.</t>
  </si>
  <si>
    <t xml:space="preserve">1.2. Сервис по массовой выгрузке справочника привязки почтовых индексов к пунктам выдачи заказов.
1.3. Сервис по выгрузке ближайших пунктов выдачи заказов на основании введенного адреса.</t>
  </si>
  <si>
    <t xml:space="preserve">7 недель.</t>
  </si>
  <si>
    <t xml:space="preserve">2.2.4 Астеллас Фарма</t>
  </si>
  <si>
    <t xml:space="preserve">Пр. 5 к дог. АБД-10/20/13</t>
  </si>
  <si>
    <t xml:space="preserve">1. Конфигурирование .</t>
  </si>
  <si>
    <t xml:space="preserve">1.1. Конфигурация сервиса для корректировки ИНН
1.2. Конфигурирование процедур автоматической идентификации ранее распознанных данных
1.3. Конфигурирование правил дедубликации по требованиям заказчика
1.4. Изменение состава полей процедуры дедубликации организации.
1.5. Подготовка конфигурационных процедур для обновления системы в соответствии с пунктами 1-4</t>
  </si>
  <si>
    <t xml:space="preserve">3. 120 000 р.</t>
  </si>
  <si>
    <t xml:space="preserve">1. 40 человеко-часов</t>
  </si>
  <si>
    <t xml:space="preserve">2.2.5 Берлин-Хеми/А. Менарини</t>
  </si>
  <si>
    <t xml:space="preserve">Пр. 1 к дог. ЗК/2014</t>
  </si>
  <si>
    <t xml:space="preserve">Дог., 1. Конфигури-рование, загрузка.</t>
  </si>
  <si>
    <t xml:space="preserve">1.1. Конфигурирование «IQDQ4.0 Data Center Edition»: структура БД, процедуры загрузки данных, формы отчетов.
1.2. Загрузка отчетов о продажах и товарных остатках за 2013 год:
- Очистка и стандартизация данных (адреса, наименования клиентов, бренды, телефоны, e-mail и т.д.);
- Дедубликация данных;
- Первичное формирование справочников НСИ.
1.3. Загрузка данных в согласованное хранилище данных.</t>
  </si>
  <si>
    <t xml:space="preserve">3.1. 360 000 р.</t>
  </si>
  <si>
    <t xml:space="preserve">2. 5 недель.</t>
  </si>
  <si>
    <t xml:space="preserve">2.2.6 Колгейт-Палмолив</t>
  </si>
  <si>
    <t xml:space="preserve">ПО-2/2014</t>
  </si>
  <si>
    <t xml:space="preserve">1.1. Разработка ПО.</t>
  </si>
  <si>
    <t xml:space="preserve">Пр. 1, 1 1. Создание ПО для загрузки данных фиксированного формата (см. функционал в тексте).
Пр. 1, 2 1. Создание дополнительного модуля к ПО для загрузки данных в различных форматах  (см. функционал в тексте).</t>
  </si>
  <si>
    <t xml:space="preserve">Пр. 1, 2 1. 780 000 р.</t>
  </si>
  <si>
    <t xml:space="preserve">Пр. 1, 2 1. Cрок реализации - 5 мес.</t>
  </si>
  <si>
    <t xml:space="preserve">9.1. Договор вступает в действие с 15.1.15 и действует до 15.9.15.</t>
  </si>
  <si>
    <t xml:space="preserve">2.2.7.1 ТАМГА</t>
  </si>
  <si>
    <t xml:space="preserve">003-16/12-2014</t>
  </si>
  <si>
    <t xml:space="preserve">1.1. Модернизация системы управления рисками в части КПС «Семантика».</t>
  </si>
  <si>
    <t xml:space="preserve">1.1. Модернизация системы управления рисками в части КПС «Се-мантика».
1.2. Требования к работам определяются в ТЗ (приложение 1).
1.4.  Выполнение работ, по гос. контракту 3211-14-03/16 от 25.9.14, заключённого между заказчиком и ген. заказчиком.
1.6. Предоставить неисключительные права на использование биб-лиотек ABDAnalyser.
4.4. Устранение недостатков, выявленных ген. заказчиком.</t>
  </si>
  <si>
    <t xml:space="preserve">2.1. 3 000 000 р.</t>
  </si>
  <si>
    <t xml:space="preserve">1.3.  Выполнить работы в сроки, установленные календарным планом (приложение 2).</t>
  </si>
  <si>
    <t xml:space="preserve">10.1. Договор действует
до 31.10.15.</t>
  </si>
  <si>
    <t xml:space="preserve">10.1. В части проведения финан-совых расчетов и выполнения обязательств договор действует
 до полного их исполнения.</t>
  </si>
  <si>
    <t xml:space="preserve">3.4.7. В период гарантийного срока произвести устранение скры-тых недостатков, выявленных ген. заказчиком.</t>
  </si>
  <si>
    <t xml:space="preserve">5.2. 46 дней с даты подписания ген. заказчи-ком акта о выполне-нии работ.</t>
  </si>
  <si>
    <t xml:space="preserve">1.6. Гарантийное обслуживание ПО, использующего библиотеки
ABDAnalyser.</t>
  </si>
  <si>
    <t xml:space="preserve">1.6.  5 лет по окончанию срока гос. контракта и договора.</t>
  </si>
  <si>
    <t xml:space="preserve">2.2.7.2 ТАМГА</t>
  </si>
  <si>
    <t xml:space="preserve">003-08/04-2015</t>
  </si>
  <si>
    <t xml:space="preserve">1.1. Сопровождение системы управления рисками в части КПС «Семантика».</t>
  </si>
  <si>
    <t xml:space="preserve">1.1. Сопровождение системы управления рисками в части КПС «Семантика».
1.2. Требования к работам определяются в ТЗ (приложение 1).
1.4.  Основанием договора является гос. контракт 6211-15-01/08 от 17.8.15, заключённого между заказчиком и ген. заказчиком.
3.4.3. Устранение замечаний, выявленных при эксплуатации ПО.
3.4.14. Предоставить гарантии качества выполняемых работ.
4.5. Устранение недостатков, выявленных ген. заказчиком, за 10 дней.
4.6. Устранение недостатков, выявленных заказчиком, за 10 дней.</t>
  </si>
  <si>
    <t xml:space="preserve">2.1. 2 441 950 р. 
2.2. Цена твёрдая на весь срок.
2.2. Цена может быть сниже-на в связи уменьшением ра-бот (см. пп. 2.4.1-3).
2.4. Оплата осуществляется за полностью выполненные работы (см. пп. 2.4.1-3) в раз-мере, не превышающим твёрдой цены.</t>
  </si>
  <si>
    <t xml:space="preserve">10.1. Договор действует
до 31.5.16.</t>
  </si>
  <si>
    <t xml:space="preserve">3.4.6. В период гарантийного срока произвести устранение скры-тых недостатков, выявленных ген. заказчиком.</t>
  </si>
  <si>
    <t xml:space="preserve">5.2. 60 дней с даты подписания ген. заказчи-ком акта о выполне-нии работ.</t>
  </si>
  <si>
    <t xml:space="preserve">Образец: Что компания делает для договора (для действующих договоров; заполнить вместе с IQSystems)</t>
  </si>
  <si>
    <t xml:space="preserve">Образец: Ежемесячный отчёт о движении денежных средств  (для действующих договоров; заполнить с бухгалтером)</t>
  </si>
  <si>
    <t xml:space="preserve">Виды работ</t>
  </si>
  <si>
    <t xml:space="preserve">Время на договор в месяц, чел.-час</t>
  </si>
  <si>
    <t xml:space="preserve">Соотношение ЗП и времени сотрудников, человеко-час</t>
  </si>
  <si>
    <t xml:space="preserve">Максим</t>
  </si>
  <si>
    <t xml:space="preserve">Виталий</t>
  </si>
  <si>
    <t xml:space="preserve">Игорь</t>
  </si>
  <si>
    <t xml:space="preserve">Рауль</t>
  </si>
  <si>
    <t xml:space="preserve">Сергей</t>
  </si>
  <si>
    <t xml:space="preserve">Юрий</t>
  </si>
  <si>
    <t xml:space="preserve">Алёна Мих.</t>
  </si>
  <si>
    <t xml:space="preserve">Поступ-ления</t>
  </si>
  <si>
    <t xml:space="preserve">Платежи</t>
  </si>
  <si>
    <t xml:space="preserve">Прибыль</t>
  </si>
  <si>
    <t xml:space="preserve">??? руб.</t>
  </si>
  <si>
    <t xml:space="preserve">ЗП</t>
  </si>
  <si>
    <t xml:space="preserve">Прочие</t>
  </si>
  <si>
    <t xml:space="preserve">Разработка/изменение к.-л. ПО</t>
  </si>
  <si>
    <t xml:space="preserve">Исправление/анализ к.-л. ошибок/рекламаций</t>
  </si>
  <si>
    <t xml:space="preserve">Консультирование пользователей</t>
  </si>
  <si>
    <t xml:space="preserve">Организационно-административная работа</t>
  </si>
  <si>
    <t xml:space="preserve">Итого время, человеко-час:</t>
  </si>
  <si>
    <t xml:space="preserve">Итого ЗП, р.:</t>
  </si>
  <si>
    <t xml:space="preserve">Заполнять аналогично примерам выше…</t>
  </si>
  <si>
    <t xml:space="preserve">Начало</t>
  </si>
  <si>
    <t xml:space="preserve">Конец</t>
  </si>
  <si>
    <t xml:space="preserve">Длительность</t>
  </si>
  <si>
    <t xml:space="preserve">Операция</t>
  </si>
  <si>
    <t xml:space="preserve">Часы:</t>
  </si>
  <si>
    <t xml:space="preserve">Дни:</t>
  </si>
  <si>
    <t xml:space="preserve">Месяцы:</t>
  </si>
  <si>
    <t xml:space="preserve">Skype with Roman</t>
  </si>
  <si>
    <t xml:space="preserve">Organizing</t>
  </si>
  <si>
    <t xml:space="preserve">Emailing Roman</t>
  </si>
  <si>
    <t xml:space="preserve">Figuring out the task</t>
  </si>
  <si>
    <t xml:space="preserve">Editing the questionnaire</t>
  </si>
  <si>
    <t xml:space="preserve">Making the logic checks</t>
  </si>
  <si>
    <t xml:space="preserve">Restoring the logic checks</t>
  </si>
  <si>
    <t xml:space="preserve">Correcting an Excel error</t>
  </si>
  <si>
    <t xml:space="preserve">Formatting the file</t>
  </si>
  <si>
    <t xml:space="preserve">Filling in the Inspira profile</t>
  </si>
  <si>
    <t xml:space="preserve">Links</t>
  </si>
  <si>
    <t xml:space="preserve">Find edited program</t>
  </si>
  <si>
    <t xml:space="preserve">Validation program</t>
  </si>
  <si>
    <t xml:space="preserve">n/a Validation</t>
  </si>
  <si>
    <t xml:space="preserve">Pre-filling</t>
  </si>
  <si>
    <t xml:space="preserve">Technical instructions</t>
  </si>
  <si>
    <t xml:space="preserve">Documents</t>
  </si>
  <si>
    <t xml:space="preserve">Russian version</t>
  </si>
  <si>
    <t xml:space="preserve">Removing formulas</t>
  </si>
  <si>
    <t xml:space="preserve"> Emailing Roksolana</t>
  </si>
</sst>
</file>

<file path=xl/styles.xml><?xml version="1.0" encoding="utf-8"?>
<styleSheet xmlns="http://schemas.openxmlformats.org/spreadsheetml/2006/main">
  <numFmts count="9">
    <numFmt numFmtId="164" formatCode="General"/>
    <numFmt numFmtId="165" formatCode="D/M/YY;@"/>
    <numFmt numFmtId="166" formatCode="#,##0"/>
    <numFmt numFmtId="167" formatCode="M/D/YYYY"/>
    <numFmt numFmtId="168" formatCode="#,##0&quot;р.&quot;"/>
    <numFmt numFmtId="169" formatCode="0%"/>
    <numFmt numFmtId="170" formatCode="0"/>
    <numFmt numFmtId="171" formatCode="H:MM"/>
    <numFmt numFmtId="172" formatCode="0.0"/>
  </numFmts>
  <fonts count="16">
    <font>
      <sz val="11"/>
      <color rgb="FF000000"/>
      <name val="Calibri"/>
      <family val="2"/>
      <charset val="204"/>
    </font>
    <font>
      <sz val="10"/>
      <name val="Arial"/>
      <family val="0"/>
    </font>
    <font>
      <sz val="10"/>
      <name val="Arial"/>
      <family val="0"/>
    </font>
    <font>
      <sz val="10"/>
      <name val="Arial"/>
      <family val="0"/>
    </font>
    <font>
      <b val="true"/>
      <sz val="8"/>
      <color rgb="FF000000"/>
      <name val="Calibri"/>
      <family val="2"/>
      <charset val="204"/>
    </font>
    <font>
      <sz val="8"/>
      <color rgb="FF000000"/>
      <name val="Calibri"/>
      <family val="2"/>
      <charset val="204"/>
    </font>
    <font>
      <b val="true"/>
      <sz val="9"/>
      <color rgb="FF000000"/>
      <name val="Tahoma"/>
      <family val="2"/>
      <charset val="204"/>
    </font>
    <font>
      <sz val="9"/>
      <color rgb="FF000000"/>
      <name val="Tahoma"/>
      <family val="2"/>
      <charset val="204"/>
    </font>
    <font>
      <b val="true"/>
      <sz val="11"/>
      <color rgb="FF000000"/>
      <name val="Calibri"/>
      <family val="2"/>
      <charset val="204"/>
    </font>
    <font>
      <i val="true"/>
      <sz val="8"/>
      <color rgb="FF000000"/>
      <name val="Calibri"/>
      <family val="2"/>
      <charset val="204"/>
    </font>
    <font>
      <sz val="7"/>
      <color rgb="FF000000"/>
      <name val="Calibri"/>
      <family val="2"/>
      <charset val="204"/>
    </font>
    <font>
      <b val="true"/>
      <sz val="7"/>
      <color rgb="FF000000"/>
      <name val="Calibri"/>
      <family val="2"/>
      <charset val="204"/>
    </font>
    <font>
      <u val="single"/>
      <sz val="7"/>
      <color rgb="FF0563C1"/>
      <name val="Calibri"/>
      <family val="2"/>
      <charset val="204"/>
    </font>
    <font>
      <u val="single"/>
      <sz val="11"/>
      <color rgb="FF0563C1"/>
      <name val="Calibri"/>
      <family val="2"/>
      <charset val="204"/>
    </font>
    <font>
      <u val="single"/>
      <sz val="8"/>
      <color rgb="FF0563C1"/>
      <name val="Calibri"/>
      <family val="2"/>
      <charset val="204"/>
    </font>
    <font>
      <sz val="11"/>
      <color rgb="FF000000"/>
      <name val="Calibri"/>
      <family val="2"/>
      <charset val="1"/>
    </font>
  </fonts>
  <fills count="3">
    <fill>
      <patternFill patternType="none"/>
    </fill>
    <fill>
      <patternFill patternType="gray125"/>
    </fill>
    <fill>
      <patternFill patternType="solid">
        <fgColor rgb="FFFFFF00"/>
        <bgColor rgb="FFFFFF00"/>
      </patternFill>
    </fill>
  </fills>
  <borders count="16">
    <border diagonalUp="false" diagonalDown="false">
      <left/>
      <right/>
      <top/>
      <bottom/>
      <diagonal/>
    </border>
    <border diagonalUp="false" diagonalDown="false">
      <left style="hair"/>
      <right style="hair"/>
      <top style="hair"/>
      <bottom style="hair"/>
      <diagonal/>
    </border>
    <border diagonalUp="false" diagonalDown="false">
      <left style="hair"/>
      <right/>
      <top style="hair"/>
      <bottom style="hair"/>
      <diagonal/>
    </border>
    <border diagonalUp="false" diagonalDown="false">
      <left style="hair"/>
      <right style="hair"/>
      <top style="hair"/>
      <bottom/>
      <diagonal/>
    </border>
    <border diagonalUp="false" diagonalDown="false">
      <left/>
      <right style="hair"/>
      <top style="hair"/>
      <bottom/>
      <diagonal/>
    </border>
    <border diagonalUp="false" diagonalDown="false">
      <left/>
      <right style="hair"/>
      <top style="hair"/>
      <bottom style="hair"/>
      <diagonal/>
    </border>
    <border diagonalUp="false" diagonalDown="false">
      <left style="hair"/>
      <right style="hair"/>
      <top/>
      <bottom style="hair"/>
      <diagonal/>
    </border>
    <border diagonalUp="false" diagonalDown="false">
      <left/>
      <right/>
      <top style="hair"/>
      <bottom style="hair"/>
      <diagonal/>
    </border>
    <border diagonalUp="false" diagonalDown="false">
      <left style="hair"/>
      <right/>
      <top style="hair"/>
      <bottom/>
      <diagonal/>
    </border>
    <border diagonalUp="false" diagonalDown="false">
      <left style="hair"/>
      <right/>
      <top/>
      <bottom/>
      <diagonal/>
    </border>
    <border diagonalUp="false" diagonalDown="false">
      <left style="hair"/>
      <right/>
      <top/>
      <bottom style="hair"/>
      <diagonal/>
    </border>
    <border diagonalUp="false" diagonalDown="false">
      <left style="hair"/>
      <right style="hair"/>
      <top/>
      <bottom/>
      <diagonal/>
    </border>
    <border diagonalUp="false" diagonalDown="false">
      <left/>
      <right/>
      <top style="hair"/>
      <bottom/>
      <diagonal/>
    </border>
    <border diagonalUp="false" diagonalDown="false">
      <left/>
      <right/>
      <top/>
      <bottom style="hair"/>
      <diagonal/>
    </border>
    <border diagonalUp="false" diagonalDown="false">
      <left/>
      <right style="hair"/>
      <top/>
      <bottom style="hair"/>
      <diagonal/>
    </border>
    <border diagonalUp="false" diagonalDown="false">
      <left/>
      <right style="hair"/>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cellStyleXfs>
  <cellXfs count="16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general" vertical="center" textRotation="0" wrapText="true" indent="0" shrinkToFit="false"/>
      <protection locked="true" hidden="false"/>
    </xf>
    <xf numFmtId="164" fontId="5" fillId="2" borderId="3" xfId="0" applyFont="true" applyBorder="true" applyAlignment="true" applyProtection="false">
      <alignment horizontal="general" vertical="center" textRotation="0" wrapText="true" indent="0" shrinkToFit="false"/>
      <protection locked="true" hidden="false"/>
    </xf>
    <xf numFmtId="165" fontId="5" fillId="0" borderId="3" xfId="0" applyFont="true" applyBorder="true" applyAlignment="true" applyProtection="false">
      <alignment horizontal="general" vertical="center" textRotation="0" wrapText="false" indent="0" shrinkToFit="false"/>
      <protection locked="true" hidden="false"/>
    </xf>
    <xf numFmtId="164" fontId="5" fillId="0" borderId="3" xfId="0" applyFont="true" applyBorder="true" applyAlignment="true" applyProtection="false">
      <alignment horizontal="general" vertical="center" textRotation="0" wrapText="true" indent="0" shrinkToFit="false"/>
      <protection locked="true" hidden="false"/>
    </xf>
    <xf numFmtId="166" fontId="5" fillId="2" borderId="1" xfId="0" applyFont="true" applyBorder="tru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5" fontId="5" fillId="0" borderId="4" xfId="0" applyFont="true" applyBorder="true" applyAlignment="true" applyProtection="false">
      <alignment horizontal="general" vertical="center" textRotation="0" wrapText="true" indent="0" shrinkToFit="false"/>
      <protection locked="true" hidden="false"/>
    </xf>
    <xf numFmtId="165" fontId="5" fillId="0" borderId="1" xfId="0" applyFont="true" applyBorder="true" applyAlignment="true" applyProtection="false">
      <alignment horizontal="general" vertical="center" textRotation="0" wrapText="false" indent="0" shrinkToFit="false"/>
      <protection locked="true" hidden="false"/>
    </xf>
    <xf numFmtId="166" fontId="5" fillId="0" borderId="1" xfId="0" applyFont="true" applyBorder="true" applyAlignment="true" applyProtection="false">
      <alignment horizontal="left" vertical="center" textRotation="0" wrapText="true" indent="0" shrinkToFit="false"/>
      <protection locked="true" hidden="false"/>
    </xf>
    <xf numFmtId="165" fontId="5" fillId="0" borderId="1" xfId="0" applyFont="true" applyBorder="true" applyAlignment="true" applyProtection="false">
      <alignment horizontal="general" vertical="center" textRotation="0" wrapText="true" indent="0" shrinkToFit="false"/>
      <protection locked="true" hidden="false"/>
    </xf>
    <xf numFmtId="166" fontId="5" fillId="0" borderId="1" xfId="0" applyFont="true" applyBorder="true" applyAlignment="true" applyProtection="false">
      <alignment horizontal="general" vertical="center" textRotation="0" wrapText="true" indent="0" shrinkToFit="false"/>
      <protection locked="true" hidden="false"/>
    </xf>
    <xf numFmtId="164" fontId="5" fillId="0" borderId="5" xfId="0" applyFont="true" applyBorder="true" applyAlignment="true" applyProtection="false">
      <alignment horizontal="general" vertical="center" textRotation="0" wrapText="true" indent="0" shrinkToFit="false"/>
      <protection locked="true" hidden="false"/>
    </xf>
    <xf numFmtId="164" fontId="5" fillId="0" borderId="2" xfId="0" applyFont="true" applyBorder="true" applyAlignment="true" applyProtection="false">
      <alignment horizontal="general" vertical="center" textRotation="0" wrapText="true" indent="0" shrinkToFit="false"/>
      <protection locked="true" hidden="false"/>
    </xf>
    <xf numFmtId="164" fontId="5" fillId="0" borderId="6" xfId="0" applyFont="true" applyBorder="true" applyAlignment="true" applyProtection="false">
      <alignment horizontal="general" vertical="center" textRotation="0" wrapText="true" indent="0" shrinkToFit="false"/>
      <protection locked="true" hidden="false"/>
    </xf>
    <xf numFmtId="164" fontId="5" fillId="2" borderId="3" xfId="0" applyFont="true" applyBorder="true" applyAlignment="true" applyProtection="false">
      <alignment horizontal="left" vertical="center" textRotation="0" wrapText="true" indent="15" shrinkToFit="false"/>
      <protection locked="true" hidden="false"/>
    </xf>
    <xf numFmtId="164" fontId="5" fillId="0" borderId="1" xfId="0" applyFont="true" applyBorder="true" applyAlignment="true" applyProtection="false">
      <alignment horizontal="left" vertical="center" textRotation="0" wrapText="true" indent="13" shrinkToFit="false"/>
      <protection locked="true" hidden="false"/>
    </xf>
    <xf numFmtId="164" fontId="5" fillId="0" borderId="5" xfId="0" applyFont="true" applyBorder="true" applyAlignment="true" applyProtection="false">
      <alignment horizontal="left" vertical="center" textRotation="0" wrapText="true" indent="15" shrinkToFit="false"/>
      <protection locked="true" hidden="false"/>
    </xf>
    <xf numFmtId="164" fontId="5" fillId="2" borderId="1" xfId="0" applyFont="true" applyBorder="tru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4" fillId="0" borderId="2" xfId="0" applyFont="true" applyBorder="true" applyAlignment="true" applyProtection="false">
      <alignment horizontal="left" vertical="center" textRotation="0" wrapText="false" indent="0" shrinkToFit="false"/>
      <protection locked="true" hidden="false"/>
    </xf>
    <xf numFmtId="164" fontId="4" fillId="0" borderId="7" xfId="0" applyFont="true" applyBorder="true" applyAlignment="true" applyProtection="false">
      <alignment horizontal="center" vertical="center" textRotation="0" wrapText="false" indent="0" shrinkToFit="false"/>
      <protection locked="true" hidden="false"/>
    </xf>
    <xf numFmtId="164" fontId="4" fillId="0" borderId="5"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left" vertical="center" textRotation="0" wrapText="true" indent="15" shrinkToFit="false"/>
      <protection locked="true" hidden="false"/>
    </xf>
    <xf numFmtId="164" fontId="5" fillId="0" borderId="8" xfId="0" applyFont="true" applyBorder="true" applyAlignment="true" applyProtection="false">
      <alignment horizontal="general" vertical="center" textRotation="0" wrapText="true" indent="0" shrinkToFit="false"/>
      <protection locked="true" hidden="false"/>
    </xf>
    <xf numFmtId="164" fontId="5" fillId="0" borderId="9" xfId="0" applyFont="true" applyBorder="true" applyAlignment="true" applyProtection="false">
      <alignment horizontal="general" vertical="center" textRotation="0" wrapText="true" indent="0" shrinkToFit="false"/>
      <protection locked="true" hidden="false"/>
    </xf>
    <xf numFmtId="164" fontId="5" fillId="0" borderId="9" xfId="0" applyFont="true" applyBorder="true" applyAlignment="true" applyProtection="false">
      <alignment horizontal="left" vertical="center" textRotation="0" wrapText="true" indent="13" shrinkToFit="false"/>
      <protection locked="true" hidden="false"/>
    </xf>
    <xf numFmtId="164" fontId="5" fillId="0" borderId="10" xfId="0" applyFont="true" applyBorder="true" applyAlignment="true" applyProtection="false">
      <alignment horizontal="left" vertical="center" textRotation="0" wrapText="true" indent="13" shrinkToFit="false"/>
      <protection locked="true" hidden="false"/>
    </xf>
    <xf numFmtId="166" fontId="5" fillId="0" borderId="3" xfId="0" applyFont="true" applyBorder="true" applyAlignment="true" applyProtection="false">
      <alignment horizontal="left" vertical="center" textRotation="0" wrapText="true" indent="0" shrinkToFit="false"/>
      <protection locked="true" hidden="false"/>
    </xf>
    <xf numFmtId="166" fontId="5" fillId="0" borderId="11" xfId="0" applyFont="true" applyBorder="true" applyAlignment="true" applyProtection="false">
      <alignment horizontal="left" vertical="center" textRotation="0" wrapText="true" indent="0" shrinkToFit="false"/>
      <protection locked="true" hidden="false"/>
    </xf>
    <xf numFmtId="166" fontId="5" fillId="0" borderId="6" xfId="0" applyFont="true" applyBorder="true" applyAlignment="true" applyProtection="false">
      <alignment horizontal="left" vertical="center" textRotation="0" wrapText="true" indent="0" shrinkToFit="false"/>
      <protection locked="true" hidden="false"/>
    </xf>
    <xf numFmtId="164" fontId="9" fillId="0" borderId="1" xfId="0" applyFont="true" applyBorder="true" applyAlignment="true" applyProtection="false">
      <alignment horizontal="general" vertical="center" textRotation="0" wrapText="true" indent="0" shrinkToFit="false"/>
      <protection locked="true" hidden="false"/>
    </xf>
    <xf numFmtId="164" fontId="9" fillId="2" borderId="3" xfId="0" applyFont="true" applyBorder="true" applyAlignment="true" applyProtection="false">
      <alignment horizontal="general" vertical="center" textRotation="0" wrapText="true" indent="0" shrinkToFit="false"/>
      <protection locked="true" hidden="false"/>
    </xf>
    <xf numFmtId="165" fontId="9" fillId="0" borderId="3" xfId="0" applyFont="true" applyBorder="true" applyAlignment="true" applyProtection="false">
      <alignment horizontal="general" vertical="center" textRotation="0" wrapText="false" indent="0" shrinkToFit="false"/>
      <protection locked="true" hidden="false"/>
    </xf>
    <xf numFmtId="164" fontId="9" fillId="0" borderId="3" xfId="0" applyFont="true" applyBorder="true" applyAlignment="true" applyProtection="false">
      <alignment horizontal="general" vertical="center" textRotation="0" wrapText="true" indent="0" shrinkToFit="false"/>
      <protection locked="true" hidden="false"/>
    </xf>
    <xf numFmtId="166" fontId="9" fillId="2" borderId="1" xfId="0" applyFont="true" applyBorder="true" applyAlignment="true" applyProtection="false">
      <alignment horizontal="left" vertical="center" textRotation="0" wrapText="true" indent="0" shrinkToFit="false"/>
      <protection locked="true" hidden="false"/>
    </xf>
    <xf numFmtId="166" fontId="9" fillId="2" borderId="3" xfId="0" applyFont="true" applyBorder="true" applyAlignment="true" applyProtection="false">
      <alignment horizontal="left" vertical="center" textRotation="0" wrapText="true" indent="0" shrinkToFit="false"/>
      <protection locked="true" hidden="false"/>
    </xf>
    <xf numFmtId="164" fontId="9" fillId="0" borderId="1" xfId="0" applyFont="true" applyBorder="true" applyAlignment="true" applyProtection="false">
      <alignment horizontal="center" vertical="center" textRotation="0" wrapText="true" indent="0" shrinkToFit="false"/>
      <protection locked="true" hidden="false"/>
    </xf>
    <xf numFmtId="166" fontId="9" fillId="2" borderId="11" xfId="0" applyFont="true" applyBorder="true" applyAlignment="true" applyProtection="false">
      <alignment horizontal="left" vertical="center" textRotation="0" wrapText="true" indent="0" shrinkToFit="false"/>
      <protection locked="true" hidden="false"/>
    </xf>
    <xf numFmtId="165" fontId="9" fillId="0" borderId="4" xfId="0" applyFont="true" applyBorder="true" applyAlignment="true" applyProtection="false">
      <alignment horizontal="general" vertical="center" textRotation="0" wrapText="true" indent="0" shrinkToFit="false"/>
      <protection locked="true" hidden="false"/>
    </xf>
    <xf numFmtId="165" fontId="9" fillId="0" borderId="1" xfId="0" applyFont="true" applyBorder="true" applyAlignment="true" applyProtection="false">
      <alignment horizontal="general" vertical="center" textRotation="0" wrapText="false" indent="0" shrinkToFit="false"/>
      <protection locked="true" hidden="false"/>
    </xf>
    <xf numFmtId="166" fontId="9" fillId="0" borderId="1" xfId="0" applyFont="true" applyBorder="true" applyAlignment="true" applyProtection="false">
      <alignment horizontal="left" vertical="center" textRotation="0" wrapText="true" indent="0" shrinkToFit="false"/>
      <protection locked="true" hidden="false"/>
    </xf>
    <xf numFmtId="166" fontId="9" fillId="0" borderId="3" xfId="0" applyFont="true" applyBorder="true" applyAlignment="true" applyProtection="false">
      <alignment horizontal="left" vertical="center" textRotation="0" wrapText="true" indent="0" shrinkToFit="false"/>
      <protection locked="true" hidden="false"/>
    </xf>
    <xf numFmtId="165" fontId="9" fillId="0" borderId="1" xfId="0" applyFont="true" applyBorder="true" applyAlignment="true" applyProtection="false">
      <alignment horizontal="general" vertical="center" textRotation="0" wrapText="true" indent="0" shrinkToFit="false"/>
      <protection locked="true" hidden="false"/>
    </xf>
    <xf numFmtId="166" fontId="9" fillId="0" borderId="6" xfId="0" applyFont="true" applyBorder="true" applyAlignment="true" applyProtection="false">
      <alignment horizontal="left" vertical="center" textRotation="0" wrapText="true" indent="0" shrinkToFit="false"/>
      <protection locked="true" hidden="false"/>
    </xf>
    <xf numFmtId="164" fontId="5" fillId="0" borderId="11" xfId="0" applyFont="true" applyBorder="true" applyAlignment="true" applyProtection="false">
      <alignment horizontal="left" vertical="center" textRotation="0" wrapText="true" indent="15" shrinkToFit="false"/>
      <protection locked="true" hidden="false"/>
    </xf>
    <xf numFmtId="164" fontId="5" fillId="0" borderId="11" xfId="0" applyFont="true" applyBorder="true" applyAlignment="true" applyProtection="false">
      <alignment horizontal="general" vertical="center" textRotation="0" wrapText="true" indent="0" shrinkToFit="false"/>
      <protection locked="true" hidden="false"/>
    </xf>
    <xf numFmtId="165" fontId="5" fillId="0" borderId="11" xfId="0" applyFont="true" applyBorder="true" applyAlignment="true" applyProtection="false">
      <alignment horizontal="general" vertical="center" textRotation="0" wrapText="false" indent="0" shrinkToFit="false"/>
      <protection locked="true" hidden="false"/>
    </xf>
    <xf numFmtId="166" fontId="5" fillId="0" borderId="3" xfId="0" applyFont="true" applyBorder="true" applyAlignment="true" applyProtection="false">
      <alignment horizontal="general" vertical="center" textRotation="0" wrapText="true" indent="0" shrinkToFit="false"/>
      <protection locked="true" hidden="false"/>
    </xf>
    <xf numFmtId="166" fontId="5" fillId="0" borderId="3" xfId="0" applyFont="true" applyBorder="true" applyAlignment="true" applyProtection="false">
      <alignment horizontal="center" vertical="center" textRotation="0" wrapText="true" indent="0" shrinkToFit="false"/>
      <protection locked="true" hidden="false"/>
    </xf>
    <xf numFmtId="165" fontId="5" fillId="0" borderId="6"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6" fontId="5" fillId="0" borderId="1"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fals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10" fillId="0" borderId="0" xfId="0" applyFont="true" applyBorder="false" applyAlignment="true" applyProtection="false">
      <alignment horizontal="right" vertical="center" textRotation="0" wrapText="false" indent="0" shrinkToFit="false"/>
      <protection locked="true" hidden="false"/>
    </xf>
    <xf numFmtId="166" fontId="10" fillId="0" borderId="0" xfId="0" applyFont="true" applyBorder="false" applyAlignment="true" applyProtection="false">
      <alignment horizontal="general" vertical="center" textRotation="0" wrapText="false" indent="0" shrinkToFit="false"/>
      <protection locked="true" hidden="false"/>
    </xf>
    <xf numFmtId="164" fontId="11" fillId="0" borderId="2" xfId="0" applyFont="true" applyBorder="true" applyAlignment="true" applyProtection="false">
      <alignment horizontal="left" vertical="center" textRotation="0" wrapText="true" indent="0" shrinkToFit="false"/>
      <protection locked="true" hidden="false"/>
    </xf>
    <xf numFmtId="164" fontId="11" fillId="0" borderId="7" xfId="0" applyFont="true" applyBorder="true" applyAlignment="true" applyProtection="false">
      <alignment horizontal="left" vertical="center" textRotation="0" wrapText="false" indent="0" shrinkToFit="false"/>
      <protection locked="true" hidden="false"/>
    </xf>
    <xf numFmtId="164" fontId="11" fillId="0" borderId="7" xfId="0" applyFont="true" applyBorder="true" applyAlignment="true" applyProtection="false">
      <alignment horizontal="center" vertical="center" textRotation="0" wrapText="true" indent="0" shrinkToFit="false"/>
      <protection locked="true" hidden="false"/>
    </xf>
    <xf numFmtId="164" fontId="11" fillId="0" borderId="7" xfId="0" applyFont="true" applyBorder="true" applyAlignment="true" applyProtection="false">
      <alignment horizontal="left" vertical="center" textRotation="0" wrapText="true" indent="0" shrinkToFit="false"/>
      <protection locked="true" hidden="false"/>
    </xf>
    <xf numFmtId="164" fontId="11" fillId="0" borderId="7" xfId="0" applyFont="true" applyBorder="true" applyAlignment="true" applyProtection="false">
      <alignment horizontal="general" vertical="center" textRotation="0" wrapText="true" indent="0" shrinkToFit="false"/>
      <protection locked="true" hidden="false"/>
    </xf>
    <xf numFmtId="164" fontId="11" fillId="0" borderId="12" xfId="0" applyFont="true" applyBorder="true" applyAlignment="true" applyProtection="false">
      <alignment horizontal="center" vertical="center" textRotation="0" wrapText="false" indent="0" shrinkToFit="false"/>
      <protection locked="true" hidden="false"/>
    </xf>
    <xf numFmtId="164" fontId="11" fillId="0" borderId="4"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1" fillId="0" borderId="13" xfId="0" applyFont="true" applyBorder="true" applyAlignment="true" applyProtection="false">
      <alignment horizontal="left" vertical="center" textRotation="0" wrapText="false" indent="0" shrinkToFit="false"/>
      <protection locked="true" hidden="false"/>
    </xf>
    <xf numFmtId="164" fontId="11" fillId="0" borderId="14" xfId="0" applyFont="true" applyBorder="true" applyAlignment="true" applyProtection="false">
      <alignment horizontal="left" vertical="center" textRotation="0" wrapText="false" indent="0" shrinkToFit="false"/>
      <protection locked="true" hidden="false"/>
    </xf>
    <xf numFmtId="164" fontId="10" fillId="0" borderId="1" xfId="0" applyFont="true" applyBorder="true" applyAlignment="true" applyProtection="false">
      <alignment horizontal="left" vertical="center" textRotation="0" wrapText="false" indent="0" shrinkToFit="false"/>
      <protection locked="true" hidden="false"/>
    </xf>
    <xf numFmtId="164" fontId="10" fillId="0" borderId="7" xfId="0" applyFont="true" applyBorder="true" applyAlignment="true" applyProtection="false">
      <alignment horizontal="left" vertical="bottom" textRotation="0" wrapText="false" indent="0" shrinkToFit="false"/>
      <protection locked="true" hidden="false"/>
    </xf>
    <xf numFmtId="164" fontId="10" fillId="0" borderId="1" xfId="0" applyFont="true" applyBorder="true" applyAlignment="true" applyProtection="false">
      <alignment horizontal="center" vertical="center" textRotation="0" wrapText="false" indent="0" shrinkToFit="false"/>
      <protection locked="true" hidden="false"/>
    </xf>
    <xf numFmtId="164" fontId="10" fillId="0" borderId="7" xfId="0" applyFont="true" applyBorder="true" applyAlignment="true" applyProtection="false">
      <alignment horizontal="general" vertical="bottom" textRotation="0" wrapText="false" indent="0" shrinkToFit="false"/>
      <protection locked="true" hidden="false"/>
    </xf>
    <xf numFmtId="164" fontId="12" fillId="0" borderId="7" xfId="20" applyFont="true" applyBorder="true" applyAlignment="true" applyProtection="true">
      <alignment horizontal="general" vertical="bottom" textRotation="0" wrapText="false" indent="0" shrinkToFit="false"/>
      <protection locked="true" hidden="false"/>
    </xf>
    <xf numFmtId="164" fontId="10" fillId="0" borderId="7" xfId="0" applyFont="true" applyBorder="true" applyAlignment="true" applyProtection="false">
      <alignment horizontal="right" vertical="bottom" textRotation="0" wrapText="false" indent="0" shrinkToFit="false"/>
      <protection locked="true" hidden="false"/>
    </xf>
    <xf numFmtId="166" fontId="10" fillId="0" borderId="5" xfId="0" applyFont="true" applyBorder="true" applyAlignment="true" applyProtection="false">
      <alignment horizontal="general" vertical="bottom" textRotation="0" wrapText="false" indent="0" shrinkToFit="false"/>
      <protection locked="true" hidden="false"/>
    </xf>
    <xf numFmtId="164" fontId="10" fillId="0" borderId="0" xfId="0" applyFont="true" applyBorder="true" applyAlignment="true" applyProtection="false">
      <alignment horizontal="general" vertical="bottom" textRotation="0" wrapText="false" indent="0" shrinkToFit="false"/>
      <protection locked="true" hidden="false"/>
    </xf>
    <xf numFmtId="164" fontId="12" fillId="0" borderId="7" xfId="20" applyFont="true" applyBorder="true" applyAlignment="true" applyProtection="true">
      <alignment horizontal="general" vertical="bottom" textRotation="0" wrapText="true" indent="0" shrinkToFit="false"/>
      <protection locked="true" hidden="false"/>
    </xf>
    <xf numFmtId="164" fontId="10" fillId="0" borderId="1" xfId="0" applyFont="true" applyBorder="true" applyAlignment="true" applyProtection="false">
      <alignment horizontal="left" vertical="bottom" textRotation="0" wrapText="false" indent="0" shrinkToFit="false"/>
      <protection locked="true" hidden="false"/>
    </xf>
    <xf numFmtId="164" fontId="10" fillId="0" borderId="7" xfId="0" applyFont="true" applyBorder="true" applyAlignment="true" applyProtection="false">
      <alignment horizontal="general" vertical="bottom" textRotation="0" wrapText="true" indent="0" shrinkToFit="false"/>
      <protection locked="true" hidden="false"/>
    </xf>
    <xf numFmtId="164" fontId="10" fillId="2" borderId="7" xfId="0" applyFont="true" applyBorder="true" applyAlignment="true" applyProtection="false">
      <alignment horizontal="right" vertical="bottom" textRotation="0" wrapText="false" indent="0" shrinkToFit="false"/>
      <protection locked="true" hidden="false"/>
    </xf>
    <xf numFmtId="166" fontId="10" fillId="2" borderId="5" xfId="0" applyFont="true" applyBorder="true" applyAlignment="true" applyProtection="false">
      <alignment horizontal="general" vertical="bottom" textRotation="0" wrapText="false" indent="0" shrinkToFit="false"/>
      <protection locked="true" hidden="false"/>
    </xf>
    <xf numFmtId="164" fontId="10" fillId="0" borderId="1"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4" fillId="0" borderId="7" xfId="0" applyFont="true" applyBorder="true" applyAlignment="true" applyProtection="false">
      <alignment horizontal="general" vertical="center" textRotation="0" wrapText="true" indent="0" shrinkToFit="false"/>
      <protection locked="true" hidden="false"/>
    </xf>
    <xf numFmtId="164" fontId="4" fillId="0" borderId="7" xfId="0" applyFont="true" applyBorder="true" applyAlignment="true" applyProtection="false">
      <alignment horizontal="left" vertical="center" textRotation="0" wrapText="false" indent="0" shrinkToFit="false"/>
      <protection locked="true" hidden="false"/>
    </xf>
    <xf numFmtId="164" fontId="4" fillId="0" borderId="12" xfId="0" applyFont="true" applyBorder="true" applyAlignment="true" applyProtection="false">
      <alignment horizontal="center" vertical="center" textRotation="0" wrapText="false" indent="0" shrinkToFit="false"/>
      <protection locked="true" hidden="false"/>
    </xf>
    <xf numFmtId="164" fontId="4" fillId="0" borderId="4" xfId="0" applyFont="true" applyBorder="true" applyAlignment="true" applyProtection="false">
      <alignment horizontal="center" vertical="center" textRotation="0" wrapText="false" indent="0" shrinkToFit="false"/>
      <protection locked="true" hidden="false"/>
    </xf>
    <xf numFmtId="164" fontId="4" fillId="0" borderId="12" xfId="0" applyFont="true" applyBorder="true" applyAlignment="true" applyProtection="false">
      <alignment horizontal="left" vertical="center" textRotation="0" wrapText="false" indent="0" shrinkToFit="false"/>
      <protection locked="true" hidden="false"/>
    </xf>
    <xf numFmtId="164" fontId="4" fillId="0" borderId="13" xfId="0" applyFont="true" applyBorder="true" applyAlignment="true" applyProtection="false">
      <alignment horizontal="left" vertical="center" textRotation="0" wrapText="false" indent="0" shrinkToFit="false"/>
      <protection locked="true" hidden="false"/>
    </xf>
    <xf numFmtId="164" fontId="4" fillId="0" borderId="14" xfId="0" applyFont="true" applyBorder="true" applyAlignment="true" applyProtection="false">
      <alignment horizontal="left" vertical="center" textRotation="0" wrapText="false" indent="0" shrinkToFit="false"/>
      <protection locked="true" hidden="false"/>
    </xf>
    <xf numFmtId="164" fontId="5" fillId="0" borderId="2" xfId="0" applyFont="true" applyBorder="true" applyAlignment="true" applyProtection="false">
      <alignment horizontal="left" vertical="center" textRotation="0" wrapText="false" indent="0" shrinkToFit="false"/>
      <protection locked="true" hidden="false"/>
    </xf>
    <xf numFmtId="164" fontId="5" fillId="0" borderId="7" xfId="0" applyFont="true" applyBorder="true" applyAlignment="true" applyProtection="false">
      <alignment horizontal="left" vertical="bottom" textRotation="0" wrapText="false" indent="0" shrinkToFit="false"/>
      <protection locked="true" hidden="false"/>
    </xf>
    <xf numFmtId="164" fontId="5" fillId="0" borderId="7" xfId="0" applyFont="true" applyBorder="true" applyAlignment="true" applyProtection="false">
      <alignment horizontal="center" vertical="center" textRotation="0" wrapText="false" indent="0" shrinkToFit="false"/>
      <protection locked="true" hidden="false"/>
    </xf>
    <xf numFmtId="164" fontId="5" fillId="0" borderId="7" xfId="0" applyFont="true" applyBorder="true" applyAlignment="true" applyProtection="false">
      <alignment horizontal="general" vertical="bottom" textRotation="0" wrapText="false" indent="0" shrinkToFit="false"/>
      <protection locked="true" hidden="false"/>
    </xf>
    <xf numFmtId="164" fontId="14" fillId="0" borderId="7" xfId="20" applyFont="true" applyBorder="true" applyAlignment="true" applyProtection="true">
      <alignment horizontal="general" vertical="bottom" textRotation="0" wrapText="false" indent="0" shrinkToFit="false"/>
      <protection locked="true" hidden="false"/>
    </xf>
    <xf numFmtId="164" fontId="5" fillId="0" borderId="7" xfId="0" applyFont="true" applyBorder="true" applyAlignment="true" applyProtection="false">
      <alignment horizontal="right" vertical="bottom" textRotation="0" wrapText="false" indent="0" shrinkToFit="false"/>
      <protection locked="true" hidden="false"/>
    </xf>
    <xf numFmtId="166" fontId="5" fillId="0" borderId="5" xfId="0" applyFont="true" applyBorder="true" applyAlignment="true" applyProtection="false">
      <alignment horizontal="general" vertical="bottom" textRotation="0" wrapText="false" indent="0" shrinkToFit="false"/>
      <protection locked="true" hidden="false"/>
    </xf>
    <xf numFmtId="164" fontId="5" fillId="0" borderId="7" xfId="0" applyFont="true" applyBorder="true" applyAlignment="true" applyProtection="false">
      <alignment horizontal="left" vertical="bottom" textRotation="0" wrapText="true" indent="0" shrinkToFit="false"/>
      <protection locked="true" hidden="false"/>
    </xf>
    <xf numFmtId="164" fontId="14" fillId="0" borderId="7" xfId="20" applyFont="true" applyBorder="true" applyAlignment="true" applyProtection="true">
      <alignment horizontal="general" vertical="bottom" textRotation="0" wrapText="true" indent="0" shrinkToFit="false"/>
      <protection locked="true" hidden="false"/>
    </xf>
    <xf numFmtId="164" fontId="5" fillId="0" borderId="7" xfId="0" applyFont="true" applyBorder="true" applyAlignment="true" applyProtection="false">
      <alignment horizontal="general" vertical="bottom" textRotation="0" wrapText="true" indent="0" shrinkToFit="false"/>
      <protection locked="true" hidden="false"/>
    </xf>
    <xf numFmtId="164" fontId="5" fillId="2" borderId="7" xfId="0" applyFont="true" applyBorder="true" applyAlignment="true" applyProtection="false">
      <alignment horizontal="right" vertical="bottom" textRotation="0" wrapText="false" indent="0" shrinkToFit="false"/>
      <protection locked="true" hidden="false"/>
    </xf>
    <xf numFmtId="166" fontId="5" fillId="2" borderId="5" xfId="0" applyFont="true" applyBorder="true" applyAlignment="tru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left" vertical="bottom" textRotation="0" wrapText="false" indent="0" shrinkToFit="false"/>
      <protection locked="true" hidden="false"/>
    </xf>
    <xf numFmtId="164" fontId="5" fillId="0" borderId="7" xfId="0" applyFont="tru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true" indent="0" shrinkToFit="false"/>
      <protection locked="true" hidden="false"/>
    </xf>
    <xf numFmtId="164" fontId="4" fillId="0" borderId="2" xfId="0" applyFont="true" applyBorder="true" applyAlignment="true" applyProtection="false">
      <alignment horizontal="left" vertical="bottom" textRotation="0" wrapText="false" indent="0" shrinkToFit="false"/>
      <protection locked="true" hidden="false"/>
    </xf>
    <xf numFmtId="164" fontId="5" fillId="0" borderId="5" xfId="0" applyFont="tru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left" vertical="bottom" textRotation="0" wrapText="false" indent="15" shrinkToFit="false"/>
      <protection locked="true" hidden="false"/>
    </xf>
    <xf numFmtId="165" fontId="5" fillId="0" borderId="7" xfId="0" applyFont="true" applyBorder="true" applyAlignment="true" applyProtection="false">
      <alignment horizontal="general" vertical="center" textRotation="0" wrapText="false" indent="0" shrinkToFit="false"/>
      <protection locked="true" hidden="false"/>
    </xf>
    <xf numFmtId="164" fontId="5" fillId="0" borderId="7" xfId="0" applyFont="true" applyBorder="true" applyAlignment="true" applyProtection="false">
      <alignment horizontal="general" vertical="center" textRotation="0" wrapText="true" indent="0" shrinkToFit="false"/>
      <protection locked="true" hidden="false"/>
    </xf>
    <xf numFmtId="166" fontId="4" fillId="0" borderId="7" xfId="0" applyFont="true" applyBorder="true" applyAlignment="true" applyProtection="false">
      <alignment horizontal="general" vertical="bottom" textRotation="0" wrapText="true" indent="0" shrinkToFit="false"/>
      <protection locked="true" hidden="false"/>
    </xf>
    <xf numFmtId="165" fontId="5" fillId="0" borderId="5" xfId="0" applyFont="true" applyBorder="true" applyAlignment="true" applyProtection="false">
      <alignment horizontal="general" vertical="center" textRotation="0" wrapText="false" indent="0" shrinkToFit="false"/>
      <protection locked="true" hidden="false"/>
    </xf>
    <xf numFmtId="164" fontId="5" fillId="0" borderId="3" xfId="0" applyFont="true" applyBorder="true" applyAlignment="true" applyProtection="false">
      <alignment horizontal="left" vertical="center" textRotation="90" wrapText="false" indent="0" shrinkToFit="false"/>
      <protection locked="true" hidden="false"/>
    </xf>
    <xf numFmtId="165" fontId="5" fillId="0" borderId="3" xfId="0" applyFont="true" applyBorder="true" applyAlignment="true" applyProtection="false">
      <alignment horizontal="general" vertical="center" textRotation="90" wrapText="fals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false">
      <alignment horizontal="left" vertical="center" textRotation="90" wrapText="false" indent="0" shrinkToFit="false"/>
      <protection locked="true" hidden="false"/>
    </xf>
    <xf numFmtId="165" fontId="5" fillId="0" borderId="1" xfId="0" applyFont="true" applyBorder="true" applyAlignment="true" applyProtection="false">
      <alignment horizontal="general" vertical="center" textRotation="90" wrapText="false" indent="0" shrinkToFit="false"/>
      <protection locked="true" hidden="false"/>
    </xf>
    <xf numFmtId="167" fontId="5" fillId="0" borderId="3" xfId="0" applyFont="true" applyBorder="true" applyAlignment="true" applyProtection="false">
      <alignment horizontal="general" vertical="center" textRotation="0" wrapText="true" indent="0" shrinkToFit="false"/>
      <protection locked="true" hidden="false"/>
    </xf>
    <xf numFmtId="164" fontId="5" fillId="0" borderId="3" xfId="0" applyFont="true" applyBorder="true" applyAlignment="true" applyProtection="false">
      <alignment horizontal="left" vertical="center" textRotation="0" wrapText="true" indent="15" shrinkToFit="false"/>
      <protection locked="true" hidden="false"/>
    </xf>
    <xf numFmtId="164" fontId="5" fillId="0" borderId="8" xfId="0" applyFont="true" applyBorder="true" applyAlignment="true" applyProtection="false">
      <alignment horizontal="left" vertical="center" textRotation="0" wrapText="false" indent="0" shrinkToFit="false"/>
      <protection locked="true" hidden="false"/>
    </xf>
    <xf numFmtId="164" fontId="5" fillId="0" borderId="12" xfId="0" applyFont="true" applyBorder="true" applyAlignment="true" applyProtection="false">
      <alignment horizontal="general" vertical="center" textRotation="0" wrapText="false" indent="0" shrinkToFit="false"/>
      <protection locked="true" hidden="false"/>
    </xf>
    <xf numFmtId="164" fontId="5" fillId="0" borderId="7" xfId="0" applyFont="true" applyBorder="true" applyAlignment="true" applyProtection="false">
      <alignment horizontal="general" vertical="center" textRotation="0" wrapText="false" indent="0" shrinkToFit="false"/>
      <protection locked="true" hidden="false"/>
    </xf>
    <xf numFmtId="164" fontId="5" fillId="0" borderId="3" xfId="0" applyFont="true" applyBorder="true" applyAlignment="true" applyProtection="false">
      <alignment horizontal="center" vertical="center" textRotation="0" wrapText="true" indent="0" shrinkToFit="false"/>
      <protection locked="true" hidden="false"/>
    </xf>
    <xf numFmtId="164" fontId="5" fillId="0" borderId="6" xfId="0" applyFont="true" applyBorder="true" applyAlignment="true" applyProtection="false">
      <alignment horizontal="left" vertical="center" textRotation="90" wrapText="false" indent="0" shrinkToFit="false"/>
      <protection locked="true" hidden="false"/>
    </xf>
    <xf numFmtId="165" fontId="5" fillId="0" borderId="6" xfId="0" applyFont="true" applyBorder="true" applyAlignment="true" applyProtection="false">
      <alignment horizontal="general" vertical="center" textRotation="90" wrapText="false" indent="0" shrinkToFit="false"/>
      <protection locked="true" hidden="false"/>
    </xf>
    <xf numFmtId="165" fontId="5" fillId="0" borderId="5"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5" fontId="5" fillId="0" borderId="3" xfId="0" applyFont="true" applyBorder="true" applyAlignment="true" applyProtection="false">
      <alignment horizontal="general" vertical="center" textRotation="0" wrapText="true" indent="0" shrinkToFit="false"/>
      <protection locked="true" hidden="false"/>
    </xf>
    <xf numFmtId="164" fontId="4" fillId="0" borderId="8" xfId="0" applyFont="true" applyBorder="true" applyAlignment="true" applyProtection="false">
      <alignment horizontal="left" vertical="bottom" textRotation="0" wrapText="false" indent="15" shrinkToFit="false"/>
      <protection locked="true" hidden="false"/>
    </xf>
    <xf numFmtId="165" fontId="5" fillId="0" borderId="12" xfId="0" applyFont="true" applyBorder="true" applyAlignment="true" applyProtection="false">
      <alignment horizontal="general" vertical="center" textRotation="0" wrapText="false" indent="0" shrinkToFit="false"/>
      <protection locked="true" hidden="false"/>
    </xf>
    <xf numFmtId="164" fontId="5" fillId="0" borderId="12" xfId="0" applyFont="true" applyBorder="true" applyAlignment="true" applyProtection="false">
      <alignment horizontal="general" vertical="center" textRotation="0" wrapText="true" indent="0" shrinkToFit="false"/>
      <protection locked="true" hidden="false"/>
    </xf>
    <xf numFmtId="165" fontId="5" fillId="0" borderId="4" xfId="0" applyFont="true" applyBorder="true" applyAlignment="true" applyProtection="false">
      <alignment horizontal="general" vertical="center" textRotation="0" wrapText="false" indent="0" shrinkToFit="false"/>
      <protection locked="true" hidden="false"/>
    </xf>
    <xf numFmtId="164" fontId="4" fillId="0" borderId="9" xfId="0" applyFont="true" applyBorder="true" applyAlignment="true" applyProtection="false">
      <alignment horizontal="left" vertical="center"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4" fillId="0" borderId="15" xfId="0" applyFont="true" applyBorder="true" applyAlignment="true" applyProtection="false">
      <alignment horizontal="center" vertical="center" textRotation="0" wrapText="false" indent="0" shrinkToFit="false"/>
      <protection locked="true" hidden="false"/>
    </xf>
    <xf numFmtId="164" fontId="5" fillId="0" borderId="3" xfId="0" applyFont="true" applyBorder="true" applyAlignment="true" applyProtection="false">
      <alignment horizontal="left" vertical="center" textRotation="0" wrapText="true" indent="0" shrinkToFit="false"/>
      <protection locked="true" hidden="false"/>
    </xf>
    <xf numFmtId="164" fontId="5" fillId="0" borderId="11" xfId="0" applyFont="true" applyBorder="true" applyAlignment="true" applyProtection="false">
      <alignment horizontal="left" vertical="center" textRotation="90" wrapText="false" indent="0" shrinkToFit="false"/>
      <protection locked="true" hidden="false"/>
    </xf>
    <xf numFmtId="165" fontId="5" fillId="0" borderId="11" xfId="0" applyFont="true" applyBorder="true" applyAlignment="true" applyProtection="false">
      <alignment horizontal="general" vertical="center" textRotation="90" wrapText="false" indent="0" shrinkToFit="false"/>
      <protection locked="true" hidden="false"/>
    </xf>
    <xf numFmtId="164" fontId="5" fillId="0" borderId="1" xfId="0" applyFont="true" applyBorder="true" applyAlignment="true" applyProtection="false">
      <alignment horizontal="left" vertical="top" textRotation="90" wrapText="false" indent="0" shrinkToFit="false"/>
      <protection locked="true" hidden="false"/>
    </xf>
    <xf numFmtId="164" fontId="4" fillId="0" borderId="1" xfId="0" applyFont="true" applyBorder="true" applyAlignment="true" applyProtection="false">
      <alignment horizontal="general" vertical="center" textRotation="0" wrapText="fals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8" fontId="4" fillId="0" borderId="1" xfId="0" applyFont="true" applyBorder="true" applyAlignment="true" applyProtection="false">
      <alignment horizontal="general" vertical="center" textRotation="0" wrapText="false" indent="0" shrinkToFit="false"/>
      <protection locked="true" hidden="false"/>
    </xf>
    <xf numFmtId="170" fontId="5" fillId="0" borderId="1" xfId="19" applyFont="true" applyBorder="true" applyAlignment="true" applyProtection="true">
      <alignment horizontal="general" vertical="center" textRotation="0" wrapText="true" indent="0" shrinkToFit="false"/>
      <protection locked="true" hidden="false"/>
    </xf>
    <xf numFmtId="170" fontId="0" fillId="0" borderId="1" xfId="0" applyFont="false" applyBorder="true" applyAlignment="true" applyProtection="false">
      <alignment horizontal="general" vertical="center" textRotation="0" wrapText="false" indent="0" shrinkToFit="false"/>
      <protection locked="true" hidden="false"/>
    </xf>
    <xf numFmtId="164" fontId="0" fillId="0" borderId="8"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9" xfId="0" applyFont="false" applyBorder="tru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general" vertical="center" textRotation="0" wrapText="tru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71" fontId="0" fillId="0" borderId="0" xfId="0" applyFont="true" applyBorder="false" applyAlignment="false" applyProtection="false">
      <alignment horizontal="general"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72" fontId="0" fillId="0"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15</xdr:col>
      <xdr:colOff>381600</xdr:colOff>
      <xdr:row>49</xdr:row>
      <xdr:rowOff>188640</xdr:rowOff>
    </xdr:to>
    <xdr:sp>
      <xdr:nvSpPr>
        <xdr:cNvPr id="0"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1"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2"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3"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4"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5"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6"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7"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8"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9"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10"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11"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12"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13"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14"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15"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16"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17"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18"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19"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20"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21"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22"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23"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24"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25"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26"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27"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28"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29"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30"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31"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32"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33"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34"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35"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36"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37"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38"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39"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40"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41"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42"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43"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44"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45"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46"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47"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48"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49"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50"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51"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52"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53"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54"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55"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56"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57"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58"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3.vml"/>
</Relationships>
</file>

<file path=xl/worksheets/_rels/sheet4.xml.rels><?xml version="1.0" encoding="UTF-8"?>
<Relationships xmlns="http://schemas.openxmlformats.org/package/2006/relationships"><Relationship Id="rId1" Type="http://schemas.openxmlformats.org/officeDocument/2006/relationships/hyperlink" Target="https://iml.ru/" TargetMode="External"/><Relationship Id="rId2" Type="http://schemas.openxmlformats.org/officeDocument/2006/relationships/hyperlink" Target="https://sbis.ru/contragents/7701397533/774301001" TargetMode="External"/><Relationship Id="rId3" Type="http://schemas.openxmlformats.org/officeDocument/2006/relationships/hyperlink" Target="http://www.list-org.com/company/7896049" TargetMode="External"/><Relationship Id="rId4" Type="http://schemas.openxmlformats.org/officeDocument/2006/relationships/hyperlink" Target="http://ghp-direct.ru/" TargetMode="External"/><Relationship Id="rId5" Type="http://schemas.openxmlformats.org/officeDocument/2006/relationships/hyperlink" Target="https://sbis.ru/contragents/7701541628/770101001" TargetMode="External"/><Relationship Id="rId6" Type="http://schemas.openxmlformats.org/officeDocument/2006/relationships/hyperlink" Target="http://www.list-org.com/company/718735" TargetMode="External"/><Relationship Id="rId7" Type="http://schemas.openxmlformats.org/officeDocument/2006/relationships/hyperlink" Target="https://nationalpost.ru/ru/" TargetMode="External"/><Relationship Id="rId8" Type="http://schemas.openxmlformats.org/officeDocument/2006/relationships/hyperlink" Target="https://sbis.ru/contragents/5402534820/543301001" TargetMode="External"/><Relationship Id="rId9" Type="http://schemas.openxmlformats.org/officeDocument/2006/relationships/hyperlink" Target="http://www.list-org.com/company/6542397" TargetMode="External"/><Relationship Id="rId10" Type="http://schemas.openxmlformats.org/officeDocument/2006/relationships/hyperlink" Target="https://boxberry.ru/" TargetMode="External"/><Relationship Id="rId11" Type="http://schemas.openxmlformats.org/officeDocument/2006/relationships/hyperlink" Target="https://ngs24.ru/news/more/65089981/" TargetMode="External"/><Relationship Id="rId12" Type="http://schemas.openxmlformats.org/officeDocument/2006/relationships/hyperlink" Target="https://sbis.ru/contragents/6685123080/668501001" TargetMode="External"/><Relationship Id="rId13" Type="http://schemas.openxmlformats.org/officeDocument/2006/relationships/hyperlink" Target="http://www.list-org.com/company/9400560" TargetMode="External"/><Relationship Id="rId14" Type="http://schemas.openxmlformats.org/officeDocument/2006/relationships/hyperlink" Target="http://www.greenwoodpark.ru/logistic_center/" TargetMode="External"/><Relationship Id="rId15" Type="http://schemas.openxmlformats.org/officeDocument/2006/relationships/hyperlink" Target="http://russian.mofcom.gov.cn/article/counselorsreport/201603/20160301271444.shtml" TargetMode="External"/><Relationship Id="rId16" Type="http://schemas.openxmlformats.org/officeDocument/2006/relationships/hyperlink" Target="https://sbis.ru/contragents/5024155122/502401001" TargetMode="External"/><Relationship Id="rId17" Type="http://schemas.openxmlformats.org/officeDocument/2006/relationships/hyperlink" Target="http://www.list-org.com/company/8176330" TargetMode="External"/><Relationship Id="rId18" Type="http://schemas.openxmlformats.org/officeDocument/2006/relationships/hyperlink" Target="https://www.dpd.ru/" TargetMode="External"/><Relationship Id="rId19" Type="http://schemas.openxmlformats.org/officeDocument/2006/relationships/hyperlink" Target="https://sbis.ru/contragents/7713215523/771601001" TargetMode="External"/><Relationship Id="rId20" Type="http://schemas.openxmlformats.org/officeDocument/2006/relationships/hyperlink" Target="http://www.list-org.com/company/41164" TargetMode="External"/><Relationship Id="rId21" Type="http://schemas.openxmlformats.org/officeDocument/2006/relationships/hyperlink" Target="https://www.cdek.ru/" TargetMode="External"/><Relationship Id="rId22" Type="http://schemas.openxmlformats.org/officeDocument/2006/relationships/hyperlink" Target="https://sbis.ru/contragents/7722327689/540601001" TargetMode="External"/><Relationship Id="rId23" Type="http://schemas.openxmlformats.org/officeDocument/2006/relationships/hyperlink" Target="http://www.list-org.com/company/8163685" TargetMode="External"/><Relationship Id="rId24" Type="http://schemas.openxmlformats.org/officeDocument/2006/relationships/hyperlink" Target="http://www.alvisa.ru/" TargetMode="External"/><Relationship Id="rId25" Type="http://schemas.openxmlformats.org/officeDocument/2006/relationships/hyperlink" Target="https://hh.ru/employer/2703" TargetMode="External"/><Relationship Id="rId26" Type="http://schemas.openxmlformats.org/officeDocument/2006/relationships/hyperlink" Target="https://sbis.ru/contragents/7730614662/503201001" TargetMode="External"/><Relationship Id="rId27" Type="http://schemas.openxmlformats.org/officeDocument/2006/relationships/hyperlink" Target="http://www.list-org.com/company/6000067" TargetMode="External"/><Relationship Id="rId28" Type="http://schemas.openxmlformats.org/officeDocument/2006/relationships/hyperlink" Target="https://www.astellas.com/" TargetMode="External"/><Relationship Id="rId29" Type="http://schemas.openxmlformats.org/officeDocument/2006/relationships/hyperlink" Target="https://sbis.ru/contragents/7705042683/770901001" TargetMode="External"/><Relationship Id="rId30" Type="http://schemas.openxmlformats.org/officeDocument/2006/relationships/hyperlink" Target="http://www.list-org.com/company/17264" TargetMode="External"/><Relationship Id="rId31" Type="http://schemas.openxmlformats.org/officeDocument/2006/relationships/hyperlink" Target="https://teva.ru/" TargetMode="External"/><Relationship Id="rId32" Type="http://schemas.openxmlformats.org/officeDocument/2006/relationships/hyperlink" Target="https://sbis.ru/contragents/7707282440/770501001" TargetMode="External"/><Relationship Id="rId33" Type="http://schemas.openxmlformats.org/officeDocument/2006/relationships/hyperlink" Target="http://www.list-org.com/company/159350" TargetMode="External"/><Relationship Id="rId34" Type="http://schemas.openxmlformats.org/officeDocument/2006/relationships/hyperlink" Target="http://berlin-chemie.ru/" TargetMode="External"/><Relationship Id="rId35" Type="http://schemas.openxmlformats.org/officeDocument/2006/relationships/hyperlink" Target="https://sbis.ru/contragents/7703755618/770301001" TargetMode="External"/><Relationship Id="rId36" Type="http://schemas.openxmlformats.org/officeDocument/2006/relationships/hyperlink" Target="https://www.list-org.com/company/6838186" TargetMode="External"/><Relationship Id="rId37" Type="http://schemas.openxmlformats.org/officeDocument/2006/relationships/hyperlink" Target="https://www.colgate.ru/" TargetMode="External"/><Relationship Id="rId38" Type="http://schemas.openxmlformats.org/officeDocument/2006/relationships/hyperlink" Target="https://sbis.ru/contragents/5024012156/773101001" TargetMode="External"/><Relationship Id="rId39" Type="http://schemas.openxmlformats.org/officeDocument/2006/relationships/hyperlink" Target="https://www.list-org.com/company/990569" TargetMode="External"/><Relationship Id="rId40" Type="http://schemas.openxmlformats.org/officeDocument/2006/relationships/hyperlink" Target="https://www.lanit.ru/" TargetMode="External"/><Relationship Id="rId41" Type="http://schemas.openxmlformats.org/officeDocument/2006/relationships/hyperlink" Target="https://sbis.ru/contragents/7727004113/770101001" TargetMode="External"/><Relationship Id="rId42" Type="http://schemas.openxmlformats.org/officeDocument/2006/relationships/hyperlink" Target="http://www.list-org.com/company/37702" TargetMode="External"/><Relationship Id="rId43" Type="http://schemas.openxmlformats.org/officeDocument/2006/relationships/hyperlink" Target="https://cislink.com/" TargetMode="External"/><Relationship Id="rId44" Type="http://schemas.openxmlformats.org/officeDocument/2006/relationships/hyperlink" Target="https://hh.ru/employer/111263" TargetMode="External"/><Relationship Id="rId45" Type="http://schemas.openxmlformats.org/officeDocument/2006/relationships/hyperlink" Target="https://sbis.ru/contragents/7743801719/774301001" TargetMode="External"/><Relationship Id="rId46" Type="http://schemas.openxmlformats.org/officeDocument/2006/relationships/hyperlink" Target="http://www.list-org.com/company/6450665" TargetMode="External"/><Relationship Id="rId47" Type="http://schemas.openxmlformats.org/officeDocument/2006/relationships/hyperlink" Target="http://www.aplanadc.ru/" TargetMode="External"/><Relationship Id="rId48" Type="http://schemas.openxmlformats.org/officeDocument/2006/relationships/hyperlink" Target="https://sbis.ru/contragents/7725719050/772501001" TargetMode="External"/><Relationship Id="rId49" Type="http://schemas.openxmlformats.org/officeDocument/2006/relationships/hyperlink" Target="https://www.list-org.com/company/6504867" TargetMode="External"/><Relationship Id="rId50" Type="http://schemas.openxmlformats.org/officeDocument/2006/relationships/hyperlink" Target="http://nalogypro.ru/" TargetMode="External"/><Relationship Id="rId51" Type="http://schemas.openxmlformats.org/officeDocument/2006/relationships/hyperlink" Target="https://sbis.ru/contragents/7702808708/770201001" TargetMode="External"/><Relationship Id="rId52" Type="http://schemas.openxmlformats.org/officeDocument/2006/relationships/hyperlink" Target="https://www.list-org.com/company/7409224" TargetMode="External"/><Relationship Id="rId53" Type="http://schemas.openxmlformats.org/officeDocument/2006/relationships/hyperlink" Target="https://tamga-group.ru/" TargetMode="External"/><Relationship Id="rId54" Type="http://schemas.openxmlformats.org/officeDocument/2006/relationships/hyperlink" Target="https://sbis.ru/contragents/6167046035/616701001" TargetMode="External"/><Relationship Id="rId55" Type="http://schemas.openxmlformats.org/officeDocument/2006/relationships/hyperlink" Target="https://www.list-org.com/company/155526" TargetMode="External"/><Relationship Id="rId56" Type="http://schemas.openxmlformats.org/officeDocument/2006/relationships/hyperlink" Target="https://sovzond.ru/" TargetMode="External"/><Relationship Id="rId57" Type="http://schemas.openxmlformats.org/officeDocument/2006/relationships/hyperlink" Target="https://sbis.ru/contragents/7720568664/772001001" TargetMode="External"/><Relationship Id="rId58" Type="http://schemas.openxmlformats.org/officeDocument/2006/relationships/hyperlink" Target="http://www.list-org.com/company/4499594" TargetMode="External"/><Relationship Id="rId59" Type="http://schemas.openxmlformats.org/officeDocument/2006/relationships/hyperlink" Target="https://sbis.ru/contragents/7727693953/773001001" TargetMode="External"/><Relationship Id="rId60" Type="http://schemas.openxmlformats.org/officeDocument/2006/relationships/hyperlink" Target="http://www.list-org.com/company/5771185" TargetMode="External"/><Relationship Id="rId61" Type="http://schemas.openxmlformats.org/officeDocument/2006/relationships/hyperlink" Target="https://www.legalcollection.ru/" TargetMode="External"/><Relationship Id="rId62" Type="http://schemas.openxmlformats.org/officeDocument/2006/relationships/hyperlink" Target="https://sbis.ru/contragents/7841019595/780201001" TargetMode="External"/><Relationship Id="rId63" Type="http://schemas.openxmlformats.org/officeDocument/2006/relationships/hyperlink" Target="http://www.list-org.com/company/8117279" TargetMode="External"/><Relationship Id="rId64" Type="http://schemas.openxmlformats.org/officeDocument/2006/relationships/hyperlink" Target="https://sbis.ru/contragents/7720810876/772001001" TargetMode="External"/><Relationship Id="rId65" Type="http://schemas.openxmlformats.org/officeDocument/2006/relationships/hyperlink" Target="https://www.list-org.com/company/7846290"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iml.ru/" TargetMode="External"/><Relationship Id="rId2" Type="http://schemas.openxmlformats.org/officeDocument/2006/relationships/hyperlink" Target="https://sbis.ru/contragents/7701397533/774301001" TargetMode="External"/><Relationship Id="rId3" Type="http://schemas.openxmlformats.org/officeDocument/2006/relationships/hyperlink" Target="http://www.list-org.com/company/7896049" TargetMode="External"/><Relationship Id="rId4" Type="http://schemas.openxmlformats.org/officeDocument/2006/relationships/hyperlink" Target="https://www.dpd.ru/" TargetMode="External"/><Relationship Id="rId5" Type="http://schemas.openxmlformats.org/officeDocument/2006/relationships/hyperlink" Target="https://sbis.ru/contragents/7713215523/771601001" TargetMode="External"/><Relationship Id="rId6" Type="http://schemas.openxmlformats.org/officeDocument/2006/relationships/hyperlink" Target="http://www.list-org.com/company/41164" TargetMode="External"/><Relationship Id="rId7" Type="http://schemas.openxmlformats.org/officeDocument/2006/relationships/hyperlink" Target="https://www.cdek.ru/" TargetMode="External"/><Relationship Id="rId8" Type="http://schemas.openxmlformats.org/officeDocument/2006/relationships/hyperlink" Target="https://sbis.ru/contragents/7722327689/540601001" TargetMode="External"/><Relationship Id="rId9" Type="http://schemas.openxmlformats.org/officeDocument/2006/relationships/hyperlink" Target="http://www.list-org.com/company/8163685" TargetMode="External"/><Relationship Id="rId10" Type="http://schemas.openxmlformats.org/officeDocument/2006/relationships/hyperlink" Target="http://ghp-direct.ru/" TargetMode="External"/><Relationship Id="rId11" Type="http://schemas.openxmlformats.org/officeDocument/2006/relationships/hyperlink" Target="https://sbis.ru/contragents/7701541628/770101001" TargetMode="External"/><Relationship Id="rId12" Type="http://schemas.openxmlformats.org/officeDocument/2006/relationships/hyperlink" Target="http://www.list-org.com/company/718735" TargetMode="External"/><Relationship Id="rId13" Type="http://schemas.openxmlformats.org/officeDocument/2006/relationships/hyperlink" Target="https://nationalpost.ru/ru/" TargetMode="External"/><Relationship Id="rId14" Type="http://schemas.openxmlformats.org/officeDocument/2006/relationships/hyperlink" Target="https://sbis.ru/contragents/5402534820/543301001" TargetMode="External"/><Relationship Id="rId15" Type="http://schemas.openxmlformats.org/officeDocument/2006/relationships/hyperlink" Target="http://www.list-org.com/company/6542397" TargetMode="External"/><Relationship Id="rId16" Type="http://schemas.openxmlformats.org/officeDocument/2006/relationships/hyperlink" Target="https://boxberry.ru/" TargetMode="External"/><Relationship Id="rId17" Type="http://schemas.openxmlformats.org/officeDocument/2006/relationships/hyperlink" Target="https://ngs24.ru/news/more/65089981/" TargetMode="External"/><Relationship Id="rId18" Type="http://schemas.openxmlformats.org/officeDocument/2006/relationships/hyperlink" Target="https://sbis.ru/contragents/6685123080/668501001" TargetMode="External"/><Relationship Id="rId19" Type="http://schemas.openxmlformats.org/officeDocument/2006/relationships/hyperlink" Target="http://www.list-org.com/company/9400560" TargetMode="External"/><Relationship Id="rId20" Type="http://schemas.openxmlformats.org/officeDocument/2006/relationships/hyperlink" Target="http://www.greenwoodpark.ru/logistic_center/" TargetMode="External"/><Relationship Id="rId21" Type="http://schemas.openxmlformats.org/officeDocument/2006/relationships/hyperlink" Target="http://russian.mofcom.gov.cn/article/counselorsreport/201603/20160301271444.shtml" TargetMode="External"/><Relationship Id="rId22" Type="http://schemas.openxmlformats.org/officeDocument/2006/relationships/hyperlink" Target="https://sbis.ru/contragents/5024155122/502401001" TargetMode="External"/><Relationship Id="rId23" Type="http://schemas.openxmlformats.org/officeDocument/2006/relationships/hyperlink" Target="http://www.list-org.com/company/8176330" TargetMode="External"/><Relationship Id="rId24" Type="http://schemas.openxmlformats.org/officeDocument/2006/relationships/hyperlink" Target="http://www.alvisa.ru/" TargetMode="External"/><Relationship Id="rId25" Type="http://schemas.openxmlformats.org/officeDocument/2006/relationships/hyperlink" Target="https://hh.ru/employer/2703" TargetMode="External"/><Relationship Id="rId26" Type="http://schemas.openxmlformats.org/officeDocument/2006/relationships/hyperlink" Target="https://sbis.ru/contragents/7730614662/503201001" TargetMode="External"/><Relationship Id="rId27" Type="http://schemas.openxmlformats.org/officeDocument/2006/relationships/hyperlink" Target="http://www.list-org.com/company/6000067" TargetMode="External"/><Relationship Id="rId28" Type="http://schemas.openxmlformats.org/officeDocument/2006/relationships/hyperlink" Target="https://www.astellas.com/" TargetMode="External"/><Relationship Id="rId29" Type="http://schemas.openxmlformats.org/officeDocument/2006/relationships/hyperlink" Target="https://sbis.ru/contragents/7705042683/770901001" TargetMode="External"/><Relationship Id="rId30" Type="http://schemas.openxmlformats.org/officeDocument/2006/relationships/hyperlink" Target="http://www.list-org.com/company/17264" TargetMode="External"/><Relationship Id="rId31" Type="http://schemas.openxmlformats.org/officeDocument/2006/relationships/hyperlink" Target="https://teva.ru/" TargetMode="External"/><Relationship Id="rId32" Type="http://schemas.openxmlformats.org/officeDocument/2006/relationships/hyperlink" Target="https://sbis.ru/contragents/7707282440/770501001" TargetMode="External"/><Relationship Id="rId33" Type="http://schemas.openxmlformats.org/officeDocument/2006/relationships/hyperlink" Target="http://www.list-org.com/company/159350" TargetMode="External"/><Relationship Id="rId34" Type="http://schemas.openxmlformats.org/officeDocument/2006/relationships/hyperlink" Target="http://berlin-chemie.ru/" TargetMode="External"/><Relationship Id="rId35" Type="http://schemas.openxmlformats.org/officeDocument/2006/relationships/hyperlink" Target="https://sbis.ru/contragents/7703755618/770301001" TargetMode="External"/><Relationship Id="rId36" Type="http://schemas.openxmlformats.org/officeDocument/2006/relationships/hyperlink" Target="https://www.list-org.com/company/6838186" TargetMode="External"/><Relationship Id="rId37" Type="http://schemas.openxmlformats.org/officeDocument/2006/relationships/hyperlink" Target="https://www.colgate.ru/" TargetMode="External"/><Relationship Id="rId38" Type="http://schemas.openxmlformats.org/officeDocument/2006/relationships/hyperlink" Target="https://sbis.ru/contragents/5024012156/773101001" TargetMode="External"/><Relationship Id="rId39" Type="http://schemas.openxmlformats.org/officeDocument/2006/relationships/hyperlink" Target="https://www.list-org.com/company/990569" TargetMode="External"/><Relationship Id="rId40" Type="http://schemas.openxmlformats.org/officeDocument/2006/relationships/hyperlink" Target="https://www.lanit.ru/" TargetMode="External"/><Relationship Id="rId41" Type="http://schemas.openxmlformats.org/officeDocument/2006/relationships/hyperlink" Target="https://sbis.ru/contragents/7727004113/770101001" TargetMode="External"/><Relationship Id="rId42" Type="http://schemas.openxmlformats.org/officeDocument/2006/relationships/hyperlink" Target="http://www.list-org.com/company/37702" TargetMode="External"/><Relationship Id="rId43" Type="http://schemas.openxmlformats.org/officeDocument/2006/relationships/hyperlink" Target="https://cislink.com/" TargetMode="External"/><Relationship Id="rId44" Type="http://schemas.openxmlformats.org/officeDocument/2006/relationships/hyperlink" Target="https://hh.ru/employer/111263" TargetMode="External"/><Relationship Id="rId45" Type="http://schemas.openxmlformats.org/officeDocument/2006/relationships/hyperlink" Target="https://sbis.ru/contragents/7743801719/774301001" TargetMode="External"/><Relationship Id="rId46" Type="http://schemas.openxmlformats.org/officeDocument/2006/relationships/hyperlink" Target="http://www.list-org.com/company/6450665" TargetMode="External"/><Relationship Id="rId47" Type="http://schemas.openxmlformats.org/officeDocument/2006/relationships/hyperlink" Target="http://www.aplanadc.ru/" TargetMode="External"/><Relationship Id="rId48" Type="http://schemas.openxmlformats.org/officeDocument/2006/relationships/hyperlink" Target="https://sbis.ru/contragents/7725719050/772501001" TargetMode="External"/><Relationship Id="rId49" Type="http://schemas.openxmlformats.org/officeDocument/2006/relationships/hyperlink" Target="https://www.list-org.com/company/6504867" TargetMode="External"/><Relationship Id="rId50" Type="http://schemas.openxmlformats.org/officeDocument/2006/relationships/hyperlink" Target="http://nalogypro.ru/" TargetMode="External"/><Relationship Id="rId51" Type="http://schemas.openxmlformats.org/officeDocument/2006/relationships/hyperlink" Target="https://sbis.ru/contragents/7702808708/770201001" TargetMode="External"/><Relationship Id="rId52" Type="http://schemas.openxmlformats.org/officeDocument/2006/relationships/hyperlink" Target="https://www.list-org.com/company/7409224" TargetMode="External"/><Relationship Id="rId53" Type="http://schemas.openxmlformats.org/officeDocument/2006/relationships/hyperlink" Target="https://tamga-group.ru/" TargetMode="External"/><Relationship Id="rId54" Type="http://schemas.openxmlformats.org/officeDocument/2006/relationships/hyperlink" Target="https://sbis.ru/contragents/6167046035/616701001" TargetMode="External"/><Relationship Id="rId55" Type="http://schemas.openxmlformats.org/officeDocument/2006/relationships/hyperlink" Target="https://www.list-org.com/company/155526" TargetMode="External"/><Relationship Id="rId56" Type="http://schemas.openxmlformats.org/officeDocument/2006/relationships/hyperlink" Target="https://sovzond.ru/" TargetMode="External"/><Relationship Id="rId57" Type="http://schemas.openxmlformats.org/officeDocument/2006/relationships/hyperlink" Target="https://sbis.ru/contragents/7720568664/772001001" TargetMode="External"/><Relationship Id="rId58" Type="http://schemas.openxmlformats.org/officeDocument/2006/relationships/hyperlink" Target="http://www.list-org.com/company/4499594" TargetMode="External"/><Relationship Id="rId59" Type="http://schemas.openxmlformats.org/officeDocument/2006/relationships/hyperlink" Target="https://sbis.ru/contragents/7727693953/773001001" TargetMode="External"/><Relationship Id="rId60" Type="http://schemas.openxmlformats.org/officeDocument/2006/relationships/hyperlink" Target="http://www.list-org.com/company/5771185" TargetMode="External"/><Relationship Id="rId61" Type="http://schemas.openxmlformats.org/officeDocument/2006/relationships/hyperlink" Target="https://www.legalcollection.ru/" TargetMode="External"/><Relationship Id="rId62" Type="http://schemas.openxmlformats.org/officeDocument/2006/relationships/hyperlink" Target="https://sbis.ru/contragents/7841019595/780201001" TargetMode="External"/><Relationship Id="rId63" Type="http://schemas.openxmlformats.org/officeDocument/2006/relationships/hyperlink" Target="http://www.list-org.com/company/8117279" TargetMode="External"/><Relationship Id="rId64" Type="http://schemas.openxmlformats.org/officeDocument/2006/relationships/hyperlink" Target="https://sbis.ru/contragents/7720810876/772001001" TargetMode="External"/><Relationship Id="rId65" Type="http://schemas.openxmlformats.org/officeDocument/2006/relationships/hyperlink" Target="https://www.list-org.com/company/7846290" TargetMode="Externa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1.xml"/><Relationship Id="rId3"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29"/>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4" topLeftCell="B23" activePane="bottomRight" state="frozen"/>
      <selection pane="topLeft" activeCell="A1" activeCellId="0" sqref="A1"/>
      <selection pane="topRight" activeCell="B1" activeCellId="0" sqref="B1"/>
      <selection pane="bottomLeft" activeCell="A23" activeCellId="0" sqref="A23"/>
      <selection pane="bottomRight" activeCell="E29" activeCellId="0" sqref="E29"/>
    </sheetView>
  </sheetViews>
  <sheetFormatPr defaultRowHeight="15"/>
  <cols>
    <col collapsed="false" hidden="false" max="1" min="1" style="1" width="6.96356275303644"/>
    <col collapsed="false" hidden="false" max="2" min="2" style="1" width="9.31983805668016"/>
    <col collapsed="false" hidden="false" max="3" min="3" style="1" width="6.63967611336032"/>
    <col collapsed="false" hidden="false" max="4" min="4" style="1" width="17.1376518218624"/>
    <col collapsed="false" hidden="false" max="5" min="5" style="1" width="47.3481781376518"/>
    <col collapsed="false" hidden="false" max="6" min="6" style="1" width="20.995951417004"/>
    <col collapsed="false" hidden="false" max="7" min="7" style="1" width="23.8866396761134"/>
    <col collapsed="false" hidden="false" max="8" min="8" style="1" width="6.85425101214575"/>
    <col collapsed="false" hidden="false" max="1025" min="9" style="1" width="9"/>
  </cols>
  <sheetData>
    <row r="1" customFormat="false" ht="20.25" hidden="false" customHeight="true" outlineLevel="0" collapsed="false">
      <c r="A1" s="2" t="s">
        <v>0</v>
      </c>
      <c r="B1" s="3" t="s">
        <v>1</v>
      </c>
      <c r="C1" s="3"/>
      <c r="D1" s="3"/>
      <c r="E1" s="3"/>
      <c r="F1" s="3"/>
      <c r="G1" s="3"/>
      <c r="H1" s="3"/>
    </row>
    <row r="2" customFormat="false" ht="15" hidden="false" customHeight="true" outlineLevel="0" collapsed="false">
      <c r="A2" s="2"/>
      <c r="B2" s="4" t="s">
        <v>2</v>
      </c>
      <c r="C2" s="4" t="s">
        <v>3</v>
      </c>
      <c r="D2" s="4" t="s">
        <v>4</v>
      </c>
      <c r="E2" s="4" t="s">
        <v>5</v>
      </c>
      <c r="F2" s="4" t="s">
        <v>6</v>
      </c>
      <c r="G2" s="4" t="s">
        <v>7</v>
      </c>
      <c r="H2" s="3" t="s">
        <v>8</v>
      </c>
    </row>
    <row r="3" customFormat="false" ht="15" hidden="false" customHeight="true" outlineLevel="0" collapsed="false">
      <c r="A3" s="2"/>
      <c r="B3" s="4"/>
      <c r="C3" s="4"/>
      <c r="D3" s="4"/>
      <c r="E3" s="4"/>
      <c r="F3" s="4"/>
      <c r="G3" s="4"/>
      <c r="H3" s="3"/>
    </row>
    <row r="4" customFormat="false" ht="15" hidden="false" customHeight="false" outlineLevel="0" collapsed="false">
      <c r="A4" s="2"/>
      <c r="B4" s="4"/>
      <c r="C4" s="4"/>
      <c r="D4" s="4"/>
      <c r="E4" s="4"/>
      <c r="F4" s="4"/>
      <c r="G4" s="4"/>
      <c r="H4" s="3"/>
    </row>
    <row r="5" customFormat="false" ht="17.1" hidden="false" customHeight="true" outlineLevel="0" collapsed="false">
      <c r="A5" s="5" t="s">
        <v>9</v>
      </c>
      <c r="B5" s="6" t="s">
        <v>10</v>
      </c>
      <c r="C5" s="7" t="n">
        <v>42088</v>
      </c>
      <c r="D5" s="6" t="s">
        <v>11</v>
      </c>
      <c r="E5" s="8" t="s">
        <v>12</v>
      </c>
      <c r="F5" s="9" t="s">
        <v>13</v>
      </c>
      <c r="G5" s="5" t="s">
        <v>14</v>
      </c>
      <c r="H5" s="10" t="s">
        <v>15</v>
      </c>
    </row>
    <row r="6" customFormat="false" ht="17.1" hidden="false" customHeight="true" outlineLevel="0" collapsed="false">
      <c r="A6" s="5"/>
      <c r="B6" s="6"/>
      <c r="C6" s="7"/>
      <c r="D6" s="6"/>
      <c r="E6" s="8"/>
      <c r="F6" s="9"/>
      <c r="G6" s="5"/>
      <c r="H6" s="10"/>
    </row>
    <row r="7" customFormat="false" ht="17.1" hidden="false" customHeight="true" outlineLevel="0" collapsed="false">
      <c r="A7" s="5"/>
      <c r="B7" s="6"/>
      <c r="C7" s="7"/>
      <c r="D7" s="6"/>
      <c r="E7" s="8"/>
      <c r="F7" s="9"/>
      <c r="G7" s="8" t="s">
        <v>16</v>
      </c>
      <c r="H7" s="11" t="n">
        <v>49393</v>
      </c>
    </row>
    <row r="8" customFormat="false" ht="17.1" hidden="false" customHeight="true" outlineLevel="0" collapsed="false">
      <c r="A8" s="5"/>
      <c r="B8" s="6"/>
      <c r="C8" s="7"/>
      <c r="D8" s="6"/>
      <c r="E8" s="8"/>
      <c r="F8" s="9"/>
      <c r="G8" s="8"/>
      <c r="H8" s="11"/>
    </row>
    <row r="9" customFormat="false" ht="22.5" hidden="false" customHeight="true" outlineLevel="0" collapsed="false">
      <c r="A9" s="5"/>
      <c r="B9" s="5" t="s">
        <v>17</v>
      </c>
      <c r="C9" s="12" t="n">
        <v>42390</v>
      </c>
      <c r="D9" s="5" t="s">
        <v>18</v>
      </c>
      <c r="E9" s="5" t="s">
        <v>19</v>
      </c>
      <c r="F9" s="13" t="s">
        <v>20</v>
      </c>
      <c r="G9" s="5" t="s">
        <v>21</v>
      </c>
      <c r="H9" s="14" t="n">
        <v>13170</v>
      </c>
    </row>
    <row r="10" customFormat="false" ht="22.5" hidden="false" customHeight="true" outlineLevel="0" collapsed="false">
      <c r="A10" s="5"/>
      <c r="B10" s="5"/>
      <c r="C10" s="12"/>
      <c r="D10" s="5"/>
      <c r="E10" s="5"/>
      <c r="F10" s="13"/>
      <c r="G10" s="5"/>
      <c r="H10" s="14"/>
    </row>
    <row r="11" customFormat="false" ht="15" hidden="false" customHeight="true" outlineLevel="0" collapsed="false">
      <c r="A11" s="5" t="s">
        <v>22</v>
      </c>
      <c r="B11" s="5" t="s">
        <v>23</v>
      </c>
      <c r="C11" s="12" t="n">
        <v>42172</v>
      </c>
      <c r="D11" s="5" t="s">
        <v>24</v>
      </c>
      <c r="E11" s="5" t="s">
        <v>25</v>
      </c>
      <c r="F11" s="13" t="s">
        <v>26</v>
      </c>
      <c r="G11" s="5" t="s">
        <v>27</v>
      </c>
      <c r="H11" s="12" t="n">
        <v>43633</v>
      </c>
    </row>
    <row r="12" customFormat="false" ht="15" hidden="false" customHeight="true" outlineLevel="0" collapsed="false">
      <c r="A12" s="5"/>
      <c r="B12" s="5"/>
      <c r="C12" s="12"/>
      <c r="D12" s="5"/>
      <c r="E12" s="5"/>
      <c r="F12" s="13"/>
      <c r="G12" s="5"/>
      <c r="H12" s="12"/>
    </row>
    <row r="13" customFormat="false" ht="15" hidden="false" customHeight="true" outlineLevel="0" collapsed="false">
      <c r="A13" s="5"/>
      <c r="B13" s="5"/>
      <c r="C13" s="12"/>
      <c r="D13" s="5"/>
      <c r="E13" s="5"/>
      <c r="F13" s="13"/>
      <c r="G13" s="5"/>
      <c r="H13" s="12"/>
    </row>
    <row r="14" customFormat="false" ht="15" hidden="false" customHeight="true" outlineLevel="0" collapsed="false">
      <c r="A14" s="5"/>
      <c r="B14" s="5"/>
      <c r="C14" s="12"/>
      <c r="D14" s="5"/>
      <c r="E14" s="5"/>
      <c r="F14" s="13"/>
      <c r="G14" s="5"/>
      <c r="H14" s="12"/>
    </row>
    <row r="15" customFormat="false" ht="15" hidden="false" customHeight="true" outlineLevel="0" collapsed="false">
      <c r="A15" s="5"/>
      <c r="B15" s="5"/>
      <c r="C15" s="12"/>
      <c r="D15" s="5"/>
      <c r="E15" s="5"/>
      <c r="F15" s="13"/>
      <c r="G15" s="5"/>
      <c r="H15" s="12"/>
    </row>
    <row r="16" customFormat="false" ht="15" hidden="false" customHeight="true" outlineLevel="0" collapsed="false">
      <c r="A16" s="5"/>
      <c r="B16" s="5"/>
      <c r="C16" s="12"/>
      <c r="D16" s="5"/>
      <c r="E16" s="5"/>
      <c r="F16" s="13"/>
      <c r="G16" s="5"/>
      <c r="H16" s="12"/>
    </row>
    <row r="17" customFormat="false" ht="22.5" hidden="false" customHeight="true" outlineLevel="0" collapsed="false">
      <c r="A17" s="5" t="s">
        <v>28</v>
      </c>
      <c r="B17" s="5" t="s">
        <v>29</v>
      </c>
      <c r="C17" s="12" t="n">
        <v>43004</v>
      </c>
      <c r="D17" s="5" t="s">
        <v>30</v>
      </c>
      <c r="E17" s="5" t="s">
        <v>31</v>
      </c>
      <c r="F17" s="15" t="s">
        <v>32</v>
      </c>
      <c r="G17" s="5" t="s">
        <v>33</v>
      </c>
      <c r="H17" s="10" t="s">
        <v>15</v>
      </c>
    </row>
    <row r="18" customFormat="false" ht="24.75" hidden="false" customHeight="true" outlineLevel="0" collapsed="false">
      <c r="A18" s="5"/>
      <c r="B18" s="5"/>
      <c r="C18" s="12"/>
      <c r="D18" s="5"/>
      <c r="E18" s="5"/>
      <c r="F18" s="15"/>
      <c r="G18" s="5" t="s">
        <v>34</v>
      </c>
      <c r="H18" s="14" t="n">
        <v>44830</v>
      </c>
    </row>
    <row r="19" customFormat="false" ht="24.75" hidden="false" customHeight="true" outlineLevel="0" collapsed="false">
      <c r="A19" s="5"/>
      <c r="B19" s="5"/>
      <c r="C19" s="12"/>
      <c r="D19" s="5"/>
      <c r="E19" s="5"/>
      <c r="F19" s="15"/>
      <c r="G19" s="5" t="s">
        <v>35</v>
      </c>
      <c r="H19" s="10" t="s">
        <v>15</v>
      </c>
    </row>
    <row r="20" customFormat="false" ht="58.5" hidden="false" customHeight="true" outlineLevel="0" collapsed="false">
      <c r="A20" s="5"/>
      <c r="B20" s="5"/>
      <c r="C20" s="12"/>
      <c r="D20" s="5" t="s">
        <v>36</v>
      </c>
      <c r="E20" s="5" t="s">
        <v>37</v>
      </c>
      <c r="F20" s="13" t="s">
        <v>38</v>
      </c>
      <c r="G20" s="5" t="s">
        <v>39</v>
      </c>
      <c r="H20" s="14" t="n">
        <v>43734</v>
      </c>
    </row>
    <row r="21" customFormat="false" ht="56.25" hidden="false" customHeight="false" outlineLevel="0" collapsed="false">
      <c r="A21" s="5" t="s">
        <v>40</v>
      </c>
      <c r="B21" s="5" t="s">
        <v>41</v>
      </c>
      <c r="C21" s="12" t="n">
        <v>42709</v>
      </c>
      <c r="D21" s="5" t="s">
        <v>24</v>
      </c>
      <c r="E21" s="5" t="s">
        <v>42</v>
      </c>
      <c r="F21" s="5" t="s">
        <v>43</v>
      </c>
      <c r="G21" s="5" t="s">
        <v>27</v>
      </c>
      <c r="H21" s="12" t="n">
        <v>43439</v>
      </c>
    </row>
    <row r="22" customFormat="false" ht="15" hidden="false" customHeight="true" outlineLevel="0" collapsed="false">
      <c r="A22" s="5" t="s">
        <v>44</v>
      </c>
      <c r="B22" s="5" t="s">
        <v>45</v>
      </c>
      <c r="C22" s="12" t="n">
        <v>41975</v>
      </c>
      <c r="D22" s="5" t="s">
        <v>24</v>
      </c>
      <c r="E22" s="16" t="s">
        <v>46</v>
      </c>
      <c r="F22" s="5" t="s">
        <v>47</v>
      </c>
      <c r="G22" s="17" t="s">
        <v>48</v>
      </c>
      <c r="H22" s="12" t="n">
        <v>43436</v>
      </c>
    </row>
    <row r="23" customFormat="false" ht="15" hidden="false" customHeight="true" outlineLevel="0" collapsed="false">
      <c r="A23" s="5"/>
      <c r="B23" s="5"/>
      <c r="C23" s="12"/>
      <c r="D23" s="5"/>
      <c r="E23" s="18" t="s">
        <v>49</v>
      </c>
      <c r="F23" s="5" t="s">
        <v>50</v>
      </c>
      <c r="G23" s="17"/>
      <c r="H23" s="12"/>
    </row>
    <row r="24" customFormat="false" ht="22.5" hidden="false" customHeight="false" outlineLevel="0" collapsed="false">
      <c r="A24" s="5"/>
      <c r="B24" s="5"/>
      <c r="C24" s="12"/>
      <c r="D24" s="5"/>
      <c r="E24" s="19" t="s">
        <v>51</v>
      </c>
      <c r="F24" s="20" t="s">
        <v>52</v>
      </c>
      <c r="G24" s="17"/>
      <c r="H24" s="12"/>
    </row>
    <row r="25" customFormat="false" ht="22.5" hidden="false" customHeight="true" outlineLevel="0" collapsed="false">
      <c r="A25" s="5"/>
      <c r="B25" s="5"/>
      <c r="C25" s="12"/>
      <c r="D25" s="5"/>
      <c r="E25" s="21" t="s">
        <v>53</v>
      </c>
      <c r="F25" s="20" t="s">
        <v>54</v>
      </c>
      <c r="G25" s="17"/>
      <c r="H25" s="12"/>
    </row>
    <row r="26" customFormat="false" ht="22.5" hidden="false" customHeight="true" outlineLevel="0" collapsed="false">
      <c r="A26" s="5"/>
      <c r="B26" s="5"/>
      <c r="C26" s="12"/>
      <c r="D26" s="5"/>
      <c r="E26" s="21" t="s">
        <v>55</v>
      </c>
      <c r="F26" s="20" t="s">
        <v>56</v>
      </c>
      <c r="G26" s="17"/>
      <c r="H26" s="12"/>
    </row>
    <row r="27" customFormat="false" ht="22.5" hidden="false" customHeight="false" outlineLevel="0" collapsed="false">
      <c r="A27" s="5"/>
      <c r="B27" s="5"/>
      <c r="C27" s="12"/>
      <c r="D27" s="5"/>
      <c r="E27" s="21" t="s">
        <v>57</v>
      </c>
      <c r="F27" s="20" t="s">
        <v>58</v>
      </c>
      <c r="G27" s="17"/>
      <c r="H27" s="12"/>
    </row>
    <row r="28" customFormat="false" ht="56.25" hidden="false" customHeight="false" outlineLevel="0" collapsed="false">
      <c r="A28" s="5" t="s">
        <v>59</v>
      </c>
      <c r="B28" s="5" t="s">
        <v>60</v>
      </c>
      <c r="C28" s="12" t="n">
        <v>42996</v>
      </c>
      <c r="D28" s="5" t="s">
        <v>24</v>
      </c>
      <c r="E28" s="5" t="s">
        <v>42</v>
      </c>
      <c r="F28" s="5" t="s">
        <v>61</v>
      </c>
      <c r="G28" s="5" t="s">
        <v>27</v>
      </c>
      <c r="H28" s="12" t="n">
        <v>43361</v>
      </c>
    </row>
    <row r="29" customFormat="false" ht="56.25" hidden="false" customHeight="false" outlineLevel="0" collapsed="false">
      <c r="A29" s="5" t="s">
        <v>62</v>
      </c>
      <c r="B29" s="5" t="s">
        <v>63</v>
      </c>
      <c r="C29" s="12" t="n">
        <v>42352</v>
      </c>
      <c r="D29" s="5" t="s">
        <v>24</v>
      </c>
      <c r="E29" s="22" t="s">
        <v>64</v>
      </c>
      <c r="F29" s="5"/>
      <c r="G29" s="5"/>
      <c r="H29" s="12"/>
    </row>
  </sheetData>
  <mergeCells count="46">
    <mergeCell ref="A1:A4"/>
    <mergeCell ref="B1:H1"/>
    <mergeCell ref="B2:B4"/>
    <mergeCell ref="C2:C4"/>
    <mergeCell ref="D2:D4"/>
    <mergeCell ref="E2:E4"/>
    <mergeCell ref="F2:F4"/>
    <mergeCell ref="G2:G4"/>
    <mergeCell ref="H2:H4"/>
    <mergeCell ref="A5:A10"/>
    <mergeCell ref="B5:B8"/>
    <mergeCell ref="C5:C8"/>
    <mergeCell ref="D5:D8"/>
    <mergeCell ref="E5:E8"/>
    <mergeCell ref="F5:F8"/>
    <mergeCell ref="G5:G6"/>
    <mergeCell ref="H5:H6"/>
    <mergeCell ref="G7:G8"/>
    <mergeCell ref="H7:H8"/>
    <mergeCell ref="B9:B10"/>
    <mergeCell ref="C9:C10"/>
    <mergeCell ref="D9:D10"/>
    <mergeCell ref="E9:E10"/>
    <mergeCell ref="F9:F10"/>
    <mergeCell ref="G9:G10"/>
    <mergeCell ref="H9:H10"/>
    <mergeCell ref="A11:A16"/>
    <mergeCell ref="B11:B16"/>
    <mergeCell ref="C11:C16"/>
    <mergeCell ref="D11:D16"/>
    <mergeCell ref="E11:E16"/>
    <mergeCell ref="F11:F16"/>
    <mergeCell ref="G11:G16"/>
    <mergeCell ref="H11:H16"/>
    <mergeCell ref="A17:A20"/>
    <mergeCell ref="B17:B20"/>
    <mergeCell ref="C17:C20"/>
    <mergeCell ref="D17:D19"/>
    <mergeCell ref="E17:E19"/>
    <mergeCell ref="F17:F19"/>
    <mergeCell ref="A22:A27"/>
    <mergeCell ref="B22:B27"/>
    <mergeCell ref="C22:C27"/>
    <mergeCell ref="D22:D27"/>
    <mergeCell ref="G22:G27"/>
    <mergeCell ref="H22:H27"/>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1:29"/>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29" activeCellId="0" sqref="E29"/>
    </sheetView>
  </sheetViews>
  <sheetFormatPr defaultRowHeight="15"/>
  <cols>
    <col collapsed="false" hidden="false" max="1" min="1" style="1" width="13.6032388663968"/>
    <col collapsed="false" hidden="false" max="2" min="2" style="1" width="25.4939271255061"/>
    <col collapsed="false" hidden="false" max="3" min="3" style="1" width="6.63967611336032"/>
    <col collapsed="false" hidden="false" max="4" min="4" style="1" width="23.8866396761134"/>
    <col collapsed="false" hidden="true" max="5" min="5" style="1" width="0"/>
    <col collapsed="false" hidden="false" max="7" min="6" style="1" width="9.4251012145749"/>
    <col collapsed="false" hidden="false" max="8" min="8" style="1" width="24.9595141700405"/>
    <col collapsed="false" hidden="false" max="9" min="9" style="1" width="6.85425101214575"/>
    <col collapsed="false" hidden="false" max="1025" min="10" style="1" width="9"/>
  </cols>
  <sheetData>
    <row r="1" customFormat="false" ht="15" hidden="false" customHeight="false" outlineLevel="0" collapsed="false">
      <c r="A1" s="23" t="s">
        <v>65</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 hidden="false" customHeight="true" outlineLevel="0" collapsed="false">
      <c r="A2" s="2" t="s">
        <v>0</v>
      </c>
      <c r="B2" s="4" t="s">
        <v>2</v>
      </c>
      <c r="C2" s="4" t="s">
        <v>3</v>
      </c>
      <c r="D2" s="4" t="s">
        <v>66</v>
      </c>
      <c r="E2" s="4" t="s">
        <v>5</v>
      </c>
      <c r="F2" s="3" t="s">
        <v>67</v>
      </c>
      <c r="G2" s="3"/>
      <c r="H2" s="4" t="s">
        <v>7</v>
      </c>
      <c r="I2" s="3" t="s">
        <v>8</v>
      </c>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2"/>
      <c r="B3" s="4"/>
      <c r="C3" s="4"/>
      <c r="D3" s="4"/>
      <c r="E3" s="4"/>
      <c r="F3" s="3" t="s">
        <v>68</v>
      </c>
      <c r="G3" s="3" t="s">
        <v>69</v>
      </c>
      <c r="H3" s="4"/>
      <c r="I3" s="3"/>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2" hidden="false" customHeight="true" outlineLevel="0" collapsed="false">
      <c r="A4" s="24" t="s">
        <v>70</v>
      </c>
      <c r="B4" s="25"/>
      <c r="C4" s="25"/>
      <c r="D4" s="25"/>
      <c r="E4" s="25"/>
      <c r="F4" s="25"/>
      <c r="G4" s="25"/>
      <c r="H4" s="25"/>
      <c r="I4" s="26"/>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2" hidden="false" customHeight="true" outlineLevel="0" collapsed="false">
      <c r="A5" s="27" t="s">
        <v>40</v>
      </c>
      <c r="B5" s="5" t="s">
        <v>41</v>
      </c>
      <c r="C5" s="12" t="n">
        <v>42709</v>
      </c>
      <c r="D5" s="5" t="s">
        <v>71</v>
      </c>
      <c r="E5" s="5" t="s">
        <v>42</v>
      </c>
      <c r="F5" s="15" t="n">
        <f aca="false">100000 * 0.1</f>
        <v>10000</v>
      </c>
      <c r="G5" s="15" t="n">
        <f aca="false">1000000 * 0.08</f>
        <v>80000</v>
      </c>
      <c r="H5" s="5" t="s">
        <v>72</v>
      </c>
      <c r="I5" s="12" t="n">
        <v>43439</v>
      </c>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2" hidden="true" customHeight="true" outlineLevel="0" collapsed="false">
      <c r="A6" s="27" t="s">
        <v>44</v>
      </c>
      <c r="B6" s="5" t="s">
        <v>45</v>
      </c>
      <c r="C6" s="12" t="n">
        <v>41975</v>
      </c>
      <c r="D6" s="5" t="s">
        <v>24</v>
      </c>
      <c r="E6" s="16" t="s">
        <v>46</v>
      </c>
      <c r="F6" s="5" t="s">
        <v>47</v>
      </c>
      <c r="G6" s="28"/>
      <c r="H6" s="17" t="s">
        <v>72</v>
      </c>
      <c r="I6" s="12" t="n">
        <v>43436</v>
      </c>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 hidden="true" customHeight="true" outlineLevel="0" collapsed="false">
      <c r="A7" s="27"/>
      <c r="B7" s="5"/>
      <c r="C7" s="12"/>
      <c r="D7" s="5"/>
      <c r="E7" s="18" t="s">
        <v>49</v>
      </c>
      <c r="F7" s="5" t="s">
        <v>50</v>
      </c>
      <c r="G7" s="29"/>
      <c r="H7" s="17"/>
      <c r="I7" s="12"/>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2" hidden="true" customHeight="true" outlineLevel="0" collapsed="false">
      <c r="A8" s="27"/>
      <c r="B8" s="5"/>
      <c r="C8" s="12"/>
      <c r="D8" s="5"/>
      <c r="E8" s="19" t="s">
        <v>51</v>
      </c>
      <c r="F8" s="20" t="s">
        <v>52</v>
      </c>
      <c r="G8" s="30"/>
      <c r="H8" s="17"/>
      <c r="I8" s="12"/>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2" hidden="true" customHeight="true" outlineLevel="0" collapsed="false">
      <c r="A9" s="27"/>
      <c r="B9" s="5"/>
      <c r="C9" s="12"/>
      <c r="D9" s="5"/>
      <c r="E9" s="21" t="s">
        <v>53</v>
      </c>
      <c r="F9" s="20" t="s">
        <v>54</v>
      </c>
      <c r="G9" s="30"/>
      <c r="H9" s="17"/>
      <c r="I9" s="12"/>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2" hidden="true" customHeight="true" outlineLevel="0" collapsed="false">
      <c r="A10" s="27"/>
      <c r="B10" s="5"/>
      <c r="C10" s="12"/>
      <c r="D10" s="5"/>
      <c r="E10" s="21" t="s">
        <v>55</v>
      </c>
      <c r="F10" s="20" t="s">
        <v>56</v>
      </c>
      <c r="G10" s="30"/>
      <c r="H10" s="17"/>
      <c r="I10" s="12"/>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 hidden="true" customHeight="true" outlineLevel="0" collapsed="false">
      <c r="A11" s="27"/>
      <c r="B11" s="5"/>
      <c r="C11" s="12"/>
      <c r="D11" s="5"/>
      <c r="E11" s="21" t="s">
        <v>57</v>
      </c>
      <c r="F11" s="20" t="s">
        <v>58</v>
      </c>
      <c r="G11" s="31"/>
      <c r="H11" s="17"/>
      <c r="I11" s="12"/>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 hidden="true" customHeight="true" outlineLevel="0" collapsed="false">
      <c r="A12" s="27" t="s">
        <v>73</v>
      </c>
      <c r="B12" s="5" t="s">
        <v>60</v>
      </c>
      <c r="C12" s="12" t="n">
        <v>42996</v>
      </c>
      <c r="D12" s="5" t="s">
        <v>24</v>
      </c>
      <c r="E12" s="5" t="s">
        <v>42</v>
      </c>
      <c r="F12" s="5" t="s">
        <v>61</v>
      </c>
      <c r="G12" s="5"/>
      <c r="H12" s="5" t="s">
        <v>27</v>
      </c>
      <c r="I12" s="12" t="n">
        <v>43361</v>
      </c>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 hidden="false" customHeight="true" outlineLevel="0" collapsed="false">
      <c r="A13" s="27" t="s">
        <v>74</v>
      </c>
      <c r="B13" s="5" t="s">
        <v>63</v>
      </c>
      <c r="C13" s="12" t="n">
        <v>42352</v>
      </c>
      <c r="D13" s="5" t="s">
        <v>71</v>
      </c>
      <c r="E13" s="5"/>
      <c r="F13" s="15" t="n">
        <f aca="false">100000 / 3 * 0.1 + 100000 / 3 * 0.1 + 100000 / 3 * 0.2</f>
        <v>13333.3333333333</v>
      </c>
      <c r="G13" s="15" t="n">
        <f aca="false">1500000 / 3 * 0.05 + 1500000 / 3 * 0.05 + 1500000 / 3 * 0.1</f>
        <v>100000</v>
      </c>
      <c r="H13" s="5" t="s">
        <v>72</v>
      </c>
      <c r="I13" s="12" t="n">
        <v>43448</v>
      </c>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2" hidden="true" customHeight="true" outlineLevel="0" collapsed="false">
      <c r="A14" s="5" t="s">
        <v>75</v>
      </c>
      <c r="B14" s="5" t="s">
        <v>23</v>
      </c>
      <c r="C14" s="12" t="n">
        <v>42172</v>
      </c>
      <c r="D14" s="5" t="s">
        <v>24</v>
      </c>
      <c r="E14" s="5" t="s">
        <v>25</v>
      </c>
      <c r="F14" s="13" t="s">
        <v>26</v>
      </c>
      <c r="G14" s="32"/>
      <c r="H14" s="5" t="s">
        <v>27</v>
      </c>
      <c r="I14" s="12" t="n">
        <v>43633</v>
      </c>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2" hidden="true" customHeight="true" outlineLevel="0" collapsed="false">
      <c r="A15" s="5"/>
      <c r="B15" s="5"/>
      <c r="C15" s="12"/>
      <c r="D15" s="5"/>
      <c r="E15" s="5"/>
      <c r="F15" s="13"/>
      <c r="G15" s="33"/>
      <c r="H15" s="5"/>
      <c r="I15" s="12"/>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 hidden="true" customHeight="true" outlineLevel="0" collapsed="false">
      <c r="A16" s="5"/>
      <c r="B16" s="5"/>
      <c r="C16" s="12"/>
      <c r="D16" s="5"/>
      <c r="E16" s="5"/>
      <c r="F16" s="13"/>
      <c r="G16" s="33"/>
      <c r="H16" s="5"/>
      <c r="I16" s="12"/>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 hidden="true" customHeight="true" outlineLevel="0" collapsed="false">
      <c r="A17" s="5"/>
      <c r="B17" s="5"/>
      <c r="C17" s="12"/>
      <c r="D17" s="5"/>
      <c r="E17" s="5"/>
      <c r="F17" s="13"/>
      <c r="G17" s="33"/>
      <c r="H17" s="5"/>
      <c r="I17" s="12"/>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 hidden="true" customHeight="true" outlineLevel="0" collapsed="false">
      <c r="A18" s="5"/>
      <c r="B18" s="5"/>
      <c r="C18" s="12"/>
      <c r="D18" s="5"/>
      <c r="E18" s="5"/>
      <c r="F18" s="13"/>
      <c r="G18" s="33"/>
      <c r="H18" s="5"/>
      <c r="I18" s="12"/>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2" hidden="true" customHeight="true" outlineLevel="0" collapsed="false">
      <c r="A19" s="5"/>
      <c r="B19" s="5"/>
      <c r="C19" s="12"/>
      <c r="D19" s="5"/>
      <c r="E19" s="5"/>
      <c r="F19" s="13"/>
      <c r="G19" s="34"/>
      <c r="H19" s="5"/>
      <c r="I19" s="12"/>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2" hidden="false" customHeight="true" outlineLevel="0" collapsed="false">
      <c r="A20" s="24" t="s">
        <v>76</v>
      </c>
      <c r="B20" s="25"/>
      <c r="C20" s="25"/>
      <c r="D20" s="25"/>
      <c r="E20" s="25"/>
      <c r="F20" s="25"/>
      <c r="G20" s="25"/>
      <c r="H20" s="25"/>
      <c r="I20" s="26"/>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2" hidden="true" customHeight="true" outlineLevel="0" collapsed="false">
      <c r="A21" s="35" t="s">
        <v>9</v>
      </c>
      <c r="B21" s="36" t="s">
        <v>10</v>
      </c>
      <c r="C21" s="37" t="n">
        <v>42088</v>
      </c>
      <c r="D21" s="36" t="s">
        <v>11</v>
      </c>
      <c r="E21" s="38" t="s">
        <v>12</v>
      </c>
      <c r="F21" s="39" t="s">
        <v>13</v>
      </c>
      <c r="G21" s="40"/>
      <c r="H21" s="35" t="s">
        <v>14</v>
      </c>
      <c r="I21" s="41" t="s">
        <v>15</v>
      </c>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 hidden="true" customHeight="true" outlineLevel="0" collapsed="false">
      <c r="A22" s="35"/>
      <c r="B22" s="36"/>
      <c r="C22" s="37"/>
      <c r="D22" s="36"/>
      <c r="E22" s="38"/>
      <c r="F22" s="39"/>
      <c r="G22" s="42"/>
      <c r="H22" s="35"/>
      <c r="I22" s="41"/>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2" hidden="true" customHeight="true" outlineLevel="0" collapsed="false">
      <c r="A23" s="35"/>
      <c r="B23" s="36"/>
      <c r="C23" s="37"/>
      <c r="D23" s="36"/>
      <c r="E23" s="38"/>
      <c r="F23" s="39"/>
      <c r="G23" s="42"/>
      <c r="H23" s="38" t="s">
        <v>16</v>
      </c>
      <c r="I23" s="43" t="n">
        <v>49393</v>
      </c>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2" hidden="true" customHeight="true" outlineLevel="0" collapsed="false">
      <c r="A24" s="35"/>
      <c r="B24" s="36"/>
      <c r="C24" s="37"/>
      <c r="D24" s="36"/>
      <c r="E24" s="38"/>
      <c r="F24" s="39"/>
      <c r="G24" s="42"/>
      <c r="H24" s="38"/>
      <c r="I24" s="43"/>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2" hidden="true" customHeight="true" outlineLevel="0" collapsed="false">
      <c r="A25" s="35"/>
      <c r="B25" s="35" t="s">
        <v>17</v>
      </c>
      <c r="C25" s="44" t="n">
        <v>42390</v>
      </c>
      <c r="D25" s="35" t="s">
        <v>18</v>
      </c>
      <c r="E25" s="35" t="s">
        <v>19</v>
      </c>
      <c r="F25" s="45" t="s">
        <v>20</v>
      </c>
      <c r="G25" s="46"/>
      <c r="H25" s="35" t="s">
        <v>21</v>
      </c>
      <c r="I25" s="47" t="n">
        <v>13170</v>
      </c>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2" hidden="true" customHeight="true" outlineLevel="0" collapsed="false">
      <c r="A26" s="35"/>
      <c r="B26" s="35"/>
      <c r="C26" s="44"/>
      <c r="D26" s="35"/>
      <c r="E26" s="35"/>
      <c r="F26" s="45"/>
      <c r="G26" s="48"/>
      <c r="H26" s="35"/>
      <c r="I26" s="47"/>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2" hidden="false" customHeight="true" outlineLevel="0" collapsed="false">
      <c r="A27" s="49" t="s">
        <v>9</v>
      </c>
      <c r="B27" s="50" t="s">
        <v>77</v>
      </c>
      <c r="C27" s="51" t="n">
        <v>42390</v>
      </c>
      <c r="D27" s="50" t="s">
        <v>78</v>
      </c>
      <c r="E27" s="50"/>
      <c r="F27" s="52" t="n">
        <v>3185000</v>
      </c>
      <c r="G27" s="53" t="s">
        <v>15</v>
      </c>
      <c r="H27" s="18" t="s">
        <v>79</v>
      </c>
      <c r="I27" s="54" t="n">
        <v>13170</v>
      </c>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s="55" customFormat="true" ht="12" hidden="false" customHeight="true" outlineLevel="0" collapsed="false">
      <c r="A28" s="27" t="s">
        <v>80</v>
      </c>
      <c r="B28" s="5" t="s">
        <v>81</v>
      </c>
      <c r="C28" s="12" t="n">
        <v>43004</v>
      </c>
      <c r="D28" s="8" t="s">
        <v>82</v>
      </c>
      <c r="E28" s="8" t="s">
        <v>31</v>
      </c>
      <c r="F28" s="52" t="n">
        <v>3400000</v>
      </c>
      <c r="G28" s="53" t="s">
        <v>15</v>
      </c>
      <c r="H28" s="5" t="s">
        <v>83</v>
      </c>
      <c r="I28" s="14" t="n">
        <v>44830</v>
      </c>
    </row>
    <row r="29" customFormat="false" ht="12" hidden="false" customHeight="true" outlineLevel="0" collapsed="false">
      <c r="A29" s="27"/>
      <c r="B29" s="5"/>
      <c r="C29" s="12"/>
      <c r="D29" s="5" t="s">
        <v>84</v>
      </c>
      <c r="E29" s="5" t="s">
        <v>37</v>
      </c>
      <c r="F29" s="15" t="n">
        <v>45000</v>
      </c>
      <c r="G29" s="56" t="s">
        <v>15</v>
      </c>
      <c r="H29" s="5" t="s">
        <v>39</v>
      </c>
      <c r="I29" s="14" t="n">
        <v>43734</v>
      </c>
    </row>
  </sheetData>
  <mergeCells count="42">
    <mergeCell ref="A2:A3"/>
    <mergeCell ref="B2:B3"/>
    <mergeCell ref="C2:C3"/>
    <mergeCell ref="D2:D3"/>
    <mergeCell ref="E2:E3"/>
    <mergeCell ref="F2:G2"/>
    <mergeCell ref="H2:H3"/>
    <mergeCell ref="I2:I3"/>
    <mergeCell ref="A6:A11"/>
    <mergeCell ref="B6:B11"/>
    <mergeCell ref="C6:C11"/>
    <mergeCell ref="D6:D11"/>
    <mergeCell ref="H6:H11"/>
    <mergeCell ref="I6:I11"/>
    <mergeCell ref="A14:A19"/>
    <mergeCell ref="B14:B19"/>
    <mergeCell ref="C14:C19"/>
    <mergeCell ref="D14:D19"/>
    <mergeCell ref="E14:E19"/>
    <mergeCell ref="F14:F19"/>
    <mergeCell ref="H14:H19"/>
    <mergeCell ref="I14:I19"/>
    <mergeCell ref="A21:A26"/>
    <mergeCell ref="B21:B24"/>
    <mergeCell ref="C21:C24"/>
    <mergeCell ref="D21:D24"/>
    <mergeCell ref="E21:E24"/>
    <mergeCell ref="F21:F24"/>
    <mergeCell ref="H21:H22"/>
    <mergeCell ref="I21:I22"/>
    <mergeCell ref="H23:H24"/>
    <mergeCell ref="I23:I24"/>
    <mergeCell ref="B25:B26"/>
    <mergeCell ref="C25:C26"/>
    <mergeCell ref="D25:D26"/>
    <mergeCell ref="E25:E26"/>
    <mergeCell ref="F25:F26"/>
    <mergeCell ref="H25:H26"/>
    <mergeCell ref="I25:I26"/>
    <mergeCell ref="A28:A29"/>
    <mergeCell ref="B28:B29"/>
    <mergeCell ref="C28:C29"/>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1:28"/>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29" activeCellId="0" sqref="E29"/>
    </sheetView>
  </sheetViews>
  <sheetFormatPr defaultRowHeight="15"/>
  <cols>
    <col collapsed="false" hidden="false" max="1" min="1" style="1" width="13.6032388663968"/>
    <col collapsed="false" hidden="false" max="2" min="2" style="1" width="25.4939271255061"/>
    <col collapsed="false" hidden="false" max="3" min="3" style="1" width="6.63967611336032"/>
    <col collapsed="false" hidden="false" max="4" min="4" style="1" width="23.8866396761134"/>
    <col collapsed="false" hidden="true" max="5" min="5" style="1" width="0"/>
    <col collapsed="false" hidden="false" max="6" min="6" style="1" width="15.4251012145749"/>
    <col collapsed="false" hidden="false" max="7" min="7" style="1" width="24.9595141700405"/>
    <col collapsed="false" hidden="false" max="8" min="8" style="1" width="6.85425101214575"/>
    <col collapsed="false" hidden="false" max="1025" min="9" style="1" width="9"/>
  </cols>
  <sheetData>
    <row r="1" customFormat="false" ht="15" hidden="false" customHeight="false" outlineLevel="0" collapsed="false">
      <c r="A1" s="23" t="s">
        <v>85</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 hidden="false" customHeight="true" outlineLevel="0" collapsed="false">
      <c r="A2" s="2" t="s">
        <v>0</v>
      </c>
      <c r="B2" s="4" t="s">
        <v>2</v>
      </c>
      <c r="C2" s="4" t="s">
        <v>3</v>
      </c>
      <c r="D2" s="4" t="s">
        <v>66</v>
      </c>
      <c r="E2" s="4" t="s">
        <v>5</v>
      </c>
      <c r="F2" s="3" t="s">
        <v>6</v>
      </c>
      <c r="G2" s="4" t="s">
        <v>7</v>
      </c>
      <c r="H2" s="3" t="s">
        <v>8</v>
      </c>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24" t="s">
        <v>70</v>
      </c>
      <c r="B3" s="25"/>
      <c r="C3" s="25"/>
      <c r="D3" s="25"/>
      <c r="E3" s="25"/>
      <c r="F3" s="25"/>
      <c r="G3" s="25"/>
      <c r="H3" s="26"/>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2" hidden="false" customHeight="true" outlineLevel="0" collapsed="false">
      <c r="A4" s="27" t="s">
        <v>40</v>
      </c>
      <c r="B4" s="5" t="s">
        <v>41</v>
      </c>
      <c r="C4" s="12" t="n">
        <v>42709</v>
      </c>
      <c r="D4" s="5" t="s">
        <v>71</v>
      </c>
      <c r="E4" s="5" t="s">
        <v>42</v>
      </c>
      <c r="F4" s="15" t="s">
        <v>86</v>
      </c>
      <c r="G4" s="5" t="s">
        <v>72</v>
      </c>
      <c r="H4" s="12" t="n">
        <v>43439</v>
      </c>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2" hidden="true" customHeight="true" outlineLevel="0" collapsed="false">
      <c r="A5" s="27" t="s">
        <v>44</v>
      </c>
      <c r="B5" s="5" t="s">
        <v>45</v>
      </c>
      <c r="C5" s="12" t="n">
        <v>41975</v>
      </c>
      <c r="D5" s="5" t="s">
        <v>24</v>
      </c>
      <c r="E5" s="16" t="s">
        <v>46</v>
      </c>
      <c r="F5" s="5" t="s">
        <v>47</v>
      </c>
      <c r="G5" s="17" t="s">
        <v>72</v>
      </c>
      <c r="H5" s="12" t="n">
        <v>43436</v>
      </c>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2" hidden="true" customHeight="true" outlineLevel="0" collapsed="false">
      <c r="A6" s="27"/>
      <c r="B6" s="5"/>
      <c r="C6" s="12"/>
      <c r="D6" s="5"/>
      <c r="E6" s="18" t="s">
        <v>49</v>
      </c>
      <c r="F6" s="5" t="s">
        <v>50</v>
      </c>
      <c r="G6" s="17"/>
      <c r="H6" s="12"/>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 hidden="true" customHeight="true" outlineLevel="0" collapsed="false">
      <c r="A7" s="27"/>
      <c r="B7" s="5"/>
      <c r="C7" s="12"/>
      <c r="D7" s="5"/>
      <c r="E7" s="19" t="s">
        <v>51</v>
      </c>
      <c r="F7" s="20" t="s">
        <v>52</v>
      </c>
      <c r="G7" s="17"/>
      <c r="H7" s="12"/>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2" hidden="true" customHeight="true" outlineLevel="0" collapsed="false">
      <c r="A8" s="27"/>
      <c r="B8" s="5"/>
      <c r="C8" s="12"/>
      <c r="D8" s="5"/>
      <c r="E8" s="21" t="s">
        <v>53</v>
      </c>
      <c r="F8" s="20" t="s">
        <v>54</v>
      </c>
      <c r="G8" s="17"/>
      <c r="H8" s="12"/>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2" hidden="true" customHeight="true" outlineLevel="0" collapsed="false">
      <c r="A9" s="27"/>
      <c r="B9" s="5"/>
      <c r="C9" s="12"/>
      <c r="D9" s="5"/>
      <c r="E9" s="21" t="s">
        <v>55</v>
      </c>
      <c r="F9" s="20" t="s">
        <v>56</v>
      </c>
      <c r="G9" s="17"/>
      <c r="H9" s="12"/>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2" hidden="true" customHeight="true" outlineLevel="0" collapsed="false">
      <c r="A10" s="27"/>
      <c r="B10" s="5"/>
      <c r="C10" s="12"/>
      <c r="D10" s="5"/>
      <c r="E10" s="21" t="s">
        <v>57</v>
      </c>
      <c r="F10" s="20" t="s">
        <v>58</v>
      </c>
      <c r="G10" s="17"/>
      <c r="H10" s="12"/>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 hidden="true" customHeight="true" outlineLevel="0" collapsed="false">
      <c r="A11" s="27" t="s">
        <v>73</v>
      </c>
      <c r="B11" s="5" t="s">
        <v>60</v>
      </c>
      <c r="C11" s="12" t="n">
        <v>42996</v>
      </c>
      <c r="D11" s="5" t="s">
        <v>24</v>
      </c>
      <c r="E11" s="5" t="s">
        <v>42</v>
      </c>
      <c r="F11" s="5" t="s">
        <v>61</v>
      </c>
      <c r="G11" s="5" t="s">
        <v>27</v>
      </c>
      <c r="H11" s="12" t="n">
        <v>43361</v>
      </c>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 hidden="false" customHeight="true" outlineLevel="0" collapsed="false">
      <c r="A12" s="27" t="s">
        <v>74</v>
      </c>
      <c r="B12" s="5" t="s">
        <v>63</v>
      </c>
      <c r="C12" s="12" t="n">
        <v>42352</v>
      </c>
      <c r="D12" s="5" t="s">
        <v>71</v>
      </c>
      <c r="E12" s="5"/>
      <c r="F12" s="15" t="s">
        <v>86</v>
      </c>
      <c r="G12" s="5" t="s">
        <v>72</v>
      </c>
      <c r="H12" s="12" t="n">
        <v>43448</v>
      </c>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 hidden="true" customHeight="true" outlineLevel="0" collapsed="false">
      <c r="A13" s="5" t="s">
        <v>75</v>
      </c>
      <c r="B13" s="5" t="s">
        <v>23</v>
      </c>
      <c r="C13" s="12" t="n">
        <v>42172</v>
      </c>
      <c r="D13" s="5" t="s">
        <v>24</v>
      </c>
      <c r="E13" s="5" t="s">
        <v>25</v>
      </c>
      <c r="F13" s="13" t="s">
        <v>26</v>
      </c>
      <c r="G13" s="5" t="s">
        <v>27</v>
      </c>
      <c r="H13" s="12" t="n">
        <v>43633</v>
      </c>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2" hidden="true" customHeight="true" outlineLevel="0" collapsed="false">
      <c r="A14" s="5"/>
      <c r="B14" s="5"/>
      <c r="C14" s="12"/>
      <c r="D14" s="5"/>
      <c r="E14" s="5"/>
      <c r="F14" s="13"/>
      <c r="G14" s="5"/>
      <c r="H14" s="12"/>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2" hidden="true" customHeight="true" outlineLevel="0" collapsed="false">
      <c r="A15" s="5"/>
      <c r="B15" s="5"/>
      <c r="C15" s="12"/>
      <c r="D15" s="5"/>
      <c r="E15" s="5"/>
      <c r="F15" s="13"/>
      <c r="G15" s="5"/>
      <c r="H15" s="12"/>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 hidden="true" customHeight="true" outlineLevel="0" collapsed="false">
      <c r="A16" s="5"/>
      <c r="B16" s="5"/>
      <c r="C16" s="12"/>
      <c r="D16" s="5"/>
      <c r="E16" s="5"/>
      <c r="F16" s="13"/>
      <c r="G16" s="5"/>
      <c r="H16" s="12"/>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 hidden="true" customHeight="true" outlineLevel="0" collapsed="false">
      <c r="A17" s="5"/>
      <c r="B17" s="5"/>
      <c r="C17" s="12"/>
      <c r="D17" s="5"/>
      <c r="E17" s="5"/>
      <c r="F17" s="13"/>
      <c r="G17" s="5"/>
      <c r="H17" s="12"/>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 hidden="true" customHeight="true" outlineLevel="0" collapsed="false">
      <c r="A18" s="5"/>
      <c r="B18" s="5"/>
      <c r="C18" s="12"/>
      <c r="D18" s="5"/>
      <c r="E18" s="5"/>
      <c r="F18" s="13"/>
      <c r="G18" s="5"/>
      <c r="H18" s="12"/>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2" hidden="false" customHeight="true" outlineLevel="0" collapsed="false">
      <c r="A19" s="24" t="s">
        <v>76</v>
      </c>
      <c r="B19" s="25"/>
      <c r="C19" s="25"/>
      <c r="D19" s="25"/>
      <c r="E19" s="25"/>
      <c r="F19" s="25"/>
      <c r="G19" s="25"/>
      <c r="H19" s="26"/>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2" hidden="true" customHeight="true" outlineLevel="0" collapsed="false">
      <c r="A20" s="35" t="s">
        <v>9</v>
      </c>
      <c r="B20" s="36" t="s">
        <v>10</v>
      </c>
      <c r="C20" s="37" t="n">
        <v>42088</v>
      </c>
      <c r="D20" s="36" t="s">
        <v>11</v>
      </c>
      <c r="E20" s="38" t="s">
        <v>12</v>
      </c>
      <c r="F20" s="39" t="s">
        <v>13</v>
      </c>
      <c r="G20" s="35" t="s">
        <v>14</v>
      </c>
      <c r="H20" s="41" t="s">
        <v>15</v>
      </c>
      <c r="I20" s="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2" hidden="true" customHeight="true" outlineLevel="0" collapsed="false">
      <c r="A21" s="35"/>
      <c r="B21" s="36"/>
      <c r="C21" s="37"/>
      <c r="D21" s="36"/>
      <c r="E21" s="38"/>
      <c r="F21" s="39"/>
      <c r="G21" s="35"/>
      <c r="H21" s="41"/>
      <c r="I21" s="0"/>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 hidden="true" customHeight="true" outlineLevel="0" collapsed="false">
      <c r="A22" s="35"/>
      <c r="B22" s="36"/>
      <c r="C22" s="37"/>
      <c r="D22" s="36"/>
      <c r="E22" s="38"/>
      <c r="F22" s="39"/>
      <c r="G22" s="38" t="s">
        <v>16</v>
      </c>
      <c r="H22" s="43" t="n">
        <v>49393</v>
      </c>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2" hidden="true" customHeight="true" outlineLevel="0" collapsed="false">
      <c r="A23" s="35"/>
      <c r="B23" s="36"/>
      <c r="C23" s="37"/>
      <c r="D23" s="36"/>
      <c r="E23" s="38"/>
      <c r="F23" s="39"/>
      <c r="G23" s="38"/>
      <c r="H23" s="43"/>
      <c r="I23" s="0"/>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2" hidden="true" customHeight="true" outlineLevel="0" collapsed="false">
      <c r="A24" s="35"/>
      <c r="B24" s="35" t="s">
        <v>17</v>
      </c>
      <c r="C24" s="44" t="n">
        <v>42390</v>
      </c>
      <c r="D24" s="35" t="s">
        <v>18</v>
      </c>
      <c r="E24" s="35" t="s">
        <v>19</v>
      </c>
      <c r="F24" s="45" t="s">
        <v>20</v>
      </c>
      <c r="G24" s="35" t="s">
        <v>21</v>
      </c>
      <c r="H24" s="47" t="n">
        <v>13170</v>
      </c>
      <c r="I24" s="0"/>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2" hidden="true" customHeight="true" outlineLevel="0" collapsed="false">
      <c r="A25" s="35"/>
      <c r="B25" s="35"/>
      <c r="C25" s="44"/>
      <c r="D25" s="35"/>
      <c r="E25" s="35"/>
      <c r="F25" s="45"/>
      <c r="G25" s="35"/>
      <c r="H25" s="47"/>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2" hidden="false" customHeight="true" outlineLevel="0" collapsed="false">
      <c r="A26" s="49" t="s">
        <v>9</v>
      </c>
      <c r="B26" s="50" t="s">
        <v>77</v>
      </c>
      <c r="C26" s="51" t="n">
        <v>42390</v>
      </c>
      <c r="D26" s="50" t="s">
        <v>78</v>
      </c>
      <c r="E26" s="50"/>
      <c r="F26" s="52" t="n">
        <v>3185000</v>
      </c>
      <c r="G26" s="18" t="s">
        <v>79</v>
      </c>
      <c r="H26" s="54" t="n">
        <v>13170</v>
      </c>
      <c r="I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s="55" customFormat="true" ht="12" hidden="false" customHeight="true" outlineLevel="0" collapsed="false">
      <c r="A27" s="27" t="s">
        <v>80</v>
      </c>
      <c r="B27" s="5" t="s">
        <v>81</v>
      </c>
      <c r="C27" s="12" t="n">
        <v>43004</v>
      </c>
      <c r="D27" s="8" t="s">
        <v>82</v>
      </c>
      <c r="E27" s="8" t="s">
        <v>31</v>
      </c>
      <c r="F27" s="52" t="n">
        <v>3400000</v>
      </c>
      <c r="G27" s="5" t="s">
        <v>83</v>
      </c>
      <c r="H27" s="14" t="n">
        <v>44830</v>
      </c>
    </row>
    <row r="28" customFormat="false" ht="12" hidden="false" customHeight="true" outlineLevel="0" collapsed="false">
      <c r="A28" s="27"/>
      <c r="B28" s="5"/>
      <c r="C28" s="12"/>
      <c r="D28" s="5" t="s">
        <v>84</v>
      </c>
      <c r="E28" s="5" t="s">
        <v>37</v>
      </c>
      <c r="F28" s="15" t="n">
        <v>45000</v>
      </c>
      <c r="G28" s="5" t="s">
        <v>39</v>
      </c>
      <c r="H28" s="14" t="n">
        <v>43734</v>
      </c>
    </row>
  </sheetData>
  <mergeCells count="34">
    <mergeCell ref="A5:A10"/>
    <mergeCell ref="B5:B10"/>
    <mergeCell ref="C5:C10"/>
    <mergeCell ref="D5:D10"/>
    <mergeCell ref="G5:G10"/>
    <mergeCell ref="H5:H10"/>
    <mergeCell ref="A13:A18"/>
    <mergeCell ref="B13:B18"/>
    <mergeCell ref="C13:C18"/>
    <mergeCell ref="D13:D18"/>
    <mergeCell ref="E13:E18"/>
    <mergeCell ref="F13:F18"/>
    <mergeCell ref="G13:G18"/>
    <mergeCell ref="H13:H18"/>
    <mergeCell ref="A20:A25"/>
    <mergeCell ref="B20:B23"/>
    <mergeCell ref="C20:C23"/>
    <mergeCell ref="D20:D23"/>
    <mergeCell ref="E20:E23"/>
    <mergeCell ref="F20:F23"/>
    <mergeCell ref="G20:G21"/>
    <mergeCell ref="H20:H21"/>
    <mergeCell ref="G22:G23"/>
    <mergeCell ref="H22:H23"/>
    <mergeCell ref="B24:B25"/>
    <mergeCell ref="C24:C25"/>
    <mergeCell ref="D24:D25"/>
    <mergeCell ref="E24:E25"/>
    <mergeCell ref="F24:F25"/>
    <mergeCell ref="G24:G25"/>
    <mergeCell ref="H24:H25"/>
    <mergeCell ref="A27:A28"/>
    <mergeCell ref="B27:B28"/>
    <mergeCell ref="C27:C28"/>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A1:N23"/>
  <sheetViews>
    <sheetView windowProtection="true" showFormulas="false" showGridLines="false" showRowColHeaders="true" showZeros="true" rightToLeft="false" tabSelected="tru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F1" activeCellId="0" sqref="F1"/>
    </sheetView>
  </sheetViews>
  <sheetFormatPr defaultRowHeight="12.8"/>
  <cols>
    <col collapsed="false" hidden="false" max="1" min="1" style="57" width="10.6923076923077"/>
    <col collapsed="false" hidden="false" max="2" min="2" style="57" width="18.7368421052632"/>
    <col collapsed="false" hidden="false" max="3" min="3" style="57" width="19.7327935222672"/>
    <col collapsed="false" hidden="false" max="4" min="4" style="58" width="6.39271255060729"/>
    <col collapsed="false" hidden="false" max="5" min="5" style="57" width="11.6842105263158"/>
    <col collapsed="false" hidden="false" max="6" min="6" style="57" width="33.7368421052632"/>
    <col collapsed="false" hidden="false" max="10" min="7" style="59" width="7.93522267206478"/>
    <col collapsed="false" hidden="false" max="11" min="11" style="60" width="7.93522267206478"/>
    <col collapsed="false" hidden="false" max="12" min="12" style="59" width="7.93522267206478"/>
    <col collapsed="false" hidden="false" max="13" min="13" style="61" width="7.93522267206478"/>
    <col collapsed="false" hidden="false" max="14" min="14" style="59" width="4.39271255060729"/>
    <col collapsed="false" hidden="false" max="1025" min="15" style="59" width="9"/>
  </cols>
  <sheetData>
    <row r="1" customFormat="false" ht="12" hidden="false" customHeight="true" outlineLevel="0" collapsed="false">
      <c r="A1" s="62" t="s">
        <v>87</v>
      </c>
      <c r="B1" s="63" t="s">
        <v>88</v>
      </c>
      <c r="C1" s="63" t="s">
        <v>0</v>
      </c>
      <c r="D1" s="64" t="s">
        <v>89</v>
      </c>
      <c r="E1" s="65" t="s">
        <v>90</v>
      </c>
      <c r="F1" s="63" t="s">
        <v>91</v>
      </c>
      <c r="G1" s="66" t="s">
        <v>92</v>
      </c>
      <c r="H1" s="63" t="s">
        <v>93</v>
      </c>
      <c r="I1" s="63" t="s">
        <v>94</v>
      </c>
      <c r="J1" s="67" t="s">
        <v>95</v>
      </c>
      <c r="K1" s="67"/>
      <c r="L1" s="68" t="s">
        <v>96</v>
      </c>
      <c r="M1" s="68"/>
      <c r="N1" s="69"/>
    </row>
    <row r="2" customFormat="false" ht="12" hidden="false" customHeight="true" outlineLevel="0" collapsed="false">
      <c r="A2" s="62"/>
      <c r="B2" s="63"/>
      <c r="C2" s="63"/>
      <c r="D2" s="64"/>
      <c r="E2" s="65"/>
      <c r="F2" s="63"/>
      <c r="G2" s="66"/>
      <c r="H2" s="63"/>
      <c r="I2" s="63"/>
      <c r="J2" s="70" t="s">
        <v>97</v>
      </c>
      <c r="K2" s="70" t="s">
        <v>98</v>
      </c>
      <c r="L2" s="70" t="s">
        <v>97</v>
      </c>
      <c r="M2" s="71" t="s">
        <v>98</v>
      </c>
      <c r="N2" s="69"/>
    </row>
    <row r="3" customFormat="false" ht="12" hidden="false" customHeight="true" outlineLevel="0" collapsed="false">
      <c r="A3" s="72" t="s">
        <v>99</v>
      </c>
      <c r="B3" s="73" t="s">
        <v>99</v>
      </c>
      <c r="C3" s="73" t="s">
        <v>40</v>
      </c>
      <c r="D3" s="74" t="s">
        <v>100</v>
      </c>
      <c r="E3" s="72" t="s">
        <v>101</v>
      </c>
      <c r="F3" s="73" t="s">
        <v>102</v>
      </c>
      <c r="G3" s="75" t="s">
        <v>103</v>
      </c>
      <c r="H3" s="76" t="s">
        <v>104</v>
      </c>
      <c r="I3" s="75" t="s">
        <v>105</v>
      </c>
      <c r="J3" s="76" t="s">
        <v>106</v>
      </c>
      <c r="K3" s="77" t="s">
        <v>107</v>
      </c>
      <c r="L3" s="76" t="s">
        <v>108</v>
      </c>
      <c r="M3" s="78" t="n">
        <v>54</v>
      </c>
      <c r="N3" s="79" t="s">
        <v>105</v>
      </c>
    </row>
    <row r="4" customFormat="false" ht="12" hidden="false" customHeight="true" outlineLevel="0" collapsed="false">
      <c r="A4" s="72"/>
      <c r="B4" s="73" t="s">
        <v>109</v>
      </c>
      <c r="C4" s="73" t="s">
        <v>110</v>
      </c>
      <c r="D4" s="74"/>
      <c r="E4" s="72"/>
      <c r="F4" s="73" t="s">
        <v>111</v>
      </c>
      <c r="G4" s="75" t="s">
        <v>103</v>
      </c>
      <c r="H4" s="76" t="s">
        <v>112</v>
      </c>
      <c r="I4" s="75" t="s">
        <v>105</v>
      </c>
      <c r="J4" s="76" t="s">
        <v>113</v>
      </c>
      <c r="K4" s="77" t="s">
        <v>105</v>
      </c>
      <c r="L4" s="76" t="s">
        <v>114</v>
      </c>
      <c r="M4" s="78" t="n">
        <v>9</v>
      </c>
      <c r="N4" s="79" t="s">
        <v>105</v>
      </c>
    </row>
    <row r="5" customFormat="false" ht="12" hidden="false" customHeight="true" outlineLevel="0" collapsed="false">
      <c r="A5" s="72"/>
      <c r="B5" s="73" t="s">
        <v>115</v>
      </c>
      <c r="C5" s="73" t="s">
        <v>116</v>
      </c>
      <c r="D5" s="74"/>
      <c r="E5" s="72"/>
      <c r="F5" s="73" t="s">
        <v>117</v>
      </c>
      <c r="G5" s="75" t="s">
        <v>118</v>
      </c>
      <c r="H5" s="76" t="s">
        <v>119</v>
      </c>
      <c r="I5" s="75" t="s">
        <v>105</v>
      </c>
      <c r="J5" s="76" t="s">
        <v>120</v>
      </c>
      <c r="K5" s="77" t="s">
        <v>105</v>
      </c>
      <c r="L5" s="76" t="s">
        <v>121</v>
      </c>
      <c r="M5" s="78" t="s">
        <v>105</v>
      </c>
      <c r="N5" s="79" t="s">
        <v>105</v>
      </c>
    </row>
    <row r="6" customFormat="false" ht="12" hidden="false" customHeight="true" outlineLevel="0" collapsed="false">
      <c r="A6" s="72"/>
      <c r="B6" s="73" t="s">
        <v>122</v>
      </c>
      <c r="C6" s="73" t="s">
        <v>73</v>
      </c>
      <c r="D6" s="74"/>
      <c r="E6" s="72"/>
      <c r="F6" s="73" t="s">
        <v>102</v>
      </c>
      <c r="G6" s="75" t="s">
        <v>123</v>
      </c>
      <c r="H6" s="76" t="s">
        <v>124</v>
      </c>
      <c r="I6" s="80" t="s">
        <v>125</v>
      </c>
      <c r="J6" s="76" t="s">
        <v>126</v>
      </c>
      <c r="K6" s="77" t="s">
        <v>127</v>
      </c>
      <c r="L6" s="76" t="s">
        <v>128</v>
      </c>
      <c r="M6" s="78" t="n">
        <v>46</v>
      </c>
      <c r="N6" s="79" t="s">
        <v>105</v>
      </c>
    </row>
    <row r="7" customFormat="false" ht="12" hidden="false" customHeight="true" outlineLevel="0" collapsed="false">
      <c r="A7" s="72"/>
      <c r="B7" s="73" t="s">
        <v>129</v>
      </c>
      <c r="C7" s="73" t="s">
        <v>130</v>
      </c>
      <c r="D7" s="74"/>
      <c r="E7" s="72"/>
      <c r="F7" s="73" t="s">
        <v>131</v>
      </c>
      <c r="G7" s="75" t="s">
        <v>132</v>
      </c>
      <c r="H7" s="76" t="s">
        <v>133</v>
      </c>
      <c r="I7" s="80" t="s">
        <v>134</v>
      </c>
      <c r="J7" s="76" t="s">
        <v>135</v>
      </c>
      <c r="K7" s="77" t="s">
        <v>136</v>
      </c>
      <c r="L7" s="76" t="s">
        <v>137</v>
      </c>
      <c r="M7" s="78" t="n">
        <v>8</v>
      </c>
      <c r="N7" s="79" t="s">
        <v>105</v>
      </c>
    </row>
    <row r="8" customFormat="false" ht="12" hidden="false" customHeight="true" outlineLevel="0" collapsed="false">
      <c r="A8" s="72"/>
      <c r="B8" s="73" t="s">
        <v>99</v>
      </c>
      <c r="C8" s="73" t="s">
        <v>138</v>
      </c>
      <c r="D8" s="74"/>
      <c r="E8" s="72" t="s">
        <v>139</v>
      </c>
      <c r="F8" s="73" t="s">
        <v>140</v>
      </c>
      <c r="G8" s="75" t="s">
        <v>103</v>
      </c>
      <c r="H8" s="76" t="s">
        <v>141</v>
      </c>
      <c r="I8" s="75" t="s">
        <v>105</v>
      </c>
      <c r="J8" s="76" t="s">
        <v>142</v>
      </c>
      <c r="K8" s="77" t="s">
        <v>143</v>
      </c>
      <c r="L8" s="76" t="s">
        <v>144</v>
      </c>
      <c r="M8" s="78" t="n">
        <v>1169</v>
      </c>
      <c r="N8" s="79" t="s">
        <v>105</v>
      </c>
    </row>
    <row r="9" customFormat="false" ht="12" hidden="false" customHeight="true" outlineLevel="0" collapsed="false">
      <c r="A9" s="72"/>
      <c r="B9" s="73" t="s">
        <v>99</v>
      </c>
      <c r="C9" s="73" t="s">
        <v>28</v>
      </c>
      <c r="D9" s="74"/>
      <c r="E9" s="72"/>
      <c r="F9" s="73" t="s">
        <v>82</v>
      </c>
      <c r="G9" s="75" t="s">
        <v>145</v>
      </c>
      <c r="H9" s="76" t="s">
        <v>146</v>
      </c>
      <c r="I9" s="75" t="s">
        <v>105</v>
      </c>
      <c r="J9" s="76" t="s">
        <v>147</v>
      </c>
      <c r="K9" s="77" t="s">
        <v>105</v>
      </c>
      <c r="L9" s="76" t="s">
        <v>148</v>
      </c>
      <c r="M9" s="78" t="n">
        <v>274</v>
      </c>
      <c r="N9" s="79" t="s">
        <v>105</v>
      </c>
    </row>
    <row r="10" customFormat="false" ht="12" hidden="false" customHeight="true" outlineLevel="0" collapsed="false">
      <c r="A10" s="72" t="s">
        <v>149</v>
      </c>
      <c r="B10" s="73" t="s">
        <v>150</v>
      </c>
      <c r="C10" s="73" t="s">
        <v>44</v>
      </c>
      <c r="D10" s="74" t="s">
        <v>100</v>
      </c>
      <c r="E10" s="81" t="s">
        <v>101</v>
      </c>
      <c r="F10" s="73" t="s">
        <v>151</v>
      </c>
      <c r="G10" s="75" t="s">
        <v>152</v>
      </c>
      <c r="H10" s="76" t="s">
        <v>153</v>
      </c>
      <c r="I10" s="80" t="s">
        <v>154</v>
      </c>
      <c r="J10" s="76" t="s">
        <v>155</v>
      </c>
      <c r="K10" s="77" t="s">
        <v>156</v>
      </c>
      <c r="L10" s="76" t="s">
        <v>157</v>
      </c>
      <c r="M10" s="78" t="n">
        <v>283</v>
      </c>
      <c r="N10" s="79" t="s">
        <v>105</v>
      </c>
    </row>
    <row r="11" customFormat="false" ht="12" hidden="false" customHeight="true" outlineLevel="0" collapsed="false">
      <c r="A11" s="72"/>
      <c r="B11" s="73" t="s">
        <v>158</v>
      </c>
      <c r="C11" s="73" t="s">
        <v>159</v>
      </c>
      <c r="D11" s="74"/>
      <c r="E11" s="81" t="s">
        <v>139</v>
      </c>
      <c r="F11" s="73" t="s">
        <v>160</v>
      </c>
      <c r="G11" s="75" t="s">
        <v>103</v>
      </c>
      <c r="H11" s="76" t="s">
        <v>161</v>
      </c>
      <c r="I11" s="82" t="s">
        <v>162</v>
      </c>
      <c r="J11" s="76" t="s">
        <v>163</v>
      </c>
      <c r="K11" s="83" t="s">
        <v>143</v>
      </c>
      <c r="L11" s="76" t="s">
        <v>164</v>
      </c>
      <c r="M11" s="84" t="n">
        <v>22</v>
      </c>
      <c r="N11" s="79" t="s">
        <v>105</v>
      </c>
    </row>
    <row r="12" customFormat="false" ht="12" hidden="false" customHeight="true" outlineLevel="0" collapsed="false">
      <c r="A12" s="72"/>
      <c r="B12" s="73" t="s">
        <v>158</v>
      </c>
      <c r="C12" s="73" t="s">
        <v>165</v>
      </c>
      <c r="D12" s="74"/>
      <c r="E12" s="81" t="s">
        <v>166</v>
      </c>
      <c r="F12" s="73" t="s">
        <v>167</v>
      </c>
      <c r="G12" s="75" t="s">
        <v>103</v>
      </c>
      <c r="H12" s="76" t="s">
        <v>168</v>
      </c>
      <c r="I12" s="82" t="s">
        <v>169</v>
      </c>
      <c r="J12" s="76" t="s">
        <v>170</v>
      </c>
      <c r="K12" s="77" t="s">
        <v>143</v>
      </c>
      <c r="L12" s="76" t="s">
        <v>171</v>
      </c>
      <c r="M12" s="78" t="n">
        <v>764</v>
      </c>
      <c r="N12" s="79" t="s">
        <v>105</v>
      </c>
    </row>
    <row r="13" customFormat="false" ht="12" hidden="false" customHeight="true" outlineLevel="0" collapsed="false">
      <c r="A13" s="72"/>
      <c r="B13" s="73" t="s">
        <v>158</v>
      </c>
      <c r="C13" s="73" t="s">
        <v>172</v>
      </c>
      <c r="D13" s="74" t="s">
        <v>173</v>
      </c>
      <c r="E13" s="81" t="s">
        <v>166</v>
      </c>
      <c r="F13" s="73" t="s">
        <v>174</v>
      </c>
      <c r="G13" s="75" t="s">
        <v>103</v>
      </c>
      <c r="H13" s="76" t="s">
        <v>175</v>
      </c>
      <c r="I13" s="75" t="s">
        <v>105</v>
      </c>
      <c r="J13" s="76" t="s">
        <v>176</v>
      </c>
      <c r="K13" s="77" t="s">
        <v>143</v>
      </c>
      <c r="L13" s="76" t="s">
        <v>177</v>
      </c>
      <c r="M13" s="78" t="s">
        <v>105</v>
      </c>
      <c r="N13" s="79" t="s">
        <v>105</v>
      </c>
    </row>
    <row r="14" customFormat="false" ht="12" hidden="false" customHeight="true" outlineLevel="0" collapsed="false">
      <c r="A14" s="72"/>
      <c r="B14" s="73" t="s">
        <v>178</v>
      </c>
      <c r="C14" s="73" t="s">
        <v>179</v>
      </c>
      <c r="D14" s="74"/>
      <c r="E14" s="81" t="s">
        <v>180</v>
      </c>
      <c r="F14" s="73" t="s">
        <v>181</v>
      </c>
      <c r="G14" s="75" t="s">
        <v>103</v>
      </c>
      <c r="H14" s="76" t="s">
        <v>182</v>
      </c>
      <c r="I14" s="75" t="s">
        <v>105</v>
      </c>
      <c r="J14" s="76" t="s">
        <v>183</v>
      </c>
      <c r="K14" s="77" t="s">
        <v>143</v>
      </c>
      <c r="L14" s="76" t="s">
        <v>184</v>
      </c>
      <c r="M14" s="78" t="s">
        <v>105</v>
      </c>
      <c r="N14" s="79" t="s">
        <v>105</v>
      </c>
    </row>
    <row r="15" customFormat="false" ht="12" hidden="false" customHeight="true" outlineLevel="0" collapsed="false">
      <c r="A15" s="72" t="s">
        <v>185</v>
      </c>
      <c r="B15" s="73" t="s">
        <v>185</v>
      </c>
      <c r="C15" s="73" t="s">
        <v>9</v>
      </c>
      <c r="D15" s="74" t="s">
        <v>100</v>
      </c>
      <c r="E15" s="81" t="s">
        <v>139</v>
      </c>
      <c r="F15" s="73" t="s">
        <v>78</v>
      </c>
      <c r="G15" s="75" t="s">
        <v>103</v>
      </c>
      <c r="H15" s="76" t="s">
        <v>186</v>
      </c>
      <c r="I15" s="75" t="s">
        <v>105</v>
      </c>
      <c r="J15" s="76" t="s">
        <v>187</v>
      </c>
      <c r="K15" s="77" t="s">
        <v>188</v>
      </c>
      <c r="L15" s="76" t="s">
        <v>189</v>
      </c>
      <c r="M15" s="78" t="n">
        <v>231</v>
      </c>
      <c r="N15" s="79" t="s">
        <v>105</v>
      </c>
    </row>
    <row r="16" customFormat="false" ht="12" hidden="false" customHeight="true" outlineLevel="0" collapsed="false">
      <c r="A16" s="72"/>
      <c r="B16" s="73" t="s">
        <v>190</v>
      </c>
      <c r="C16" s="73" t="s">
        <v>191</v>
      </c>
      <c r="D16" s="74"/>
      <c r="E16" s="81" t="s">
        <v>192</v>
      </c>
      <c r="F16" s="73" t="s">
        <v>193</v>
      </c>
      <c r="G16" s="75" t="s">
        <v>103</v>
      </c>
      <c r="H16" s="76" t="s">
        <v>194</v>
      </c>
      <c r="I16" s="80" t="s">
        <v>195</v>
      </c>
      <c r="J16" s="76" t="s">
        <v>196</v>
      </c>
      <c r="K16" s="77" t="s">
        <v>107</v>
      </c>
      <c r="L16" s="76" t="s">
        <v>197</v>
      </c>
      <c r="M16" s="78" t="n">
        <v>73</v>
      </c>
      <c r="N16" s="79" t="s">
        <v>105</v>
      </c>
    </row>
    <row r="17" customFormat="false" ht="12" hidden="false" customHeight="true" outlineLevel="0" collapsed="false">
      <c r="A17" s="72"/>
      <c r="B17" s="73" t="s">
        <v>198</v>
      </c>
      <c r="C17" s="73" t="s">
        <v>199</v>
      </c>
      <c r="D17" s="74" t="s">
        <v>173</v>
      </c>
      <c r="E17" s="81" t="s">
        <v>180</v>
      </c>
      <c r="F17" s="73" t="s">
        <v>200</v>
      </c>
      <c r="G17" s="75" t="s">
        <v>103</v>
      </c>
      <c r="H17" s="76" t="s">
        <v>201</v>
      </c>
      <c r="I17" s="75" t="s">
        <v>105</v>
      </c>
      <c r="J17" s="76" t="s">
        <v>202</v>
      </c>
      <c r="K17" s="77" t="s">
        <v>107</v>
      </c>
      <c r="L17" s="76" t="s">
        <v>203</v>
      </c>
      <c r="M17" s="78" t="n">
        <v>67</v>
      </c>
      <c r="N17" s="79" t="s">
        <v>105</v>
      </c>
    </row>
    <row r="18" customFormat="false" ht="12" hidden="false" customHeight="true" outlineLevel="0" collapsed="false">
      <c r="A18" s="72"/>
      <c r="B18" s="73" t="s">
        <v>204</v>
      </c>
      <c r="C18" s="73" t="s">
        <v>205</v>
      </c>
      <c r="D18" s="74"/>
      <c r="E18" s="81" t="s">
        <v>166</v>
      </c>
      <c r="F18" s="73" t="s">
        <v>206</v>
      </c>
      <c r="G18" s="75" t="s">
        <v>103</v>
      </c>
      <c r="H18" s="76" t="s">
        <v>207</v>
      </c>
      <c r="I18" s="75" t="s">
        <v>105</v>
      </c>
      <c r="J18" s="76" t="s">
        <v>208</v>
      </c>
      <c r="K18" s="77" t="s">
        <v>127</v>
      </c>
      <c r="L18" s="76" t="s">
        <v>209</v>
      </c>
      <c r="M18" s="78" t="n">
        <v>20</v>
      </c>
      <c r="N18" s="79" t="s">
        <v>105</v>
      </c>
    </row>
    <row r="19" customFormat="false" ht="12" hidden="false" customHeight="true" outlineLevel="0" collapsed="false">
      <c r="A19" s="72"/>
      <c r="B19" s="73" t="s">
        <v>210</v>
      </c>
      <c r="C19" s="73" t="s">
        <v>211</v>
      </c>
      <c r="D19" s="74"/>
      <c r="E19" s="81" t="s">
        <v>212</v>
      </c>
      <c r="F19" s="73" t="s">
        <v>213</v>
      </c>
      <c r="G19" s="75" t="s">
        <v>214</v>
      </c>
      <c r="H19" s="76" t="s">
        <v>215</v>
      </c>
      <c r="I19" s="75" t="s">
        <v>105</v>
      </c>
      <c r="J19" s="76" t="s">
        <v>216</v>
      </c>
      <c r="K19" s="77" t="s">
        <v>107</v>
      </c>
      <c r="L19" s="76" t="s">
        <v>217</v>
      </c>
      <c r="M19" s="78" t="n">
        <v>39</v>
      </c>
      <c r="N19" s="79" t="s">
        <v>105</v>
      </c>
    </row>
    <row r="20" customFormat="false" ht="12" hidden="false" customHeight="true" outlineLevel="0" collapsed="false">
      <c r="A20" s="72" t="s">
        <v>218</v>
      </c>
      <c r="B20" s="73" t="s">
        <v>219</v>
      </c>
      <c r="C20" s="73" t="s">
        <v>220</v>
      </c>
      <c r="D20" s="74" t="s">
        <v>100</v>
      </c>
      <c r="E20" s="81" t="s">
        <v>139</v>
      </c>
      <c r="F20" s="73" t="s">
        <v>221</v>
      </c>
      <c r="G20" s="75" t="s">
        <v>103</v>
      </c>
      <c r="H20" s="76" t="s">
        <v>222</v>
      </c>
      <c r="I20" s="75" t="s">
        <v>105</v>
      </c>
      <c r="J20" s="76" t="s">
        <v>223</v>
      </c>
      <c r="K20" s="77" t="s">
        <v>107</v>
      </c>
      <c r="L20" s="76" t="s">
        <v>224</v>
      </c>
      <c r="M20" s="78" t="n">
        <v>70</v>
      </c>
      <c r="N20" s="79" t="s">
        <v>105</v>
      </c>
    </row>
    <row r="21" customFormat="false" ht="12" hidden="false" customHeight="true" outlineLevel="0" collapsed="false">
      <c r="A21" s="72"/>
      <c r="B21" s="73" t="s">
        <v>225</v>
      </c>
      <c r="C21" s="73" t="s">
        <v>226</v>
      </c>
      <c r="D21" s="74"/>
      <c r="E21" s="81" t="s">
        <v>166</v>
      </c>
      <c r="F21" s="73" t="s">
        <v>227</v>
      </c>
      <c r="G21" s="75" t="s">
        <v>103</v>
      </c>
      <c r="H21" s="75"/>
      <c r="I21" s="75"/>
      <c r="J21" s="76" t="s">
        <v>228</v>
      </c>
      <c r="K21" s="77" t="s">
        <v>105</v>
      </c>
      <c r="L21" s="76" t="s">
        <v>229</v>
      </c>
      <c r="M21" s="78" t="s">
        <v>105</v>
      </c>
      <c r="N21" s="79" t="s">
        <v>105</v>
      </c>
    </row>
    <row r="22" customFormat="false" ht="12" hidden="false" customHeight="true" outlineLevel="0" collapsed="false">
      <c r="A22" s="81" t="s">
        <v>230</v>
      </c>
      <c r="B22" s="73" t="s">
        <v>230</v>
      </c>
      <c r="C22" s="73" t="s">
        <v>231</v>
      </c>
      <c r="D22" s="85" t="s">
        <v>100</v>
      </c>
      <c r="E22" s="81" t="s">
        <v>166</v>
      </c>
      <c r="F22" s="73" t="s">
        <v>232</v>
      </c>
      <c r="G22" s="75" t="s">
        <v>233</v>
      </c>
      <c r="H22" s="76" t="s">
        <v>234</v>
      </c>
      <c r="I22" s="75" t="s">
        <v>105</v>
      </c>
      <c r="J22" s="76" t="s">
        <v>235</v>
      </c>
      <c r="K22" s="77" t="s">
        <v>236</v>
      </c>
      <c r="L22" s="76" t="s">
        <v>237</v>
      </c>
      <c r="M22" s="78" t="n">
        <v>25</v>
      </c>
      <c r="N22" s="79" t="s">
        <v>105</v>
      </c>
    </row>
    <row r="23" customFormat="false" ht="12" hidden="false" customHeight="true" outlineLevel="0" collapsed="false">
      <c r="A23" s="81" t="s">
        <v>238</v>
      </c>
      <c r="B23" s="73" t="s">
        <v>238</v>
      </c>
      <c r="C23" s="73" t="s">
        <v>239</v>
      </c>
      <c r="D23" s="85" t="s">
        <v>173</v>
      </c>
      <c r="E23" s="81" t="s">
        <v>240</v>
      </c>
      <c r="F23" s="73" t="s">
        <v>241</v>
      </c>
      <c r="G23" s="75" t="s">
        <v>103</v>
      </c>
      <c r="H23" s="75"/>
      <c r="I23" s="75"/>
      <c r="J23" s="76" t="s">
        <v>242</v>
      </c>
      <c r="K23" s="77" t="s">
        <v>136</v>
      </c>
      <c r="L23" s="76" t="s">
        <v>243</v>
      </c>
      <c r="M23" s="78" t="n">
        <v>4</v>
      </c>
      <c r="N23" s="79" t="s">
        <v>105</v>
      </c>
    </row>
  </sheetData>
  <mergeCells count="23">
    <mergeCell ref="A1:A2"/>
    <mergeCell ref="B1:B2"/>
    <mergeCell ref="C1:C2"/>
    <mergeCell ref="D1:D2"/>
    <mergeCell ref="E1:E2"/>
    <mergeCell ref="F1:F2"/>
    <mergeCell ref="G1:G2"/>
    <mergeCell ref="H1:H2"/>
    <mergeCell ref="I1:I2"/>
    <mergeCell ref="J1:K1"/>
    <mergeCell ref="L1:M1"/>
    <mergeCell ref="A3:A9"/>
    <mergeCell ref="D3:D9"/>
    <mergeCell ref="E3:E7"/>
    <mergeCell ref="E8:E9"/>
    <mergeCell ref="A10:A14"/>
    <mergeCell ref="D10:D12"/>
    <mergeCell ref="D13:D14"/>
    <mergeCell ref="A15:A19"/>
    <mergeCell ref="D15:D16"/>
    <mergeCell ref="D17:D19"/>
    <mergeCell ref="A20:A21"/>
    <mergeCell ref="D20:D21"/>
  </mergeCells>
  <hyperlinks>
    <hyperlink ref="H3" r:id="rId1" display="https://iml.ru/"/>
    <hyperlink ref="J3" r:id="rId2" display="https://sbis.ru/contragents/7701397533/774301001"/>
    <hyperlink ref="L3" r:id="rId3" display="http://www.list-org.com/company/7896049"/>
    <hyperlink ref="H4" r:id="rId4" display="http://ghp-direct.ru/"/>
    <hyperlink ref="J4" r:id="rId5" display="https://sbis.ru/contragents/7701541628/770101001"/>
    <hyperlink ref="L4" r:id="rId6" display="http://www.list-org.com/company/718735"/>
    <hyperlink ref="H5" r:id="rId7" display="https://nationalpost.ru/ru/"/>
    <hyperlink ref="J5" r:id="rId8" display="https://sbis.ru/contragents/5402534820/543301001"/>
    <hyperlink ref="L5" r:id="rId9" display="http://www.list-org.com/company/6542397"/>
    <hyperlink ref="H6" r:id="rId10" display="https://boxberry.ru/"/>
    <hyperlink ref="I6" r:id="rId11" display="Эксперты службы доставки рассказали, как отправлять посылки из Красноярска с максимальным комфортом&#10;02.07.2018&#10;На правах рекламы&#10;Boxberry — служба доставки посылок и писем с выгодными условиями.&#10;&#10;По данным службы доставки Boxberry жители Красноярска стали отправлять больше посылок родным и близким: количество отправлений за 2017 год увеличилось в три раза. Современный темп жизни диктует новые условия — выбор в пользу скорости и надежности доставки.&#10;&#10;Эксперты службы доставки рассказали, как отправлять посылки из Красноярска с максимальным комфортом&#10;&#10;Чаще всего отправителям писем и посылок приходится проводить много времени в очередях, заполнять кипу ненужных документов, платить по высоким тарифам и долго ждать прибытия посылки. С появлением компании Boxberry все это осталось в прошлом.&#10;&#10;Эксперты службы доставки рассказали, как отправлять посылки из Красноярска с максимальным комфортом&#10;&#10;С Boxberry вы можете сократить время оформления документов до двух минут и не потратить в очередях ни одной минуты. Зарегистрируйтесь в личном кабинете на сайте Boxberry, заполните всю информацию о вашем отправлении, запомните номер отправления и назовите его оператору при отправке. Можно самостоятельно упаковать посылку или воспользоваться фирменными коробками Boxberry.&#10;&#10;Ваша посылка будет доставлена бережно и оперативно. Стоимость доставки из Красноярска до Москвы и Санкт-Петербурга составит 225 рублей. А с помощью промокода «ПОСЫЛКА» вы можете отправить посылку по сниженному тарифу. Введите промокод в личном кабинете или назовите его оператору. Это предложение действует до 31 июля 2018 года. Рассчитайте стоимость отправления из Красноярска в любой регион России.&#10;&#10;Эксперты службы доставки рассказали, как отправлять посылки из Красноярска с максимальным комфортом&#10;Также в личном кабинете вы можете отследить посылку, продлить срок хранения груза в отделении Boxberry или переадресовать отправление в другой пункт выдачи. А если вы покупаете или продаете товары с онлайн-площадок, услуга «Безопасная сделка» позволит делать это без риска.&#10;&#10;Отделения службы доставки Boxberry находятся недалеко от торговых центров и крупных транспортных развязок. На сегодняшний день в Красноярске работает 16 отделений Boxberry, и все они отправляют письма и посылки.&#10;&#10;С Boxberry доставка по России частных отправлений стала удобной! Вы можете отправить и получить письмо, документы или посылку быстро, легко и по доступным ценам.&#10;&#10;Компания Boxberry:&#10;&#10;boxberry.ru&#10;&#10;ООО УК «Боксберри», ОГРН 1169658137010, Екатеринбург, Сибирский тракт, 12, корпус 1, офис 501"/>
    <hyperlink ref="J6" r:id="rId12" display="https://sbis.ru/contragents/6685123080/668501001"/>
    <hyperlink ref="L6" r:id="rId13" display="http://www.list-org.com/company/9400560"/>
    <hyperlink ref="H7" r:id="rId14" display="http://www.greenwoodpark.ru/logistic_center/"/>
    <hyperlink ref="I7" r:id="rId15" display="Строительство “зарубежных складов” - логистическая схема китайских предприятий электронной торговли за рубежом&#10;09-03-2016 14:46:13 Торгпредство в РФ   &#10;8 марта, «Жэньминь жибао» онлайн -- В июле 2015 года церемония подписания соглашения о создании зарубежного склада в сотрудничестве “Гринвуд - Ruston” в московском международном торгово-выставочном центре “Гринвуд”. Это означает, что открылся первый в России крупный официальный зарубежный склад китайских онлайн-предпринимателей. Источник фото: Веб-сайт “Ruston”.&#10;&#10;“Расширение трансграничной электронной торговли, поддержка экспортных предприятий, строительство ряда “зарубежных складов” для экспортной продукции, стимулирование развития предприятий по комплексному обслуживанию внешней торговли”. В “Докладе о работе правительства Китая в 2016 году” особо отмечается строительство “зарубежных складов”, что стало ярким моментом модели инновационного развития внешней торговли Китая.&#10;&#10;Китайская трансграничная электронная коммерция переживает период расцвета, постоянно увеличивается оборот внешней торговли. В мае 2015 года Министерство коммерции КНР запустило программу действий “Интернет +логистика”. На сегодняшний день многие платформы электронной торговли и экспортные предприятия при помощи строительства “зарубежных складов” размещают свои логистические системы за рубежом.&#10;&#10;“Зарубежные склады” означают отправку товаров экспортных предприятий на склады в других странах, чтобы осуществлять местные продажи и доставку. После заказа иностранного покупателя, экспортное предприятие при помощи “зарубежного склада” осуществляет отправку товара из этой же страны, что существенно сокращает время доставки и уменьшает соответствующие трудности; перевозка крупных партий товаров снижает транспортные расходы; после получения товара клиент может с легкостью вернуть или обменять его, тем самым получив более качественное обслуживание.&#10;&#10;Сейчас в Китае бурно развивается сфера услуг экспресс-доставки. 25 декабря 2015 года в 10 часов 8 минут в Китае была отправлена 20-миллиардная посылка. В начале 12-го плана пятилетнего развития страны ставилась цель обслуживания экспресс-доставки в 2015 году в 610 тыс штук. В действительности, за пять лет скорость среднегодового роста экспресс-доставки в Китае достигла 54,6%, в условиях усиления экономического давления такой стремительный рост не является чем-то необычным. В том числе, объем трансграничной экспресс-доставки также растет быстро.&#10;&#10;Модель развития трансграничной электронной коммерции “Рыночные закупки + зарубежные склады” уже функционирует на рынке. Крупнейший торговый рынок Китая в Иу, получивший название “всемирный супермаркет”, в прошлом году создал 17 зарубежных складов общей площадью 36 тысяч квадратных метров, а также основал зарубежный альянс трансграничной электронной торговли. Эта новая форма трансграничной логистики помогает решить многие проблемы развития трансграничных магазинов онлайн-торговли, поощряет онлайн-предприятия к “выходу в мир”. Поддержка строительства “зарубежных складов” является инновационной моделью поддержки отраслей внешней торговли китайским правительством, оптимизации стоимости трансграничной торговли, помогает китайским товарам получить хорошую возможность развития за границей. Стало известно, что соответствующие ведомства китайского правительства будут совершенствовать законодательство в сфере трансграничной электронной коммерции и налогового обслуживания.-"/>
    <hyperlink ref="J7" r:id="rId16" display="https://sbis.ru/contragents/5024155122/502401001"/>
    <hyperlink ref="L7" r:id="rId17" display="http://www.list-org.com/company/8176330"/>
    <hyperlink ref="H8" r:id="rId18" display="https://www.dpd.ru/"/>
    <hyperlink ref="J8" r:id="rId19" display="https://sbis.ru/contragents/7713215523/771601001"/>
    <hyperlink ref="L8" r:id="rId20" display="http://www.list-org.com/company/41164"/>
    <hyperlink ref="H9" r:id="rId21" display="https://www.cdek.ru/ "/>
    <hyperlink ref="J9" r:id="rId22" display="https://sbis.ru/contragents/7722327689/540601001"/>
    <hyperlink ref="L9" r:id="rId23" display="http://www.list-org.com/company/8163685"/>
    <hyperlink ref="H10" r:id="rId24" display="http://www.alvisa.ru/"/>
    <hyperlink ref="I10" r:id="rId25" display="Группа компаний АЛВИСА (ГК АЛВИСА) является российским дивизионом ALVISA Group – международной диверсифицированной алкогольной компании (штаб-квартира в Барселоне) с производственными активами в России и Королевстве Испания и транснациональной системой дистрибуции.&#10;&#10;В России ГК АЛВИСА производит и реализует продукцию в пяти категориях: Коньяки, Вина, Вермуты, Ликёры и Аперитивы; всего в ассортименте компании более 100 SKU.&#10;&#10;Испанские производственные предприятия и виноградники ГК АЛВИСА находятся в самом центре Мирового Виноделия, в регионе Кастилио Ла Манча. Завод Alcoholes y Vinos S.A. выпускает коньячные дистилляты и бренди, Alvisa Wines – предприятие полного цикла производства вин из винограда.&#10;&#10;Российские предприятия АЛВИСЫ - Ставропольский винно-коньячный завод (СВКЗ) и Минераловодский завод вин (МЗВВ), относят к градообразующим в Ставропольском крае – российском регионе виноградарства. Оба завода сертфицированы в соответствии с международным стандартом системы менеджмента качества ISO 9001."/>
    <hyperlink ref="J10" r:id="rId26" display="https://sbis.ru/contragents/7730614662/503201001"/>
    <hyperlink ref="L10" r:id="rId27" display="http://www.list-org.com/company/6000067"/>
    <hyperlink ref="H11" r:id="rId28" display="https://www.astellas.com/"/>
    <hyperlink ref="J11" r:id="rId29" display="https://sbis.ru/contragents/7705042683/770901001"/>
    <hyperlink ref="L11" r:id="rId30" display="http://www.list-org.com/company/17264"/>
    <hyperlink ref="H12" r:id="rId31" display="https://teva.ru/"/>
    <hyperlink ref="J12" r:id="rId32" display="https://sbis.ru/contragents/7707282440/770501001"/>
    <hyperlink ref="L12" r:id="rId33" display="http://www.list-org.com/company/159350"/>
    <hyperlink ref="H13" r:id="rId34" display="http://berlin-chemie.ru/"/>
    <hyperlink ref="J13" r:id="rId35" display="https://sbis.ru/contragents/7703755618/770301001"/>
    <hyperlink ref="L13" r:id="rId36" display="https://www.list-org.com/company/6838186"/>
    <hyperlink ref="H14" r:id="rId37" display="https://www.colgate.ru/"/>
    <hyperlink ref="J14" r:id="rId38" display="https://sbis.ru/contragents/5024012156/773101001"/>
    <hyperlink ref="L14" r:id="rId39" display="https://www.list-org.com/company/990569"/>
    <hyperlink ref="H15" r:id="rId40" display="https://www.lanit.ru/"/>
    <hyperlink ref="J15" r:id="rId41" display="https://sbis.ru/contragents/7727004113/770101001"/>
    <hyperlink ref="L15" r:id="rId42" display="http://www.list-org.com/company/37702"/>
    <hyperlink ref="H16" r:id="rId43" display="https://cislink.com/"/>
    <hyperlink ref="I16" r:id="rId44" display="Компания СИСЛИНК является одним из лидеров российского рынка в разработке и внедрении электронных решений по обмену данными (EDI).&#10;&#10;Работая на рынке IT услуг с 2000 года, СИСЛИНК одна из первых компаний на российском розничном рынке, предложила максимально удобные и прогрессивные EDI - решения для взаимодействия между Поставщиками и Торговыми сетями.&#10;&#10;Исторически сложилось, что компания предлагала свои решения в области рынка потребительских товаров (FMCG). Сейчас СИСЛИНК предоставляет своим клиентам услуги по: обеспечению юридически значимого документа оборота (DOCLINK), контролю дистрибуции (DTS), проведению электронных торгов (ЭТП) и автоматизации мобильной торговли (SFA), для любого направления бизнеса.&#10;&#10;Компания СИСЛИНК занимает лидирующие позиции в направлении бизнеса электронных торговых площадок. Электронная Торговая Площадка СИСЛИНК (ЭТП СИСЛИНК) является основным коммуникативным звеном между Торговыми сетями и Поставщиками различной продукции. На ЭТП СИСЛИНК проводят торги все крупные торговые сети, а так же предприятия сфер обслуживания и обеспечения общественного питания. &#10;&#10;Все решения, предлагаемые СИСЛИНК в области электронного обмена данными, торгового маркетинга и управления цепочками поставок, лицензированы и локализованы. Использование наших решений ведет к укреплению связей между деловыми партнерами, повышению продаж, получению точных аналитических данных, оптимизации времени доставки, снижения текущих расходов.&#10;&#10;&#10;В настоящее время услугами компании СИСЛИНК пользуются более 15 000 клиентов, среди них розничные сети: Х5, Метро, Ашан, Лента, О’Кей и др., а также такие производители, как :Johnson &amp; Johnson, Colgate-Palmolive, Coca-Cola HBC Eurasia, Moet Hennessy, Ferrero, Pfezer, Tikkurila, Русагро, Мистраль, Мир детства, и др."/>
    <hyperlink ref="J16" r:id="rId45" display="https://sbis.ru/contragents/7743801719/774301001"/>
    <hyperlink ref="L16" r:id="rId46" display="http://www.list-org.com/company/6450665"/>
    <hyperlink ref="H17" r:id="rId47" display="http://www.aplanadc.ru/"/>
    <hyperlink ref="J17" r:id="rId48" display="https://sbis.ru/contragents/7725719050/772501001"/>
    <hyperlink ref="L17" r:id="rId49" display="https://www.list-org.com/company/6504867"/>
    <hyperlink ref="H18" r:id="rId50" display="http://nalogypro.ru/"/>
    <hyperlink ref="J18" r:id="rId51" display="https://sbis.ru/contragents/7702808708/770201001"/>
    <hyperlink ref="L18" r:id="rId52" display="https://www.list-org.com/company/7409224"/>
    <hyperlink ref="H19" r:id="rId53" display="https://tamga-group.ru/"/>
    <hyperlink ref="J19" r:id="rId54" display="https://sbis.ru/contragents/6167046035/616701001"/>
    <hyperlink ref="L19" r:id="rId55" display="https://www.list-org.com/company/155526"/>
    <hyperlink ref="H20" r:id="rId56" display="https://sovzond.ru/"/>
    <hyperlink ref="J20" r:id="rId57" display="https://sbis.ru/contragents/7720568664/772001001"/>
    <hyperlink ref="L20" r:id="rId58" display="http://www.list-org.com/company/4499594"/>
    <hyperlink ref="J21" r:id="rId59" display="https://sbis.ru/contragents/7727693953/773001001"/>
    <hyperlink ref="L21" r:id="rId60" display="http://www.list-org.com/company/5771185"/>
    <hyperlink ref="H22" r:id="rId61" display="https://www.legalcollection.ru/"/>
    <hyperlink ref="J22" r:id="rId62" display="https://sbis.ru/contragents/7841019595/780201001"/>
    <hyperlink ref="L22" r:id="rId63" display="http://www.list-org.com/company/8117279"/>
    <hyperlink ref="J23" r:id="rId64" display="https://sbis.ru/contragents/7720810876/772001001"/>
    <hyperlink ref="L23" r:id="rId65" display="https://www.list-org.com/company/7846290"/>
  </hyperlink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M23"/>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86" width="15.7449392712551"/>
    <col collapsed="false" hidden="false" max="2" min="2" style="86" width="15.4251012145749"/>
    <col collapsed="false" hidden="false" max="3" min="3" style="87" width="26.1376518218623"/>
    <col collapsed="false" hidden="false" max="4" min="4" style="88" width="8.57085020242915"/>
    <col collapsed="false" hidden="false" max="5" min="5" style="86" width="15.4251012145749"/>
    <col collapsed="false" hidden="false" max="6" min="6" style="86" width="46.4898785425101"/>
    <col collapsed="false" hidden="false" max="1025" min="7" style="1" width="9"/>
  </cols>
  <sheetData>
    <row r="1" customFormat="false" ht="15" hidden="false" customHeight="true" outlineLevel="0" collapsed="false">
      <c r="A1" s="0"/>
      <c r="B1" s="0"/>
      <c r="C1" s="0"/>
      <c r="D1" s="0"/>
      <c r="E1" s="0"/>
      <c r="F1" s="0"/>
      <c r="G1" s="89" t="s">
        <v>92</v>
      </c>
      <c r="H1" s="90" t="s">
        <v>93</v>
      </c>
      <c r="I1" s="90" t="s">
        <v>94</v>
      </c>
      <c r="J1" s="91" t="s">
        <v>95</v>
      </c>
      <c r="K1" s="91"/>
      <c r="L1" s="92" t="s">
        <v>96</v>
      </c>
      <c r="M1" s="92"/>
    </row>
    <row r="2" customFormat="false" ht="12" hidden="false" customHeight="true" outlineLevel="0" collapsed="false">
      <c r="A2" s="24" t="s">
        <v>87</v>
      </c>
      <c r="B2" s="93" t="s">
        <v>88</v>
      </c>
      <c r="C2" s="93" t="s">
        <v>0</v>
      </c>
      <c r="D2" s="93" t="s">
        <v>244</v>
      </c>
      <c r="E2" s="93" t="s">
        <v>90</v>
      </c>
      <c r="F2" s="93" t="s">
        <v>91</v>
      </c>
      <c r="G2" s="89"/>
      <c r="H2" s="90"/>
      <c r="I2" s="90"/>
      <c r="J2" s="94" t="s">
        <v>97</v>
      </c>
      <c r="K2" s="94" t="s">
        <v>98</v>
      </c>
      <c r="L2" s="94" t="s">
        <v>97</v>
      </c>
      <c r="M2" s="95" t="s">
        <v>98</v>
      </c>
    </row>
    <row r="3" customFormat="false" ht="12" hidden="false" customHeight="true" outlineLevel="0" collapsed="false">
      <c r="A3" s="96" t="s">
        <v>99</v>
      </c>
      <c r="B3" s="97" t="s">
        <v>99</v>
      </c>
      <c r="C3" s="97" t="s">
        <v>40</v>
      </c>
      <c r="D3" s="98" t="s">
        <v>100</v>
      </c>
      <c r="E3" s="97" t="s">
        <v>101</v>
      </c>
      <c r="F3" s="97" t="s">
        <v>102</v>
      </c>
      <c r="G3" s="99" t="s">
        <v>103</v>
      </c>
      <c r="H3" s="100" t="s">
        <v>104</v>
      </c>
      <c r="I3" s="99" t="s">
        <v>105</v>
      </c>
      <c r="J3" s="100" t="s">
        <v>106</v>
      </c>
      <c r="K3" s="101" t="s">
        <v>107</v>
      </c>
      <c r="L3" s="100" t="s">
        <v>108</v>
      </c>
      <c r="M3" s="102" t="n">
        <v>54</v>
      </c>
    </row>
    <row r="4" customFormat="false" ht="12" hidden="false" customHeight="true" outlineLevel="0" collapsed="false">
      <c r="A4" s="96" t="s">
        <v>99</v>
      </c>
      <c r="B4" s="97" t="s">
        <v>99</v>
      </c>
      <c r="C4" s="97" t="s">
        <v>138</v>
      </c>
      <c r="D4" s="98" t="s">
        <v>100</v>
      </c>
      <c r="E4" s="97" t="s">
        <v>139</v>
      </c>
      <c r="F4" s="97" t="s">
        <v>140</v>
      </c>
      <c r="G4" s="99" t="s">
        <v>103</v>
      </c>
      <c r="H4" s="100" t="s">
        <v>141</v>
      </c>
      <c r="I4" s="99" t="s">
        <v>105</v>
      </c>
      <c r="J4" s="100" t="s">
        <v>142</v>
      </c>
      <c r="K4" s="101" t="s">
        <v>143</v>
      </c>
      <c r="L4" s="100" t="s">
        <v>144</v>
      </c>
      <c r="M4" s="102" t="n">
        <v>1169</v>
      </c>
    </row>
    <row r="5" customFormat="false" ht="12" hidden="false" customHeight="true" outlineLevel="0" collapsed="false">
      <c r="A5" s="96" t="s">
        <v>99</v>
      </c>
      <c r="B5" s="97" t="s">
        <v>99</v>
      </c>
      <c r="C5" s="97" t="s">
        <v>28</v>
      </c>
      <c r="D5" s="98" t="s">
        <v>100</v>
      </c>
      <c r="E5" s="97" t="s">
        <v>139</v>
      </c>
      <c r="F5" s="97" t="s">
        <v>82</v>
      </c>
      <c r="G5" s="99" t="s">
        <v>145</v>
      </c>
      <c r="H5" s="100" t="s">
        <v>146</v>
      </c>
      <c r="I5" s="99" t="s">
        <v>105</v>
      </c>
      <c r="J5" s="100" t="s">
        <v>147</v>
      </c>
      <c r="K5" s="101" t="s">
        <v>105</v>
      </c>
      <c r="L5" s="100" t="s">
        <v>148</v>
      </c>
      <c r="M5" s="102" t="n">
        <v>274</v>
      </c>
    </row>
    <row r="6" customFormat="false" ht="12" hidden="false" customHeight="true" outlineLevel="0" collapsed="false">
      <c r="A6" s="96" t="s">
        <v>99</v>
      </c>
      <c r="B6" s="97" t="s">
        <v>109</v>
      </c>
      <c r="C6" s="97" t="s">
        <v>110</v>
      </c>
      <c r="D6" s="98" t="s">
        <v>100</v>
      </c>
      <c r="E6" s="97" t="s">
        <v>101</v>
      </c>
      <c r="F6" s="97" t="s">
        <v>111</v>
      </c>
      <c r="G6" s="99" t="s">
        <v>103</v>
      </c>
      <c r="H6" s="100" t="s">
        <v>112</v>
      </c>
      <c r="I6" s="99" t="s">
        <v>105</v>
      </c>
      <c r="J6" s="100" t="s">
        <v>113</v>
      </c>
      <c r="K6" s="101" t="s">
        <v>105</v>
      </c>
      <c r="L6" s="100" t="s">
        <v>114</v>
      </c>
      <c r="M6" s="102" t="n">
        <v>9</v>
      </c>
    </row>
    <row r="7" customFormat="false" ht="12" hidden="false" customHeight="true" outlineLevel="0" collapsed="false">
      <c r="A7" s="96" t="s">
        <v>99</v>
      </c>
      <c r="B7" s="97" t="s">
        <v>115</v>
      </c>
      <c r="C7" s="97" t="s">
        <v>116</v>
      </c>
      <c r="D7" s="98" t="s">
        <v>100</v>
      </c>
      <c r="E7" s="97" t="s">
        <v>101</v>
      </c>
      <c r="F7" s="103" t="s">
        <v>117</v>
      </c>
      <c r="G7" s="99" t="s">
        <v>118</v>
      </c>
      <c r="H7" s="100" t="s">
        <v>119</v>
      </c>
      <c r="I7" s="99" t="s">
        <v>105</v>
      </c>
      <c r="J7" s="100" t="s">
        <v>120</v>
      </c>
      <c r="K7" s="101" t="s">
        <v>105</v>
      </c>
      <c r="L7" s="100" t="s">
        <v>121</v>
      </c>
      <c r="M7" s="102" t="s">
        <v>105</v>
      </c>
    </row>
    <row r="8" customFormat="false" ht="12" hidden="false" customHeight="true" outlineLevel="0" collapsed="false">
      <c r="A8" s="96" t="s">
        <v>99</v>
      </c>
      <c r="B8" s="97" t="s">
        <v>122</v>
      </c>
      <c r="C8" s="97" t="s">
        <v>73</v>
      </c>
      <c r="D8" s="98" t="s">
        <v>100</v>
      </c>
      <c r="E8" s="97" t="s">
        <v>101</v>
      </c>
      <c r="F8" s="97" t="s">
        <v>102</v>
      </c>
      <c r="G8" s="99" t="s">
        <v>123</v>
      </c>
      <c r="H8" s="100" t="s">
        <v>124</v>
      </c>
      <c r="I8" s="104" t="s">
        <v>125</v>
      </c>
      <c r="J8" s="100" t="s">
        <v>126</v>
      </c>
      <c r="K8" s="101" t="s">
        <v>127</v>
      </c>
      <c r="L8" s="100" t="s">
        <v>128</v>
      </c>
      <c r="M8" s="102" t="n">
        <v>46</v>
      </c>
    </row>
    <row r="9" customFormat="false" ht="12" hidden="false" customHeight="true" outlineLevel="0" collapsed="false">
      <c r="A9" s="96" t="s">
        <v>99</v>
      </c>
      <c r="B9" s="97" t="s">
        <v>129</v>
      </c>
      <c r="C9" s="97" t="s">
        <v>130</v>
      </c>
      <c r="D9" s="98" t="s">
        <v>100</v>
      </c>
      <c r="E9" s="97" t="s">
        <v>101</v>
      </c>
      <c r="F9" s="97" t="s">
        <v>131</v>
      </c>
      <c r="G9" s="99" t="s">
        <v>132</v>
      </c>
      <c r="H9" s="100" t="s">
        <v>133</v>
      </c>
      <c r="I9" s="104" t="s">
        <v>134</v>
      </c>
      <c r="J9" s="100" t="s">
        <v>135</v>
      </c>
      <c r="K9" s="101" t="s">
        <v>136</v>
      </c>
      <c r="L9" s="100" t="s">
        <v>137</v>
      </c>
      <c r="M9" s="102" t="n">
        <v>8</v>
      </c>
    </row>
    <row r="10" customFormat="false" ht="12" hidden="false" customHeight="true" outlineLevel="0" collapsed="false">
      <c r="A10" s="96" t="s">
        <v>149</v>
      </c>
      <c r="B10" s="97" t="s">
        <v>245</v>
      </c>
      <c r="C10" s="97" t="s">
        <v>44</v>
      </c>
      <c r="D10" s="98" t="s">
        <v>100</v>
      </c>
      <c r="E10" s="97" t="s">
        <v>101</v>
      </c>
      <c r="F10" s="97" t="s">
        <v>246</v>
      </c>
      <c r="G10" s="99" t="s">
        <v>152</v>
      </c>
      <c r="H10" s="100" t="s">
        <v>153</v>
      </c>
      <c r="I10" s="104" t="s">
        <v>154</v>
      </c>
      <c r="J10" s="100" t="s">
        <v>155</v>
      </c>
      <c r="K10" s="101" t="s">
        <v>156</v>
      </c>
      <c r="L10" s="100" t="s">
        <v>157</v>
      </c>
      <c r="M10" s="102" t="n">
        <v>283</v>
      </c>
    </row>
    <row r="11" customFormat="false" ht="12" hidden="false" customHeight="true" outlineLevel="0" collapsed="false">
      <c r="A11" s="96" t="s">
        <v>149</v>
      </c>
      <c r="B11" s="97" t="s">
        <v>247</v>
      </c>
      <c r="C11" s="97" t="s">
        <v>159</v>
      </c>
      <c r="D11" s="98" t="s">
        <v>100</v>
      </c>
      <c r="E11" s="97" t="s">
        <v>139</v>
      </c>
      <c r="F11" s="97" t="s">
        <v>160</v>
      </c>
      <c r="G11" s="99" t="s">
        <v>103</v>
      </c>
      <c r="H11" s="100" t="s">
        <v>161</v>
      </c>
      <c r="I11" s="105" t="s">
        <v>162</v>
      </c>
      <c r="J11" s="100" t="s">
        <v>163</v>
      </c>
      <c r="K11" s="106" t="s">
        <v>143</v>
      </c>
      <c r="L11" s="100" t="s">
        <v>164</v>
      </c>
      <c r="M11" s="107" t="n">
        <v>22</v>
      </c>
    </row>
    <row r="12" customFormat="false" ht="12" hidden="false" customHeight="true" outlineLevel="0" collapsed="false">
      <c r="A12" s="96" t="s">
        <v>149</v>
      </c>
      <c r="B12" s="97" t="s">
        <v>247</v>
      </c>
      <c r="C12" s="97" t="s">
        <v>165</v>
      </c>
      <c r="D12" s="98" t="s">
        <v>100</v>
      </c>
      <c r="E12" s="97" t="s">
        <v>166</v>
      </c>
      <c r="F12" s="97" t="s">
        <v>167</v>
      </c>
      <c r="G12" s="99" t="s">
        <v>103</v>
      </c>
      <c r="H12" s="100" t="s">
        <v>168</v>
      </c>
      <c r="I12" s="105" t="s">
        <v>169</v>
      </c>
      <c r="J12" s="100" t="s">
        <v>170</v>
      </c>
      <c r="K12" s="101" t="s">
        <v>143</v>
      </c>
      <c r="L12" s="100" t="s">
        <v>171</v>
      </c>
      <c r="M12" s="102" t="n">
        <v>764</v>
      </c>
    </row>
    <row r="13" customFormat="false" ht="12" hidden="false" customHeight="true" outlineLevel="0" collapsed="false">
      <c r="A13" s="96" t="s">
        <v>149</v>
      </c>
      <c r="B13" s="97" t="s">
        <v>247</v>
      </c>
      <c r="C13" s="97" t="s">
        <v>172</v>
      </c>
      <c r="D13" s="98" t="s">
        <v>173</v>
      </c>
      <c r="E13" s="97" t="s">
        <v>166</v>
      </c>
      <c r="F13" s="97" t="s">
        <v>174</v>
      </c>
      <c r="G13" s="99" t="s">
        <v>103</v>
      </c>
      <c r="H13" s="100" t="s">
        <v>175</v>
      </c>
      <c r="I13" s="99" t="s">
        <v>105</v>
      </c>
      <c r="J13" s="100" t="s">
        <v>176</v>
      </c>
      <c r="K13" s="101" t="s">
        <v>143</v>
      </c>
      <c r="L13" s="100" t="s">
        <v>177</v>
      </c>
      <c r="M13" s="102" t="s">
        <v>105</v>
      </c>
    </row>
    <row r="14" customFormat="false" ht="12" hidden="false" customHeight="true" outlineLevel="0" collapsed="false">
      <c r="A14" s="96" t="s">
        <v>149</v>
      </c>
      <c r="B14" s="97" t="s">
        <v>178</v>
      </c>
      <c r="C14" s="97" t="s">
        <v>179</v>
      </c>
      <c r="D14" s="98" t="s">
        <v>173</v>
      </c>
      <c r="E14" s="97"/>
      <c r="F14" s="97"/>
      <c r="G14" s="99" t="s">
        <v>103</v>
      </c>
      <c r="H14" s="100" t="s">
        <v>182</v>
      </c>
      <c r="I14" s="99" t="s">
        <v>105</v>
      </c>
      <c r="J14" s="100" t="s">
        <v>183</v>
      </c>
      <c r="K14" s="101" t="s">
        <v>143</v>
      </c>
      <c r="L14" s="100" t="s">
        <v>184</v>
      </c>
      <c r="M14" s="102" t="s">
        <v>105</v>
      </c>
    </row>
    <row r="15" customFormat="false" ht="12" hidden="false" customHeight="true" outlineLevel="0" collapsed="false">
      <c r="A15" s="96" t="s">
        <v>185</v>
      </c>
      <c r="B15" s="97" t="s">
        <v>185</v>
      </c>
      <c r="C15" s="97" t="s">
        <v>9</v>
      </c>
      <c r="D15" s="98" t="s">
        <v>100</v>
      </c>
      <c r="E15" s="97"/>
      <c r="F15" s="97"/>
      <c r="G15" s="99" t="s">
        <v>103</v>
      </c>
      <c r="H15" s="100" t="s">
        <v>186</v>
      </c>
      <c r="I15" s="99" t="s">
        <v>105</v>
      </c>
      <c r="J15" s="100" t="s">
        <v>187</v>
      </c>
      <c r="K15" s="101" t="s">
        <v>188</v>
      </c>
      <c r="L15" s="100" t="s">
        <v>189</v>
      </c>
      <c r="M15" s="102" t="n">
        <v>231</v>
      </c>
    </row>
    <row r="16" customFormat="false" ht="12" hidden="false" customHeight="true" outlineLevel="0" collapsed="false">
      <c r="A16" s="96" t="s">
        <v>185</v>
      </c>
      <c r="B16" s="97" t="s">
        <v>190</v>
      </c>
      <c r="C16" s="97" t="s">
        <v>191</v>
      </c>
      <c r="D16" s="98" t="s">
        <v>100</v>
      </c>
      <c r="E16" s="97" t="s">
        <v>105</v>
      </c>
      <c r="F16" s="97"/>
      <c r="G16" s="99" t="s">
        <v>103</v>
      </c>
      <c r="H16" s="100" t="s">
        <v>194</v>
      </c>
      <c r="I16" s="104" t="s">
        <v>195</v>
      </c>
      <c r="J16" s="100" t="s">
        <v>196</v>
      </c>
      <c r="K16" s="101" t="s">
        <v>107</v>
      </c>
      <c r="L16" s="100" t="s">
        <v>197</v>
      </c>
      <c r="M16" s="102" t="n">
        <v>73</v>
      </c>
    </row>
    <row r="17" customFormat="false" ht="12" hidden="false" customHeight="true" outlineLevel="0" collapsed="false">
      <c r="A17" s="96" t="s">
        <v>185</v>
      </c>
      <c r="B17" s="97" t="s">
        <v>198</v>
      </c>
      <c r="C17" s="97" t="s">
        <v>199</v>
      </c>
      <c r="D17" s="98" t="s">
        <v>173</v>
      </c>
      <c r="E17" s="97" t="s">
        <v>105</v>
      </c>
      <c r="F17" s="97"/>
      <c r="G17" s="99" t="s">
        <v>103</v>
      </c>
      <c r="H17" s="100" t="s">
        <v>201</v>
      </c>
      <c r="I17" s="99" t="s">
        <v>105</v>
      </c>
      <c r="J17" s="100" t="s">
        <v>202</v>
      </c>
      <c r="K17" s="101" t="s">
        <v>107</v>
      </c>
      <c r="L17" s="100" t="s">
        <v>203</v>
      </c>
      <c r="M17" s="102" t="n">
        <v>67</v>
      </c>
    </row>
    <row r="18" customFormat="false" ht="12" hidden="false" customHeight="true" outlineLevel="0" collapsed="false">
      <c r="A18" s="96" t="s">
        <v>185</v>
      </c>
      <c r="B18" s="97" t="s">
        <v>204</v>
      </c>
      <c r="C18" s="97" t="s">
        <v>205</v>
      </c>
      <c r="D18" s="98" t="s">
        <v>173</v>
      </c>
      <c r="E18" s="97"/>
      <c r="F18" s="97"/>
      <c r="G18" s="99" t="s">
        <v>103</v>
      </c>
      <c r="H18" s="100" t="s">
        <v>207</v>
      </c>
      <c r="I18" s="99" t="s">
        <v>105</v>
      </c>
      <c r="J18" s="100" t="s">
        <v>208</v>
      </c>
      <c r="K18" s="101" t="s">
        <v>127</v>
      </c>
      <c r="L18" s="100" t="s">
        <v>209</v>
      </c>
      <c r="M18" s="102" t="n">
        <v>20</v>
      </c>
    </row>
    <row r="19" customFormat="false" ht="12" hidden="false" customHeight="true" outlineLevel="0" collapsed="false">
      <c r="A19" s="96" t="s">
        <v>185</v>
      </c>
      <c r="B19" s="97" t="s">
        <v>210</v>
      </c>
      <c r="C19" s="97" t="s">
        <v>211</v>
      </c>
      <c r="D19" s="98" t="s">
        <v>173</v>
      </c>
      <c r="E19" s="97"/>
      <c r="F19" s="97"/>
      <c r="G19" s="99" t="s">
        <v>214</v>
      </c>
      <c r="H19" s="100" t="s">
        <v>215</v>
      </c>
      <c r="I19" s="99" t="s">
        <v>105</v>
      </c>
      <c r="J19" s="100" t="s">
        <v>216</v>
      </c>
      <c r="K19" s="101" t="s">
        <v>107</v>
      </c>
      <c r="L19" s="100" t="s">
        <v>217</v>
      </c>
      <c r="M19" s="102" t="n">
        <v>39</v>
      </c>
    </row>
    <row r="20" customFormat="false" ht="12" hidden="false" customHeight="true" outlineLevel="0" collapsed="false">
      <c r="A20" s="96" t="s">
        <v>218</v>
      </c>
      <c r="B20" s="97" t="s">
        <v>219</v>
      </c>
      <c r="C20" s="97" t="s">
        <v>220</v>
      </c>
      <c r="D20" s="98" t="s">
        <v>100</v>
      </c>
      <c r="E20" s="97"/>
      <c r="F20" s="97"/>
      <c r="G20" s="99" t="s">
        <v>103</v>
      </c>
      <c r="H20" s="100" t="s">
        <v>222</v>
      </c>
      <c r="I20" s="99" t="s">
        <v>105</v>
      </c>
      <c r="J20" s="100" t="s">
        <v>223</v>
      </c>
      <c r="K20" s="101" t="s">
        <v>107</v>
      </c>
      <c r="L20" s="100" t="s">
        <v>224</v>
      </c>
      <c r="M20" s="102" t="n">
        <v>70</v>
      </c>
    </row>
    <row r="21" customFormat="false" ht="12" hidden="false" customHeight="true" outlineLevel="0" collapsed="false">
      <c r="A21" s="96" t="s">
        <v>218</v>
      </c>
      <c r="B21" s="97" t="s">
        <v>225</v>
      </c>
      <c r="C21" s="97" t="s">
        <v>226</v>
      </c>
      <c r="D21" s="98" t="s">
        <v>100</v>
      </c>
      <c r="E21" s="97"/>
      <c r="F21" s="97"/>
      <c r="G21" s="99" t="s">
        <v>103</v>
      </c>
      <c r="H21" s="99"/>
      <c r="I21" s="99"/>
      <c r="J21" s="100" t="s">
        <v>228</v>
      </c>
      <c r="K21" s="101" t="s">
        <v>105</v>
      </c>
      <c r="L21" s="100" t="s">
        <v>229</v>
      </c>
      <c r="M21" s="102" t="s">
        <v>105</v>
      </c>
    </row>
    <row r="22" customFormat="false" ht="12" hidden="false" customHeight="true" outlineLevel="0" collapsed="false">
      <c r="A22" s="108" t="s">
        <v>230</v>
      </c>
      <c r="B22" s="97" t="s">
        <v>230</v>
      </c>
      <c r="C22" s="97" t="s">
        <v>231</v>
      </c>
      <c r="D22" s="109" t="s">
        <v>100</v>
      </c>
      <c r="E22" s="97"/>
      <c r="F22" s="97"/>
      <c r="G22" s="99" t="s">
        <v>233</v>
      </c>
      <c r="H22" s="100" t="s">
        <v>234</v>
      </c>
      <c r="I22" s="99" t="s">
        <v>105</v>
      </c>
      <c r="J22" s="100" t="s">
        <v>235</v>
      </c>
      <c r="K22" s="101" t="s">
        <v>236</v>
      </c>
      <c r="L22" s="100" t="s">
        <v>237</v>
      </c>
      <c r="M22" s="102" t="n">
        <v>25</v>
      </c>
    </row>
    <row r="23" customFormat="false" ht="12" hidden="false" customHeight="true" outlineLevel="0" collapsed="false">
      <c r="A23" s="108" t="s">
        <v>238</v>
      </c>
      <c r="B23" s="97" t="s">
        <v>238</v>
      </c>
      <c r="C23" s="97" t="s">
        <v>239</v>
      </c>
      <c r="D23" s="109" t="s">
        <v>173</v>
      </c>
      <c r="E23" s="97"/>
      <c r="F23" s="97"/>
      <c r="G23" s="99" t="s">
        <v>103</v>
      </c>
      <c r="H23" s="99"/>
      <c r="I23" s="99"/>
      <c r="J23" s="100" t="s">
        <v>242</v>
      </c>
      <c r="K23" s="101" t="s">
        <v>136</v>
      </c>
      <c r="L23" s="100" t="s">
        <v>243</v>
      </c>
      <c r="M23" s="102" t="n">
        <v>4</v>
      </c>
    </row>
  </sheetData>
  <mergeCells count="5">
    <mergeCell ref="G1:G2"/>
    <mergeCell ref="H1:H2"/>
    <mergeCell ref="I1:I2"/>
    <mergeCell ref="J1:K1"/>
    <mergeCell ref="L1:M1"/>
  </mergeCells>
  <hyperlinks>
    <hyperlink ref="H3" r:id="rId1" display="https://iml.ru/"/>
    <hyperlink ref="J3" r:id="rId2" display="https://sbis.ru/contragents/7701397533/774301001"/>
    <hyperlink ref="L3" r:id="rId3" display="http://www.list-org.com/company/7896049"/>
    <hyperlink ref="H4" r:id="rId4" display="https://www.dpd.ru/"/>
    <hyperlink ref="J4" r:id="rId5" display="https://sbis.ru/contragents/7713215523/771601001"/>
    <hyperlink ref="L4" r:id="rId6" display="http://www.list-org.com/company/41164"/>
    <hyperlink ref="H5" r:id="rId7" display="https://www.cdek.ru/ "/>
    <hyperlink ref="J5" r:id="rId8" display="https://sbis.ru/contragents/7722327689/540601001"/>
    <hyperlink ref="L5" r:id="rId9" display="http://www.list-org.com/company/8163685"/>
    <hyperlink ref="H6" r:id="rId10" display="http://ghp-direct.ru/"/>
    <hyperlink ref="J6" r:id="rId11" display="https://sbis.ru/contragents/7701541628/770101001"/>
    <hyperlink ref="L6" r:id="rId12" display="http://www.list-org.com/company/718735"/>
    <hyperlink ref="H7" r:id="rId13" display="https://nationalpost.ru/ru/"/>
    <hyperlink ref="J7" r:id="rId14" display="https://sbis.ru/contragents/5402534820/543301001"/>
    <hyperlink ref="L7" r:id="rId15" display="http://www.list-org.com/company/6542397"/>
    <hyperlink ref="H8" r:id="rId16" display="https://boxberry.ru/"/>
    <hyperlink ref="I8" r:id="rId17" display="Эксперты службы доставки рассказали, как отправлять посылки из Красноярска с максимальным комфортом&#10;02.07.2018&#10;На правах рекламы&#10;Boxberry — служба доставки посылок и писем с выгодными условиями.&#10;&#10;По данным службы доставки Boxberry жители Красноярска стали отправлять больше посылок родным и близким: количество отправлений за 2017 год увеличилось в три раза. Современный темп жизни диктует новые условия — выбор в пользу скорости и надежности доставки.&#10;&#10;Эксперты службы доставки рассказали, как отправлять посылки из Красноярска с максимальным комфортом&#10;&#10;Чаще всего отправителям писем и посылок приходится проводить много времени в очередях, заполнять кипу ненужных документов, платить по высоким тарифам и долго ждать прибытия посылки. С появлением компании Boxberry все это осталось в прошлом.&#10;&#10;Эксперты службы доставки рассказали, как отправлять посылки из Красноярска с максимальным комфортом&#10;&#10;С Boxberry вы можете сократить время оформления документов до двух минут и не потратить в очередях ни одной минуты. Зарегистрируйтесь в личном кабинете на сайте Boxberry, заполните всю информацию о вашем отправлении, запомните номер отправления и назовите его оператору при отправке. Можно самостоятельно упаковать посылку или воспользоваться фирменными коробками Boxberry.&#10;&#10;Ваша посылка будет доставлена бережно и оперативно. Стоимость доставки из Красноярска до Москвы и Санкт-Петербурга составит 225 рублей. А с помощью промокода «ПОСЫЛКА» вы можете отправить посылку по сниженному тарифу. Введите промокод в личном кабинете или назовите его оператору. Это предложение действует до 31 июля 2018 года. Рассчитайте стоимость отправления из Красноярска в любой регион России.&#10;&#10;Эксперты службы доставки рассказали, как отправлять посылки из Красноярска с максимальным комфортом&#10;Также в личном кабинете вы можете отследить посылку, продлить срок хранения груза в отделении Boxberry или переадресовать отправление в другой пункт выдачи. А если вы покупаете или продаете товары с онлайн-площадок, услуга «Безопасная сделка» позволит делать это без риска.&#10;&#10;Отделения службы доставки Boxberry находятся недалеко от торговых центров и крупных транспортных развязок. На сегодняшний день в Красноярске работает 16 отделений Boxberry, и все они отправляют письма и посылки.&#10;&#10;С Boxberry доставка по России частных отправлений стала удобной! Вы можете отправить и получить письмо, документы или посылку быстро, легко и по доступным ценам.&#10;&#10;Компания Boxberry:&#10;&#10;boxberry.ru&#10;&#10;ООО УК «Боксберри», ОГРН 1169658137010, Екатеринбург, Сибирский тракт, 12, корпус 1, офис 501"/>
    <hyperlink ref="J8" r:id="rId18" display="https://sbis.ru/contragents/6685123080/668501001"/>
    <hyperlink ref="L8" r:id="rId19" display="http://www.list-org.com/company/9400560"/>
    <hyperlink ref="H9" r:id="rId20" display="http://www.greenwoodpark.ru/logistic_center/"/>
    <hyperlink ref="I9" r:id="rId21" display="Строительство “зарубежных складов” - логистическая схема китайских предприятий электронной торговли за рубежом&#10;09-03-2016 14:46:13 Торгпредство в РФ   &#10;8 марта, «Жэньминь жибао» онлайн -- В июле 2015 года церемония подписания соглашения о создании зарубежного склада в сотрудничестве “Гринвуд - Ruston” в московском международном торгово-выставочном центре “Гринвуд”. Это означает, что открылся первый в России крупный официальный зарубежный склад китайских онлайн-предпринимателей. Источник фото: Веб-сайт “Ruston”.&#10;&#10;“Расширение трансграничной электронной торговли, поддержка экспортных предприятий, строительство ряда “зарубежных складов” для экспортной продукции, стимулирование развития предприятий по комплексному обслуживанию внешней торговли”. В “Докладе о работе правительства Китая в 2016 году” особо отмечается строительство “зарубежных складов”, что стало ярким моментом модели инновационного развития внешней торговли Китая.&#10;&#10;Китайская трансграничная электронная коммерция переживает период расцвета, постоянно увеличивается оборот внешней торговли. В мае 2015 года Министерство коммерции КНР запустило программу действий “Интернет +логистика”. На сегодняшний день многие платформы электронной торговли и экспортные предприятия при помощи строительства “зарубежных складов” размещают свои логистические системы за рубежом.&#10;&#10;“Зарубежные склады” означают отправку товаров экспортных предприятий на склады в других странах, чтобы осуществлять местные продажи и доставку. После заказа иностранного покупателя, экспортное предприятие при помощи “зарубежного склада” осуществляет отправку товара из этой же страны, что существенно сокращает время доставки и уменьшает соответствующие трудности; перевозка крупных партий товаров снижает транспортные расходы; после получения товара клиент может с легкостью вернуть или обменять его, тем самым получив более качественное обслуживание.&#10;&#10;Сейчас в Китае бурно развивается сфера услуг экспресс-доставки. 25 декабря 2015 года в 10 часов 8 минут в Китае была отправлена 20-миллиардная посылка. В начале 12-го плана пятилетнего развития страны ставилась цель обслуживания экспресс-доставки в 2015 году в 610 тыс штук. В действительности, за пять лет скорость среднегодового роста экспресс-доставки в Китае достигла 54,6%, в условиях усиления экономического давления такой стремительный рост не является чем-то необычным. В том числе, объем трансграничной экспресс-доставки также растет быстро.&#10;&#10;Модель развития трансграничной электронной коммерции “Рыночные закупки + зарубежные склады” уже функционирует на рынке. Крупнейший торговый рынок Китая в Иу, получивший название “всемирный супермаркет”, в прошлом году создал 17 зарубежных складов общей площадью 36 тысяч квадратных метров, а также основал зарубежный альянс трансграничной электронной торговли. Эта новая форма трансграничной логистики помогает решить многие проблемы развития трансграничных магазинов онлайн-торговли, поощряет онлайн-предприятия к “выходу в мир”. Поддержка строительства “зарубежных складов” является инновационной моделью поддержки отраслей внешней торговли китайским правительством, оптимизации стоимости трансграничной торговли, помогает китайским товарам получить хорошую возможность развития за границей. Стало известно, что соответствующие ведомства китайского правительства будут совершенствовать законодательство в сфере трансграничной электронной коммерции и налогового обслуживания.-"/>
    <hyperlink ref="J9" r:id="rId22" display="https://sbis.ru/contragents/5024155122/502401001"/>
    <hyperlink ref="L9" r:id="rId23" display="http://www.list-org.com/company/8176330"/>
    <hyperlink ref="H10" r:id="rId24" display="http://www.alvisa.ru/"/>
    <hyperlink ref="I10" r:id="rId25" display="Группа компаний АЛВИСА (ГК АЛВИСА) является российским дивизионом ALVISA Group – международной диверсифицированной алкогольной компании (штаб-квартира в Барселоне) с производственными активами в России и Королевстве Испания и транснациональной системой дистрибуции.&#10;&#10;В России ГК АЛВИСА производит и реализует продукцию в пяти категориях: Коньяки, Вина, Вермуты, Ликёры и Аперитивы; всего в ассортименте компании более 100 SKU.&#10;&#10;Испанские производственные предприятия и виноградники ГК АЛВИСА находятся в самом центре Мирового Виноделия, в регионе Кастилио Ла Манча. Завод Alcoholes y Vinos S.A. выпускает коньячные дистилляты и бренди, Alvisa Wines – предприятие полного цикла производства вин из винограда.&#10;&#10;Российские предприятия АЛВИСЫ - Ставропольский винно-коньячный завод (СВКЗ) и Минераловодский завод вин (МЗВВ), относят к градообразующим в Ставропольском крае – российском регионе виноградарства. Оба завода сертфицированы в соответствии с международным стандартом системы менеджмента качества ISO 9001."/>
    <hyperlink ref="J10" r:id="rId26" display="https://sbis.ru/contragents/7730614662/503201001"/>
    <hyperlink ref="L10" r:id="rId27" display="http://www.list-org.com/company/6000067"/>
    <hyperlink ref="H11" r:id="rId28" display="https://www.astellas.com/"/>
    <hyperlink ref="J11" r:id="rId29" display="https://sbis.ru/contragents/7705042683/770901001"/>
    <hyperlink ref="L11" r:id="rId30" display="http://www.list-org.com/company/17264"/>
    <hyperlink ref="H12" r:id="rId31" display="https://teva.ru/"/>
    <hyperlink ref="J12" r:id="rId32" display="https://sbis.ru/contragents/7707282440/770501001"/>
    <hyperlink ref="L12" r:id="rId33" display="http://www.list-org.com/company/159350"/>
    <hyperlink ref="H13" r:id="rId34" display="http://berlin-chemie.ru/"/>
    <hyperlink ref="J13" r:id="rId35" display="https://sbis.ru/contragents/7703755618/770301001"/>
    <hyperlink ref="L13" r:id="rId36" display="https://www.list-org.com/company/6838186"/>
    <hyperlink ref="H14" r:id="rId37" display="https://www.colgate.ru/"/>
    <hyperlink ref="J14" r:id="rId38" display="https://sbis.ru/contragents/5024012156/773101001"/>
    <hyperlink ref="L14" r:id="rId39" display="https://www.list-org.com/company/990569"/>
    <hyperlink ref="H15" r:id="rId40" display="https://www.lanit.ru/"/>
    <hyperlink ref="J15" r:id="rId41" display="https://sbis.ru/contragents/7727004113/770101001"/>
    <hyperlink ref="L15" r:id="rId42" display="http://www.list-org.com/company/37702"/>
    <hyperlink ref="H16" r:id="rId43" display="https://cislink.com/"/>
    <hyperlink ref="I16" r:id="rId44" display="Компания СИСЛИНК является одним из лидеров российского рынка в разработке и внедрении электронных решений по обмену данными (EDI).&#10;&#10;Работая на рынке IT услуг с 2000 года, СИСЛИНК одна из первых компаний на российском розничном рынке, предложила максимально удобные и прогрессивные EDI - решения для взаимодействия между Поставщиками и Торговыми сетями.&#10;&#10;Исторически сложилось, что компания предлагала свои решения в области рынка потребительских товаров (FMCG). Сейчас СИСЛИНК предоставляет своим клиентам услуги по: обеспечению юридически значимого документа оборота (DOCLINK), контролю дистрибуции (DTS), проведению электронных торгов (ЭТП) и автоматизации мобильной торговли (SFA), для любого направления бизнеса.&#10;&#10;Компания СИСЛИНК занимает лидирующие позиции в направлении бизнеса электронных торговых площадок. Электронная Торговая Площадка СИСЛИНК (ЭТП СИСЛИНК) является основным коммуникативным звеном между Торговыми сетями и Поставщиками различной продукции. На ЭТП СИСЛИНК проводят торги все крупные торговые сети, а так же предприятия сфер обслуживания и обеспечения общественного питания. &#10;&#10;Все решения, предлагаемые СИСЛИНК в области электронного обмена данными, торгового маркетинга и управления цепочками поставок, лицензированы и локализованы. Использование наших решений ведет к укреплению связей между деловыми партнерами, повышению продаж, получению точных аналитических данных, оптимизации времени доставки, снижения текущих расходов.&#10;&#10;&#10;В настоящее время услугами компании СИСЛИНК пользуются более 15 000 клиентов, среди них розничные сети: Х5, Метро, Ашан, Лента, О’Кей и др., а также такие производители, как :Johnson &amp; Johnson, Colgate-Palmolive, Coca-Cola HBC Eurasia, Moet Hennessy, Ferrero, Pfezer, Tikkurila, Русагро, Мистраль, Мир детства, и др."/>
    <hyperlink ref="J16" r:id="rId45" display="https://sbis.ru/contragents/7743801719/774301001"/>
    <hyperlink ref="L16" r:id="rId46" display="http://www.list-org.com/company/6450665"/>
    <hyperlink ref="H17" r:id="rId47" display="http://www.aplanadc.ru/"/>
    <hyperlink ref="J17" r:id="rId48" display="https://sbis.ru/contragents/7725719050/772501001"/>
    <hyperlink ref="L17" r:id="rId49" display="https://www.list-org.com/company/6504867"/>
    <hyperlink ref="H18" r:id="rId50" display="http://nalogypro.ru/"/>
    <hyperlink ref="J18" r:id="rId51" display="https://sbis.ru/contragents/7702808708/770201001"/>
    <hyperlink ref="L18" r:id="rId52" display="https://www.list-org.com/company/7409224"/>
    <hyperlink ref="H19" r:id="rId53" display="https://tamga-group.ru/"/>
    <hyperlink ref="J19" r:id="rId54" display="https://sbis.ru/contragents/6167046035/616701001"/>
    <hyperlink ref="L19" r:id="rId55" display="https://www.list-org.com/company/155526"/>
    <hyperlink ref="H20" r:id="rId56" display="https://sovzond.ru/"/>
    <hyperlink ref="J20" r:id="rId57" display="https://sbis.ru/contragents/7720568664/772001001"/>
    <hyperlink ref="L20" r:id="rId58" display="http://www.list-org.com/company/4499594"/>
    <hyperlink ref="J21" r:id="rId59" display="https://sbis.ru/contragents/7727693953/773001001"/>
    <hyperlink ref="L21" r:id="rId60" display="http://www.list-org.com/company/5771185"/>
    <hyperlink ref="H22" r:id="rId61" display="https://www.legalcollection.ru/"/>
    <hyperlink ref="J22" r:id="rId62" display="https://sbis.ru/contragents/7841019595/780201001"/>
    <hyperlink ref="L22" r:id="rId63" display="http://www.list-org.com/company/8117279"/>
    <hyperlink ref="J23" r:id="rId64" display="https://sbis.ru/contragents/7720810876/772001001"/>
    <hyperlink ref="L23" r:id="rId65" display="https://www.list-org.com/company/7846290"/>
  </hyperlink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1:149"/>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A1" activeCellId="0" sqref="A1"/>
    </sheetView>
  </sheetViews>
  <sheetFormatPr defaultRowHeight="13.8"/>
  <cols>
    <col collapsed="false" hidden="false" max="1" min="1" style="87" width="3.10526315789474"/>
    <col collapsed="false" hidden="false" max="2" min="2" style="1" width="3.10526315789474"/>
    <col collapsed="false" hidden="false" max="3" min="3" style="1" width="9.31983805668016"/>
    <col collapsed="false" hidden="false" max="4" min="4" style="1" width="16.3886639676113"/>
    <col collapsed="false" hidden="false" max="5" min="5" style="1" width="48.6315789473684"/>
    <col collapsed="false" hidden="false" max="7" min="6" style="1" width="10.497975708502"/>
    <col collapsed="false" hidden="false" max="8" min="8" style="1" width="23.8866396761134"/>
    <col collapsed="false" hidden="false" max="9" min="9" style="1" width="6.85425101214575"/>
    <col collapsed="false" hidden="false" max="10" min="10" style="1" width="4.39271255060729"/>
    <col collapsed="false" hidden="false" max="1014" min="11" style="1" width="9"/>
    <col collapsed="false" hidden="false" max="1025" min="1015" style="0" width="8.57085020242915"/>
  </cols>
  <sheetData>
    <row r="1" customFormat="false" ht="12" hidden="false" customHeight="true" outlineLevel="0" collapsed="false">
      <c r="A1" s="110" t="s">
        <v>248</v>
      </c>
      <c r="B1" s="2" t="s">
        <v>249</v>
      </c>
      <c r="C1" s="3" t="s">
        <v>2</v>
      </c>
      <c r="D1" s="3" t="s">
        <v>4</v>
      </c>
      <c r="E1" s="3" t="s">
        <v>5</v>
      </c>
      <c r="F1" s="3" t="s">
        <v>250</v>
      </c>
      <c r="G1" s="3"/>
      <c r="H1" s="3" t="s">
        <v>7</v>
      </c>
      <c r="I1" s="3" t="s">
        <v>8</v>
      </c>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row>
    <row r="2" customFormat="false" ht="12" hidden="false" customHeight="true" outlineLevel="0" collapsed="false">
      <c r="A2" s="110"/>
      <c r="B2" s="2"/>
      <c r="C2" s="3"/>
      <c r="D2" s="3"/>
      <c r="E2" s="3"/>
      <c r="F2" s="3" t="s">
        <v>251</v>
      </c>
      <c r="G2" s="3" t="s">
        <v>252</v>
      </c>
      <c r="H2" s="3"/>
      <c r="I2" s="3"/>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row>
    <row r="3" s="55" customFormat="true" ht="21.95" hidden="false" customHeight="true" outlineLevel="0" collapsed="false">
      <c r="A3" s="111" t="s">
        <v>253</v>
      </c>
      <c r="B3" s="98"/>
      <c r="C3" s="90"/>
      <c r="D3" s="98"/>
      <c r="E3" s="98"/>
      <c r="F3" s="98"/>
      <c r="G3" s="98"/>
      <c r="H3" s="98"/>
      <c r="I3" s="112"/>
      <c r="AMA3" s="0"/>
      <c r="AMB3" s="0"/>
      <c r="AMC3" s="0"/>
      <c r="AMD3" s="0"/>
      <c r="AME3" s="0"/>
      <c r="AMF3" s="0"/>
      <c r="AMG3" s="0"/>
      <c r="AMH3" s="0"/>
      <c r="AMI3" s="0"/>
      <c r="AMJ3" s="0"/>
    </row>
    <row r="4" customFormat="false" ht="21.95" hidden="false" customHeight="true" outlineLevel="0" collapsed="false">
      <c r="A4" s="113" t="s">
        <v>254</v>
      </c>
      <c r="B4" s="98"/>
      <c r="C4" s="90"/>
      <c r="D4" s="98"/>
      <c r="E4" s="98"/>
      <c r="F4" s="98"/>
      <c r="G4" s="98"/>
      <c r="H4" s="98"/>
      <c r="I4" s="112"/>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row>
    <row r="5" customFormat="false" ht="21.95" hidden="false" customHeight="true" outlineLevel="1" collapsed="false">
      <c r="A5" s="113" t="s">
        <v>255</v>
      </c>
      <c r="B5" s="114"/>
      <c r="C5" s="90"/>
      <c r="D5" s="115"/>
      <c r="E5" s="115"/>
      <c r="F5" s="116" t="s">
        <v>256</v>
      </c>
      <c r="G5" s="116" t="s">
        <v>256</v>
      </c>
      <c r="H5" s="115"/>
      <c r="I5" s="117"/>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row>
    <row r="6" customFormat="false" ht="48.75" hidden="true" customHeight="true" outlineLevel="2" collapsed="false">
      <c r="A6" s="118" t="s">
        <v>40</v>
      </c>
      <c r="B6" s="119" t="n">
        <v>42709</v>
      </c>
      <c r="C6" s="8" t="s">
        <v>41</v>
      </c>
      <c r="D6" s="8" t="s">
        <v>24</v>
      </c>
      <c r="E6" s="8" t="s">
        <v>257</v>
      </c>
      <c r="F6" s="120" t="s">
        <v>43</v>
      </c>
      <c r="G6" s="120"/>
      <c r="H6" s="8" t="s">
        <v>27</v>
      </c>
      <c r="I6" s="7" t="n">
        <v>43439</v>
      </c>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row>
    <row r="7" customFormat="false" ht="22.5" hidden="true" customHeight="true" outlineLevel="2" collapsed="false">
      <c r="A7" s="118"/>
      <c r="B7" s="119"/>
      <c r="C7" s="8"/>
      <c r="D7" s="8"/>
      <c r="E7" s="5" t="s">
        <v>258</v>
      </c>
      <c r="F7" s="5" t="s">
        <v>15</v>
      </c>
      <c r="G7" s="5"/>
      <c r="H7" s="8"/>
      <c r="I7" s="7"/>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row>
    <row r="8" customFormat="false" ht="21.95" hidden="false" customHeight="true" outlineLevel="1" collapsed="true">
      <c r="A8" s="113" t="s">
        <v>259</v>
      </c>
      <c r="B8" s="114"/>
      <c r="C8" s="90"/>
      <c r="D8" s="115"/>
      <c r="E8" s="115"/>
      <c r="F8" s="116" t="s">
        <v>256</v>
      </c>
      <c r="G8" s="116" t="s">
        <v>256</v>
      </c>
      <c r="H8" s="115"/>
      <c r="I8" s="117"/>
      <c r="J8" s="1" t="s">
        <v>105</v>
      </c>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row>
    <row r="9" customFormat="false" ht="15" hidden="true" customHeight="true" outlineLevel="2" collapsed="false">
      <c r="A9" s="121" t="s">
        <v>44</v>
      </c>
      <c r="B9" s="122" t="n">
        <v>41975</v>
      </c>
      <c r="C9" s="5" t="s">
        <v>45</v>
      </c>
      <c r="D9" s="5" t="s">
        <v>24</v>
      </c>
      <c r="E9" s="5" t="s">
        <v>46</v>
      </c>
      <c r="F9" s="5" t="s">
        <v>47</v>
      </c>
      <c r="G9" s="5"/>
      <c r="H9" s="5" t="s">
        <v>48</v>
      </c>
      <c r="I9" s="12" t="n">
        <v>43436</v>
      </c>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row>
    <row r="10" customFormat="false" ht="22.5" hidden="true" customHeight="true" outlineLevel="2" collapsed="false">
      <c r="A10" s="121"/>
      <c r="B10" s="122"/>
      <c r="C10" s="5"/>
      <c r="D10" s="5"/>
      <c r="E10" s="120" t="s">
        <v>260</v>
      </c>
      <c r="F10" s="5" t="s">
        <v>52</v>
      </c>
      <c r="G10" s="5"/>
      <c r="H10" s="5"/>
      <c r="I10" s="12"/>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row>
    <row r="11" customFormat="false" ht="22.5" hidden="true" customHeight="true" outlineLevel="2" collapsed="false">
      <c r="A11" s="121"/>
      <c r="B11" s="122"/>
      <c r="C11" s="5"/>
      <c r="D11" s="5"/>
      <c r="E11" s="120" t="s">
        <v>261</v>
      </c>
      <c r="F11" s="5" t="s">
        <v>54</v>
      </c>
      <c r="G11" s="5"/>
      <c r="H11" s="5"/>
      <c r="I11" s="12"/>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row>
    <row r="12" customFormat="false" ht="22.5" hidden="true" customHeight="true" outlineLevel="2" collapsed="false">
      <c r="A12" s="121"/>
      <c r="B12" s="122"/>
      <c r="C12" s="5"/>
      <c r="D12" s="5"/>
      <c r="E12" s="120" t="s">
        <v>262</v>
      </c>
      <c r="F12" s="5" t="s">
        <v>56</v>
      </c>
      <c r="G12" s="5"/>
      <c r="H12" s="5"/>
      <c r="I12" s="12"/>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row>
    <row r="13" customFormat="false" ht="22.5" hidden="true" customHeight="true" outlineLevel="2" collapsed="false">
      <c r="A13" s="121"/>
      <c r="B13" s="122"/>
      <c r="C13" s="5"/>
      <c r="D13" s="5"/>
      <c r="E13" s="120" t="s">
        <v>263</v>
      </c>
      <c r="F13" s="5" t="s">
        <v>58</v>
      </c>
      <c r="G13" s="5"/>
      <c r="H13" s="5"/>
      <c r="I13" s="12"/>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row>
    <row r="14" customFormat="false" ht="21.95" hidden="false" customHeight="true" outlineLevel="1" collapsed="true">
      <c r="A14" s="113" t="s">
        <v>264</v>
      </c>
      <c r="B14" s="114"/>
      <c r="C14" s="90"/>
      <c r="D14" s="115"/>
      <c r="E14" s="115"/>
      <c r="F14" s="116" t="n">
        <v>50000</v>
      </c>
      <c r="G14" s="116" t="s">
        <v>256</v>
      </c>
      <c r="H14" s="115"/>
      <c r="I14" s="117"/>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row>
    <row r="15" customFormat="false" ht="22.5" hidden="true" customHeight="true" outlineLevel="2" collapsed="false">
      <c r="A15" s="121" t="s">
        <v>231</v>
      </c>
      <c r="B15" s="122" t="n">
        <v>42352</v>
      </c>
      <c r="C15" s="5" t="s">
        <v>265</v>
      </c>
      <c r="D15" s="5" t="s">
        <v>266</v>
      </c>
      <c r="E15" s="5" t="s">
        <v>267</v>
      </c>
      <c r="F15" s="5" t="s">
        <v>15</v>
      </c>
      <c r="G15" s="5"/>
      <c r="H15" s="5" t="s">
        <v>27</v>
      </c>
      <c r="I15" s="12" t="n">
        <v>43448</v>
      </c>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row>
    <row r="16" customFormat="false" ht="24" hidden="true" customHeight="true" outlineLevel="2" collapsed="false">
      <c r="A16" s="121"/>
      <c r="B16" s="122"/>
      <c r="C16" s="5"/>
      <c r="D16" s="5"/>
      <c r="E16" s="5" t="s">
        <v>268</v>
      </c>
      <c r="F16" s="5" t="s">
        <v>269</v>
      </c>
      <c r="G16" s="5"/>
      <c r="H16" s="5"/>
      <c r="I16" s="12"/>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row>
    <row r="17" customFormat="false" ht="21.95" hidden="false" customHeight="true" outlineLevel="1" collapsed="true">
      <c r="A17" s="113" t="s">
        <v>270</v>
      </c>
      <c r="B17" s="114"/>
      <c r="C17" s="90"/>
      <c r="D17" s="115"/>
      <c r="E17" s="115"/>
      <c r="F17" s="116" t="s">
        <v>256</v>
      </c>
      <c r="G17" s="116" t="s">
        <v>256</v>
      </c>
      <c r="H17" s="115"/>
      <c r="I17" s="117"/>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row>
    <row r="18" customFormat="false" ht="35.25" hidden="true" customHeight="true" outlineLevel="2" collapsed="false">
      <c r="A18" s="121" t="s">
        <v>73</v>
      </c>
      <c r="B18" s="122" t="n">
        <v>42996</v>
      </c>
      <c r="C18" s="5" t="s">
        <v>60</v>
      </c>
      <c r="D18" s="5" t="s">
        <v>24</v>
      </c>
      <c r="E18" s="5" t="s">
        <v>257</v>
      </c>
      <c r="F18" s="5" t="s">
        <v>61</v>
      </c>
      <c r="G18" s="5"/>
      <c r="H18" s="5" t="s">
        <v>27</v>
      </c>
      <c r="I18" s="12" t="n">
        <v>43361</v>
      </c>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row>
    <row r="19" s="55" customFormat="true" ht="22.5" hidden="true" customHeight="true" outlineLevel="2" collapsed="false">
      <c r="A19" s="121"/>
      <c r="B19" s="122"/>
      <c r="C19" s="5"/>
      <c r="D19" s="5"/>
      <c r="E19" s="5" t="s">
        <v>258</v>
      </c>
      <c r="F19" s="5" t="s">
        <v>15</v>
      </c>
      <c r="G19" s="5"/>
      <c r="H19" s="5"/>
      <c r="I19" s="12"/>
      <c r="AMA19" s="0"/>
      <c r="AMB19" s="0"/>
      <c r="AMC19" s="0"/>
      <c r="AMD19" s="0"/>
      <c r="AME19" s="0"/>
      <c r="AMF19" s="0"/>
      <c r="AMG19" s="0"/>
      <c r="AMH19" s="0"/>
      <c r="AMI19" s="0"/>
      <c r="AMJ19" s="0"/>
    </row>
    <row r="20" customFormat="false" ht="21.95" hidden="false" customHeight="true" outlineLevel="1" collapsed="true">
      <c r="A20" s="113" t="s">
        <v>271</v>
      </c>
      <c r="B20" s="114"/>
      <c r="C20" s="90"/>
      <c r="D20" s="115"/>
      <c r="E20" s="115"/>
      <c r="F20" s="116" t="s">
        <v>256</v>
      </c>
      <c r="G20" s="116" t="s">
        <v>256</v>
      </c>
      <c r="H20" s="115"/>
      <c r="I20" s="117"/>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row>
    <row r="21" customFormat="false" ht="12" hidden="true" customHeight="true" outlineLevel="2" collapsed="false">
      <c r="A21" s="121" t="s">
        <v>130</v>
      </c>
      <c r="B21" s="122" t="n">
        <v>42352</v>
      </c>
      <c r="C21" s="5" t="s">
        <v>63</v>
      </c>
      <c r="D21" s="5" t="s">
        <v>24</v>
      </c>
      <c r="E21" s="5" t="s">
        <v>46</v>
      </c>
      <c r="F21" s="8" t="s">
        <v>15</v>
      </c>
      <c r="G21" s="8"/>
      <c r="H21" s="5" t="s">
        <v>27</v>
      </c>
      <c r="I21" s="12" t="n">
        <v>43448</v>
      </c>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row>
    <row r="22" customFormat="false" ht="12" hidden="true" customHeight="true" outlineLevel="2" collapsed="false">
      <c r="A22" s="121"/>
      <c r="B22" s="122"/>
      <c r="C22" s="5"/>
      <c r="D22" s="5"/>
      <c r="E22" s="5" t="s">
        <v>272</v>
      </c>
      <c r="F22" s="5" t="s">
        <v>273</v>
      </c>
      <c r="G22" s="5"/>
      <c r="H22" s="5"/>
      <c r="I22" s="12"/>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row>
    <row r="23" customFormat="false" ht="12" hidden="true" customHeight="true" outlineLevel="2" collapsed="false">
      <c r="A23" s="121"/>
      <c r="B23" s="122"/>
      <c r="C23" s="5"/>
      <c r="D23" s="5"/>
      <c r="E23" s="27" t="s">
        <v>117</v>
      </c>
      <c r="F23" s="20" t="s">
        <v>274</v>
      </c>
      <c r="G23" s="20"/>
      <c r="H23" s="5"/>
      <c r="I23" s="12"/>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row>
    <row r="24" customFormat="false" ht="12" hidden="true" customHeight="true" outlineLevel="2" collapsed="false">
      <c r="A24" s="121"/>
      <c r="B24" s="122"/>
      <c r="C24" s="5"/>
      <c r="D24" s="5"/>
      <c r="E24" s="27" t="s">
        <v>275</v>
      </c>
      <c r="F24" s="20" t="s">
        <v>276</v>
      </c>
      <c r="G24" s="20"/>
      <c r="H24" s="5"/>
      <c r="I24" s="12"/>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row>
    <row r="25" customFormat="false" ht="12" hidden="true" customHeight="true" outlineLevel="2" collapsed="false">
      <c r="A25" s="121"/>
      <c r="B25" s="122"/>
      <c r="C25" s="5"/>
      <c r="D25" s="5"/>
      <c r="E25" s="27" t="s">
        <v>117</v>
      </c>
      <c r="F25" s="20" t="s">
        <v>277</v>
      </c>
      <c r="G25" s="20"/>
      <c r="H25" s="5"/>
      <c r="I25" s="12"/>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row>
    <row r="26" customFormat="false" ht="12" hidden="true" customHeight="true" outlineLevel="2" collapsed="false">
      <c r="A26" s="121"/>
      <c r="B26" s="122"/>
      <c r="C26" s="5"/>
      <c r="D26" s="5"/>
      <c r="E26" s="27" t="s">
        <v>275</v>
      </c>
      <c r="F26" s="20" t="s">
        <v>278</v>
      </c>
      <c r="G26" s="20"/>
      <c r="H26" s="5"/>
      <c r="I26" s="12"/>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row>
    <row r="27" customFormat="false" ht="12" hidden="true" customHeight="true" outlineLevel="2" collapsed="false">
      <c r="A27" s="121"/>
      <c r="B27" s="122"/>
      <c r="C27" s="5"/>
      <c r="D27" s="5"/>
      <c r="E27" s="27" t="s">
        <v>117</v>
      </c>
      <c r="F27" s="20" t="s">
        <v>279</v>
      </c>
      <c r="G27" s="20"/>
      <c r="H27" s="5"/>
      <c r="I27" s="12"/>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row>
    <row r="28" customFormat="false" ht="12" hidden="true" customHeight="true" outlineLevel="2" collapsed="false">
      <c r="A28" s="121"/>
      <c r="B28" s="122"/>
      <c r="C28" s="5"/>
      <c r="D28" s="5"/>
      <c r="E28" s="27" t="s">
        <v>275</v>
      </c>
      <c r="F28" s="20" t="s">
        <v>280</v>
      </c>
      <c r="G28" s="20"/>
      <c r="H28" s="5"/>
      <c r="I28" s="12"/>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row>
    <row r="29" customFormat="false" ht="12" hidden="true" customHeight="true" outlineLevel="2" collapsed="false">
      <c r="A29" s="121"/>
      <c r="B29" s="122"/>
      <c r="C29" s="5"/>
      <c r="D29" s="5"/>
      <c r="E29" s="27" t="s">
        <v>117</v>
      </c>
      <c r="F29" s="20" t="s">
        <v>281</v>
      </c>
      <c r="G29" s="20"/>
      <c r="H29" s="5"/>
      <c r="I29" s="12"/>
      <c r="J29" s="0"/>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row>
    <row r="30" customFormat="false" ht="12" hidden="true" customHeight="true" outlineLevel="2" collapsed="false">
      <c r="A30" s="121"/>
      <c r="B30" s="122"/>
      <c r="C30" s="5"/>
      <c r="D30" s="5"/>
      <c r="E30" s="27" t="s">
        <v>275</v>
      </c>
      <c r="F30" s="20" t="s">
        <v>282</v>
      </c>
      <c r="G30" s="20"/>
      <c r="H30" s="5"/>
      <c r="I30" s="12"/>
      <c r="J30" s="0"/>
      <c r="K30" s="0"/>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row>
    <row r="31" customFormat="false" ht="21.95" hidden="false" customHeight="true" outlineLevel="1" collapsed="true">
      <c r="A31" s="113" t="s">
        <v>283</v>
      </c>
      <c r="B31" s="114"/>
      <c r="C31" s="90"/>
      <c r="D31" s="115"/>
      <c r="E31" s="115"/>
      <c r="F31" s="116" t="s">
        <v>256</v>
      </c>
      <c r="G31" s="116" t="s">
        <v>256</v>
      </c>
      <c r="H31" s="115"/>
      <c r="I31" s="117"/>
      <c r="J31" s="0"/>
      <c r="K31" s="0"/>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row>
    <row r="32" customFormat="false" ht="38.25" hidden="true" customHeight="true" outlineLevel="2" collapsed="false">
      <c r="A32" s="121" t="s">
        <v>110</v>
      </c>
      <c r="B32" s="122" t="n">
        <v>43040</v>
      </c>
      <c r="C32" s="5" t="s">
        <v>284</v>
      </c>
      <c r="D32" s="5" t="s">
        <v>24</v>
      </c>
      <c r="E32" s="5" t="s">
        <v>257</v>
      </c>
      <c r="F32" s="8" t="s">
        <v>61</v>
      </c>
      <c r="G32" s="8"/>
      <c r="H32" s="5" t="s">
        <v>27</v>
      </c>
      <c r="I32" s="12" t="n">
        <v>43405</v>
      </c>
      <c r="J32" s="0"/>
      <c r="K32" s="0"/>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row>
    <row r="33" s="55" customFormat="true" ht="22.5" hidden="true" customHeight="true" outlineLevel="2" collapsed="false">
      <c r="A33" s="121"/>
      <c r="B33" s="122"/>
      <c r="C33" s="5"/>
      <c r="D33" s="5"/>
      <c r="E33" s="5" t="s">
        <v>258</v>
      </c>
      <c r="F33" s="18" t="s">
        <v>15</v>
      </c>
      <c r="G33" s="18"/>
      <c r="H33" s="5"/>
      <c r="I33" s="12"/>
      <c r="AMA33" s="0"/>
      <c r="AMB33" s="0"/>
      <c r="AMC33" s="0"/>
      <c r="AMD33" s="0"/>
      <c r="AME33" s="0"/>
      <c r="AMF33" s="0"/>
      <c r="AMG33" s="0"/>
      <c r="AMH33" s="0"/>
      <c r="AMI33" s="0"/>
      <c r="AMJ33" s="0"/>
    </row>
    <row r="34" customFormat="false" ht="21.95" hidden="false" customHeight="true" outlineLevel="1" collapsed="true">
      <c r="A34" s="113" t="s">
        <v>285</v>
      </c>
      <c r="B34" s="114"/>
      <c r="C34" s="90"/>
      <c r="D34" s="115"/>
      <c r="E34" s="115"/>
      <c r="F34" s="116" t="s">
        <v>256</v>
      </c>
      <c r="G34" s="116" t="s">
        <v>256</v>
      </c>
      <c r="H34" s="115"/>
      <c r="I34" s="117"/>
      <c r="J34" s="0"/>
      <c r="K34" s="0"/>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row>
    <row r="35" customFormat="false" ht="57" hidden="true" customHeight="true" outlineLevel="2" collapsed="false">
      <c r="A35" s="121" t="s">
        <v>116</v>
      </c>
      <c r="B35" s="122" t="n">
        <v>42172</v>
      </c>
      <c r="C35" s="5" t="s">
        <v>23</v>
      </c>
      <c r="D35" s="5" t="s">
        <v>24</v>
      </c>
      <c r="E35" s="8" t="s">
        <v>286</v>
      </c>
      <c r="F35" s="13" t="s">
        <v>26</v>
      </c>
      <c r="G35" s="13"/>
      <c r="H35" s="5" t="s">
        <v>27</v>
      </c>
      <c r="I35" s="12" t="n">
        <v>43633</v>
      </c>
      <c r="J35" s="0"/>
      <c r="K35" s="0"/>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row>
    <row r="36" customFormat="false" ht="22.5" hidden="true" customHeight="true" outlineLevel="2" collapsed="false">
      <c r="A36" s="121"/>
      <c r="B36" s="122"/>
      <c r="C36" s="5"/>
      <c r="D36" s="5"/>
      <c r="E36" s="5" t="s">
        <v>258</v>
      </c>
      <c r="F36" s="13" t="s">
        <v>15</v>
      </c>
      <c r="G36" s="13"/>
      <c r="H36" s="5"/>
      <c r="I36" s="12"/>
      <c r="J36" s="0"/>
      <c r="K36" s="0"/>
      <c r="L36" s="0"/>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row>
    <row r="37" customFormat="false" ht="21.95" hidden="false" customHeight="true" outlineLevel="1" collapsed="true">
      <c r="A37" s="113" t="s">
        <v>287</v>
      </c>
      <c r="B37" s="114"/>
      <c r="C37" s="90"/>
      <c r="D37" s="115"/>
      <c r="E37" s="115"/>
      <c r="F37" s="116" t="n">
        <v>1150000</v>
      </c>
      <c r="G37" s="116" t="s">
        <v>256</v>
      </c>
      <c r="H37" s="115"/>
      <c r="I37" s="117"/>
      <c r="J37" s="0"/>
      <c r="K37" s="0"/>
      <c r="L37" s="0"/>
      <c r="M37" s="0"/>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row>
    <row r="38" customFormat="false" ht="57" hidden="true" customHeight="true" outlineLevel="2" collapsed="false">
      <c r="A38" s="118" t="s">
        <v>226</v>
      </c>
      <c r="B38" s="119" t="n">
        <v>43143</v>
      </c>
      <c r="C38" s="123" t="s">
        <v>288</v>
      </c>
      <c r="D38" s="8" t="s">
        <v>289</v>
      </c>
      <c r="E38" s="8" t="s">
        <v>290</v>
      </c>
      <c r="F38" s="13" t="s">
        <v>291</v>
      </c>
      <c r="G38" s="13"/>
      <c r="H38" s="8" t="s">
        <v>292</v>
      </c>
      <c r="I38" s="7" t="n">
        <v>44228</v>
      </c>
      <c r="J38" s="0"/>
      <c r="K38" s="0"/>
      <c r="L38" s="0"/>
      <c r="M38" s="0"/>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row>
    <row r="39" customFormat="false" ht="21.95" hidden="false" customHeight="true" outlineLevel="1" collapsed="true">
      <c r="A39" s="113" t="s">
        <v>293</v>
      </c>
      <c r="B39" s="114"/>
      <c r="C39" s="90"/>
      <c r="D39" s="115"/>
      <c r="E39" s="115"/>
      <c r="F39" s="116" t="s">
        <v>256</v>
      </c>
      <c r="G39" s="116" t="s">
        <v>256</v>
      </c>
      <c r="H39" s="115"/>
      <c r="I39" s="117"/>
      <c r="J39" s="0"/>
      <c r="K39" s="0"/>
      <c r="L39" s="0"/>
      <c r="M39" s="0"/>
      <c r="N39" s="0"/>
      <c r="O39" s="0"/>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row>
    <row r="40" customFormat="false" ht="12" hidden="true" customHeight="true" outlineLevel="2" collapsed="false">
      <c r="A40" s="118" t="s">
        <v>191</v>
      </c>
      <c r="B40" s="119" t="n">
        <v>42496</v>
      </c>
      <c r="C40" s="5" t="s">
        <v>294</v>
      </c>
      <c r="D40" s="5" t="s">
        <v>24</v>
      </c>
      <c r="E40" s="5" t="s">
        <v>46</v>
      </c>
      <c r="F40" s="35" t="s">
        <v>15</v>
      </c>
      <c r="G40" s="35"/>
      <c r="H40" s="5" t="s">
        <v>27</v>
      </c>
      <c r="I40" s="12" t="n">
        <v>43591</v>
      </c>
      <c r="J40" s="0"/>
      <c r="K40" s="0"/>
      <c r="L40" s="0"/>
      <c r="M40" s="0"/>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row>
    <row r="41" customFormat="false" ht="12" hidden="true" customHeight="true" outlineLevel="2" collapsed="false">
      <c r="A41" s="118"/>
      <c r="B41" s="119"/>
      <c r="C41" s="5"/>
      <c r="D41" s="5"/>
      <c r="E41" s="5" t="s">
        <v>272</v>
      </c>
      <c r="F41" s="5" t="s">
        <v>273</v>
      </c>
      <c r="G41" s="5"/>
      <c r="H41" s="5"/>
      <c r="I41" s="12"/>
      <c r="J41" s="0"/>
      <c r="K41" s="0"/>
      <c r="L41" s="0"/>
      <c r="M41" s="0"/>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row>
    <row r="42" customFormat="false" ht="12" hidden="true" customHeight="true" outlineLevel="2" collapsed="false">
      <c r="A42" s="118"/>
      <c r="B42" s="119"/>
      <c r="C42" s="5"/>
      <c r="D42" s="5"/>
      <c r="E42" s="27" t="s">
        <v>117</v>
      </c>
      <c r="F42" s="20" t="s">
        <v>295</v>
      </c>
      <c r="G42" s="20"/>
      <c r="H42" s="5"/>
      <c r="I42" s="12"/>
      <c r="J42" s="0"/>
      <c r="K42" s="0"/>
      <c r="L42" s="0"/>
      <c r="M42" s="0"/>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row>
    <row r="43" customFormat="false" ht="12" hidden="true" customHeight="true" outlineLevel="2" collapsed="false">
      <c r="A43" s="118"/>
      <c r="B43" s="119"/>
      <c r="C43" s="5"/>
      <c r="D43" s="5"/>
      <c r="E43" s="27" t="s">
        <v>296</v>
      </c>
      <c r="F43" s="20" t="s">
        <v>297</v>
      </c>
      <c r="G43" s="20"/>
      <c r="H43" s="5"/>
      <c r="I43" s="12"/>
      <c r="J43" s="0"/>
      <c r="K43" s="0"/>
      <c r="L43" s="0"/>
      <c r="M43" s="0"/>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row>
    <row r="44" customFormat="false" ht="12" hidden="true" customHeight="true" outlineLevel="2" collapsed="false">
      <c r="A44" s="118"/>
      <c r="B44" s="119"/>
      <c r="C44" s="5"/>
      <c r="D44" s="5"/>
      <c r="E44" s="27" t="s">
        <v>117</v>
      </c>
      <c r="F44" s="20" t="s">
        <v>298</v>
      </c>
      <c r="G44" s="20"/>
      <c r="H44" s="5"/>
      <c r="I44" s="12"/>
      <c r="J44" s="0"/>
      <c r="K44" s="0"/>
      <c r="L44" s="0"/>
      <c r="M44" s="0"/>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row>
    <row r="45" customFormat="false" ht="12" hidden="true" customHeight="true" outlineLevel="2" collapsed="false">
      <c r="A45" s="118"/>
      <c r="B45" s="119"/>
      <c r="C45" s="5"/>
      <c r="D45" s="5"/>
      <c r="E45" s="27" t="s">
        <v>296</v>
      </c>
      <c r="F45" s="20" t="s">
        <v>299</v>
      </c>
      <c r="G45" s="20"/>
      <c r="H45" s="5"/>
      <c r="I45" s="12"/>
      <c r="J45" s="0"/>
      <c r="K45" s="0"/>
      <c r="L45" s="0"/>
      <c r="M45" s="0"/>
      <c r="N45" s="0"/>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row>
    <row r="46" customFormat="false" ht="12" hidden="true" customHeight="true" outlineLevel="2" collapsed="false">
      <c r="A46" s="118"/>
      <c r="B46" s="119"/>
      <c r="C46" s="5"/>
      <c r="D46" s="5"/>
      <c r="E46" s="27" t="s">
        <v>117</v>
      </c>
      <c r="F46" s="20" t="s">
        <v>300</v>
      </c>
      <c r="G46" s="20"/>
      <c r="H46" s="5"/>
      <c r="I46" s="12"/>
      <c r="J46" s="0"/>
      <c r="K46" s="0"/>
      <c r="L46" s="0"/>
      <c r="M46" s="0"/>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row>
    <row r="47" customFormat="false" ht="12" hidden="true" customHeight="true" outlineLevel="2" collapsed="false">
      <c r="A47" s="118"/>
      <c r="B47" s="119"/>
      <c r="C47" s="5"/>
      <c r="D47" s="5"/>
      <c r="E47" s="27" t="s">
        <v>296</v>
      </c>
      <c r="F47" s="20" t="s">
        <v>301</v>
      </c>
      <c r="G47" s="20"/>
      <c r="H47" s="5"/>
      <c r="I47" s="12"/>
      <c r="J47" s="0"/>
      <c r="K47" s="0"/>
      <c r="L47" s="0"/>
      <c r="M47" s="0"/>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row>
    <row r="48" customFormat="false" ht="12" hidden="true" customHeight="true" outlineLevel="2" collapsed="false">
      <c r="A48" s="118"/>
      <c r="B48" s="119"/>
      <c r="C48" s="5"/>
      <c r="D48" s="5"/>
      <c r="E48" s="27" t="s">
        <v>117</v>
      </c>
      <c r="F48" s="20" t="s">
        <v>302</v>
      </c>
      <c r="G48" s="20"/>
      <c r="H48" s="5"/>
      <c r="I48" s="12"/>
      <c r="J48" s="0"/>
      <c r="K48" s="0"/>
      <c r="L48" s="0"/>
      <c r="M48" s="0"/>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row>
    <row r="49" customFormat="false" ht="12" hidden="true" customHeight="true" outlineLevel="2" collapsed="false">
      <c r="A49" s="118"/>
      <c r="B49" s="119"/>
      <c r="C49" s="5"/>
      <c r="D49" s="5"/>
      <c r="E49" s="27" t="s">
        <v>296</v>
      </c>
      <c r="F49" s="20" t="s">
        <v>303</v>
      </c>
      <c r="G49" s="20"/>
      <c r="H49" s="5"/>
      <c r="I49" s="12"/>
      <c r="J49" s="0"/>
      <c r="K49" s="0"/>
      <c r="L49" s="0"/>
      <c r="M49" s="0"/>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row>
    <row r="50" customFormat="false" ht="12" hidden="true" customHeight="true" outlineLevel="2" collapsed="false">
      <c r="A50" s="118"/>
      <c r="B50" s="119"/>
      <c r="C50" s="5"/>
      <c r="D50" s="5"/>
      <c r="E50" s="120" t="s">
        <v>304</v>
      </c>
      <c r="F50" s="35" t="s">
        <v>15</v>
      </c>
      <c r="G50" s="35"/>
      <c r="H50" s="5"/>
      <c r="I50" s="12"/>
      <c r="J50" s="0"/>
      <c r="K50" s="0"/>
      <c r="L50" s="0"/>
      <c r="M50" s="0"/>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row>
    <row r="51" customFormat="false" ht="21.95" hidden="false" customHeight="true" outlineLevel="1" collapsed="true">
      <c r="A51" s="113" t="s">
        <v>305</v>
      </c>
      <c r="B51" s="114"/>
      <c r="C51" s="90"/>
      <c r="D51" s="115"/>
      <c r="E51" s="115"/>
      <c r="F51" s="116" t="s">
        <v>256</v>
      </c>
      <c r="G51" s="116" t="s">
        <v>256</v>
      </c>
      <c r="H51" s="115"/>
      <c r="I51" s="117"/>
      <c r="J51" s="0"/>
      <c r="K51" s="0"/>
      <c r="L51" s="0"/>
      <c r="M51" s="0"/>
      <c r="N51" s="0"/>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row>
    <row r="52" customFormat="false" ht="12" hidden="true" customHeight="true" outlineLevel="2" collapsed="false">
      <c r="A52" s="121" t="s">
        <v>191</v>
      </c>
      <c r="B52" s="122" t="n">
        <v>42496</v>
      </c>
      <c r="C52" s="5" t="s">
        <v>306</v>
      </c>
      <c r="D52" s="5" t="s">
        <v>266</v>
      </c>
      <c r="E52" s="5" t="s">
        <v>267</v>
      </c>
      <c r="F52" s="35" t="s">
        <v>15</v>
      </c>
      <c r="G52" s="35"/>
      <c r="H52" s="5" t="s">
        <v>27</v>
      </c>
      <c r="I52" s="12" t="n">
        <v>43591</v>
      </c>
      <c r="J52" s="0"/>
      <c r="K52" s="0"/>
      <c r="L52" s="0"/>
      <c r="M52" s="0"/>
      <c r="N52" s="0"/>
      <c r="O52" s="0"/>
      <c r="P52" s="0"/>
      <c r="Q52" s="0"/>
      <c r="R52" s="0"/>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row>
    <row r="53" customFormat="false" ht="12" hidden="true" customHeight="true" outlineLevel="2" collapsed="false">
      <c r="A53" s="121"/>
      <c r="B53" s="122"/>
      <c r="C53" s="5"/>
      <c r="D53" s="5"/>
      <c r="E53" s="5" t="s">
        <v>307</v>
      </c>
      <c r="F53" s="5" t="s">
        <v>308</v>
      </c>
      <c r="G53" s="5"/>
      <c r="H53" s="5"/>
      <c r="I53" s="12"/>
      <c r="J53" s="0"/>
      <c r="K53" s="0"/>
      <c r="L53" s="0"/>
      <c r="M53" s="0"/>
      <c r="N53" s="0"/>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row>
    <row r="54" customFormat="false" ht="47.25" hidden="true" customHeight="true" outlineLevel="2" collapsed="false">
      <c r="A54" s="121"/>
      <c r="B54" s="122"/>
      <c r="C54" s="5"/>
      <c r="D54" s="5"/>
      <c r="E54" s="27" t="s">
        <v>309</v>
      </c>
      <c r="F54" s="5" t="s">
        <v>310</v>
      </c>
      <c r="G54" s="5"/>
      <c r="H54" s="5"/>
      <c r="I54" s="12"/>
      <c r="J54" s="0"/>
      <c r="K54" s="0"/>
      <c r="L54" s="0"/>
      <c r="M54" s="0"/>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row>
    <row r="55" customFormat="false" ht="37.5" hidden="true" customHeight="true" outlineLevel="2" collapsed="false">
      <c r="A55" s="121"/>
      <c r="B55" s="122"/>
      <c r="C55" s="5"/>
      <c r="D55" s="5"/>
      <c r="E55" s="27" t="s">
        <v>311</v>
      </c>
      <c r="F55" s="5" t="s">
        <v>312</v>
      </c>
      <c r="G55" s="5"/>
      <c r="H55" s="5"/>
      <c r="I55" s="12"/>
      <c r="J55" s="0"/>
      <c r="K55" s="0"/>
      <c r="L55" s="0"/>
      <c r="M55" s="0"/>
      <c r="N55" s="0"/>
      <c r="O55" s="0"/>
      <c r="P55" s="0"/>
      <c r="Q55" s="0"/>
      <c r="R55" s="0"/>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row>
    <row r="56" customFormat="false" ht="46.5" hidden="true" customHeight="true" outlineLevel="2" collapsed="false">
      <c r="A56" s="121"/>
      <c r="B56" s="122"/>
      <c r="C56" s="5"/>
      <c r="D56" s="5"/>
      <c r="E56" s="27" t="s">
        <v>313</v>
      </c>
      <c r="F56" s="5" t="s">
        <v>314</v>
      </c>
      <c r="G56" s="5"/>
      <c r="H56" s="5"/>
      <c r="I56" s="12"/>
      <c r="J56" s="0"/>
      <c r="K56" s="0"/>
      <c r="L56" s="0"/>
      <c r="M56" s="0"/>
      <c r="N56" s="0"/>
      <c r="O56" s="0"/>
      <c r="P56" s="0"/>
      <c r="Q56" s="0"/>
      <c r="R56" s="0"/>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row>
    <row r="57" customFormat="false" ht="21.95" hidden="false" customHeight="true" outlineLevel="1" collapsed="true">
      <c r="A57" s="113" t="s">
        <v>315</v>
      </c>
      <c r="B57" s="114"/>
      <c r="C57" s="90"/>
      <c r="D57" s="115"/>
      <c r="E57" s="115"/>
      <c r="F57" s="116" t="s">
        <v>256</v>
      </c>
      <c r="G57" s="116" t="s">
        <v>256</v>
      </c>
      <c r="H57" s="115"/>
      <c r="I57" s="117"/>
      <c r="J57" s="0"/>
      <c r="K57" s="0"/>
      <c r="L57" s="0"/>
      <c r="M57" s="0"/>
      <c r="N57" s="0"/>
      <c r="O57" s="0"/>
      <c r="P57" s="0"/>
      <c r="Q57" s="0"/>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row>
    <row r="58" customFormat="false" ht="36.75" hidden="true" customHeight="true" outlineLevel="2" collapsed="false">
      <c r="A58" s="121" t="s">
        <v>165</v>
      </c>
      <c r="B58" s="122" t="n">
        <v>43083</v>
      </c>
      <c r="C58" s="5" t="s">
        <v>316</v>
      </c>
      <c r="D58" s="5" t="s">
        <v>317</v>
      </c>
      <c r="E58" s="120" t="s">
        <v>318</v>
      </c>
      <c r="F58" s="5" t="s">
        <v>15</v>
      </c>
      <c r="G58" s="5"/>
      <c r="H58" s="5" t="s">
        <v>319</v>
      </c>
      <c r="I58" s="12" t="n">
        <v>45640</v>
      </c>
      <c r="J58" s="0"/>
      <c r="K58" s="0"/>
      <c r="L58" s="0"/>
      <c r="M58" s="0"/>
      <c r="N58" s="0"/>
      <c r="O58" s="0"/>
      <c r="P58" s="0"/>
      <c r="Q58" s="0"/>
      <c r="R58" s="0"/>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row>
    <row r="59" customFormat="false" ht="12" hidden="true" customHeight="true" outlineLevel="2" collapsed="false">
      <c r="A59" s="121" t="s">
        <v>165</v>
      </c>
      <c r="B59" s="122" t="n">
        <v>43181</v>
      </c>
      <c r="C59" s="120" t="s">
        <v>320</v>
      </c>
      <c r="D59" s="5" t="s">
        <v>321</v>
      </c>
      <c r="E59" s="5" t="s">
        <v>322</v>
      </c>
      <c r="F59" s="5" t="s">
        <v>323</v>
      </c>
      <c r="G59" s="5"/>
      <c r="H59" s="5" t="s">
        <v>324</v>
      </c>
      <c r="I59" s="12" t="n">
        <v>43465</v>
      </c>
      <c r="J59" s="0"/>
      <c r="K59" s="0"/>
      <c r="L59" s="0"/>
      <c r="M59" s="0"/>
      <c r="N59" s="0"/>
      <c r="O59" s="0"/>
      <c r="P59" s="0"/>
      <c r="Q59" s="0"/>
      <c r="R59" s="0"/>
      <c r="S59" s="0"/>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row>
    <row r="60" customFormat="false" ht="22.5" hidden="true" customHeight="true" outlineLevel="2" collapsed="false">
      <c r="A60" s="121"/>
      <c r="B60" s="122"/>
      <c r="C60" s="120"/>
      <c r="D60" s="5"/>
      <c r="E60" s="27" t="s">
        <v>325</v>
      </c>
      <c r="F60" s="5" t="s">
        <v>326</v>
      </c>
      <c r="G60" s="5"/>
      <c r="H60" s="5"/>
      <c r="I60" s="12"/>
      <c r="J60" s="0"/>
      <c r="K60" s="0"/>
      <c r="L60" s="0"/>
      <c r="M60" s="0"/>
      <c r="N60" s="0"/>
      <c r="O60" s="0"/>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row>
    <row r="61" customFormat="false" ht="22.5" hidden="true" customHeight="true" outlineLevel="2" collapsed="false">
      <c r="A61" s="121"/>
      <c r="B61" s="122"/>
      <c r="C61" s="120"/>
      <c r="D61" s="5"/>
      <c r="E61" s="27" t="s">
        <v>327</v>
      </c>
      <c r="F61" s="5" t="s">
        <v>328</v>
      </c>
      <c r="G61" s="5"/>
      <c r="H61" s="5"/>
      <c r="I61" s="12"/>
      <c r="J61" s="0"/>
      <c r="K61" s="0"/>
      <c r="L61" s="0"/>
      <c r="M61" s="0"/>
      <c r="N61" s="0"/>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row>
    <row r="62" customFormat="false" ht="33.75" hidden="true" customHeight="true" outlineLevel="2" collapsed="false">
      <c r="A62" s="121"/>
      <c r="B62" s="122"/>
      <c r="C62" s="120"/>
      <c r="D62" s="5"/>
      <c r="E62" s="27" t="s">
        <v>329</v>
      </c>
      <c r="F62" s="5" t="s">
        <v>330</v>
      </c>
      <c r="G62" s="5"/>
      <c r="H62" s="5"/>
      <c r="I62" s="12"/>
      <c r="J62" s="0"/>
      <c r="K62" s="0"/>
      <c r="L62" s="0"/>
      <c r="M62" s="0"/>
      <c r="N62" s="0"/>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row>
    <row r="63" customFormat="false" ht="33.75" hidden="true" customHeight="true" outlineLevel="2" collapsed="false">
      <c r="A63" s="121"/>
      <c r="B63" s="122"/>
      <c r="C63" s="120"/>
      <c r="D63" s="5"/>
      <c r="E63" s="27" t="s">
        <v>331</v>
      </c>
      <c r="F63" s="5" t="s">
        <v>332</v>
      </c>
      <c r="G63" s="5"/>
      <c r="H63" s="5"/>
      <c r="I63" s="12"/>
      <c r="J63" s="0"/>
      <c r="K63" s="0"/>
      <c r="L63" s="0"/>
      <c r="M63" s="0"/>
      <c r="N63" s="0"/>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row>
    <row r="64" customFormat="false" ht="22.5" hidden="true" customHeight="true" outlineLevel="2" collapsed="false">
      <c r="A64" s="121"/>
      <c r="B64" s="122"/>
      <c r="C64" s="120"/>
      <c r="D64" s="5"/>
      <c r="E64" s="27" t="s">
        <v>333</v>
      </c>
      <c r="F64" s="5" t="s">
        <v>334</v>
      </c>
      <c r="G64" s="5"/>
      <c r="H64" s="5"/>
      <c r="I64" s="12"/>
      <c r="J64" s="0"/>
      <c r="K64" s="0"/>
      <c r="L64" s="0"/>
      <c r="M64" s="0"/>
      <c r="N64" s="0"/>
      <c r="O64" s="0"/>
      <c r="P64" s="0"/>
      <c r="Q64" s="0"/>
      <c r="R64" s="0"/>
      <c r="S64" s="0"/>
      <c r="T64" s="0"/>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row>
    <row r="65" customFormat="false" ht="22.5" hidden="true" customHeight="true" outlineLevel="2" collapsed="false">
      <c r="A65" s="121"/>
      <c r="B65" s="122"/>
      <c r="C65" s="120"/>
      <c r="D65" s="5"/>
      <c r="E65" s="124" t="s">
        <v>335</v>
      </c>
      <c r="F65" s="5" t="s">
        <v>336</v>
      </c>
      <c r="G65" s="5"/>
      <c r="H65" s="5"/>
      <c r="I65" s="12"/>
      <c r="J65" s="0"/>
      <c r="K65" s="0"/>
      <c r="L65" s="0"/>
      <c r="M65" s="0"/>
      <c r="N65" s="0"/>
      <c r="O65" s="0"/>
      <c r="P65" s="0"/>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row>
    <row r="66" customFormat="false" ht="21.95" hidden="false" customHeight="true" outlineLevel="1" collapsed="true">
      <c r="A66" s="125"/>
      <c r="B66" s="91"/>
      <c r="C66" s="126"/>
      <c r="D66" s="91"/>
      <c r="E66" s="91"/>
      <c r="F66" s="91"/>
      <c r="G66" s="91"/>
      <c r="H66" s="91"/>
      <c r="I66" s="92"/>
      <c r="J66" s="0"/>
      <c r="K66" s="0"/>
      <c r="L66" s="0"/>
      <c r="M66" s="0"/>
      <c r="N66" s="0"/>
      <c r="O66" s="0"/>
      <c r="P66" s="0"/>
      <c r="Q66" s="0"/>
      <c r="R66" s="0"/>
      <c r="S66" s="0"/>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row>
    <row r="67" customFormat="false" ht="21.95" hidden="false" customHeight="true" outlineLevel="0" collapsed="false">
      <c r="A67" s="113" t="s">
        <v>337</v>
      </c>
      <c r="B67" s="25"/>
      <c r="C67" s="127"/>
      <c r="D67" s="25"/>
      <c r="E67" s="25"/>
      <c r="F67" s="25"/>
      <c r="G67" s="25"/>
      <c r="H67" s="25"/>
      <c r="I67" s="26"/>
      <c r="J67" s="0"/>
      <c r="K67" s="0"/>
      <c r="L67" s="0"/>
      <c r="M67" s="0"/>
      <c r="N67" s="0"/>
      <c r="O67" s="0"/>
      <c r="P67" s="0"/>
      <c r="Q67" s="0"/>
      <c r="R67" s="0"/>
      <c r="S67" s="0"/>
      <c r="T67" s="0"/>
      <c r="U67" s="0"/>
      <c r="V67" s="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row>
    <row r="68" customFormat="false" ht="21.95" hidden="false" customHeight="true" outlineLevel="1" collapsed="false">
      <c r="A68" s="113" t="s">
        <v>338</v>
      </c>
      <c r="B68" s="114"/>
      <c r="C68" s="90"/>
      <c r="D68" s="115"/>
      <c r="E68" s="115"/>
      <c r="F68" s="116" t="n">
        <v>5300000</v>
      </c>
      <c r="G68" s="116" t="s">
        <v>256</v>
      </c>
      <c r="H68" s="115"/>
      <c r="I68" s="117"/>
      <c r="J68" s="0"/>
      <c r="K68" s="0"/>
      <c r="L68" s="0"/>
      <c r="M68" s="0"/>
      <c r="N68" s="0"/>
      <c r="O68" s="0"/>
      <c r="P68" s="0"/>
      <c r="Q68" s="0"/>
      <c r="R68" s="0"/>
      <c r="S68" s="0"/>
      <c r="T68" s="0"/>
      <c r="U68" s="0"/>
      <c r="V68" s="0"/>
      <c r="W68" s="0"/>
      <c r="X68" s="0"/>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row>
    <row r="69" customFormat="false" ht="49.5" hidden="true" customHeight="true" outlineLevel="2" collapsed="false">
      <c r="A69" s="118" t="s">
        <v>138</v>
      </c>
      <c r="B69" s="119" t="n">
        <v>41940</v>
      </c>
      <c r="C69" s="5" t="s">
        <v>339</v>
      </c>
      <c r="D69" s="5" t="s">
        <v>340</v>
      </c>
      <c r="E69" s="8" t="s">
        <v>341</v>
      </c>
      <c r="F69" s="13" t="s">
        <v>342</v>
      </c>
      <c r="G69" s="13"/>
      <c r="H69" s="5" t="s">
        <v>343</v>
      </c>
      <c r="I69" s="128" t="s">
        <v>15</v>
      </c>
      <c r="J69" s="0"/>
      <c r="K69" s="0"/>
      <c r="L69" s="0"/>
      <c r="M69" s="0"/>
      <c r="N69" s="0"/>
      <c r="O69" s="0"/>
      <c r="P69" s="0"/>
      <c r="Q69" s="0"/>
      <c r="R69" s="0"/>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row>
    <row r="70" customFormat="false" ht="15" hidden="true" customHeight="true" outlineLevel="2" collapsed="false">
      <c r="A70" s="118"/>
      <c r="B70" s="119"/>
      <c r="C70" s="5"/>
      <c r="D70" s="5"/>
      <c r="E70" s="5" t="s">
        <v>344</v>
      </c>
      <c r="F70" s="13"/>
      <c r="G70" s="13"/>
      <c r="H70" s="5" t="s">
        <v>345</v>
      </c>
      <c r="I70" s="14" t="n">
        <v>42122</v>
      </c>
      <c r="J70" s="0"/>
      <c r="K70" s="0"/>
      <c r="L70" s="0"/>
      <c r="M70" s="0"/>
      <c r="N70" s="0"/>
      <c r="O70" s="0"/>
      <c r="P70" s="0"/>
      <c r="Q70" s="0"/>
      <c r="R70" s="0"/>
      <c r="S70" s="0"/>
      <c r="T70" s="0"/>
      <c r="U70" s="0"/>
      <c r="V70" s="0"/>
      <c r="W70" s="0"/>
      <c r="X70" s="0"/>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row>
    <row r="71" customFormat="false" ht="15" hidden="true" customHeight="true" outlineLevel="2" collapsed="false">
      <c r="A71" s="118"/>
      <c r="B71" s="119"/>
      <c r="C71" s="5"/>
      <c r="D71" s="5"/>
      <c r="E71" s="5" t="s">
        <v>346</v>
      </c>
      <c r="F71" s="13"/>
      <c r="G71" s="13"/>
      <c r="H71" s="5" t="s">
        <v>347</v>
      </c>
      <c r="I71" s="14" t="n">
        <v>42305</v>
      </c>
      <c r="J71" s="0"/>
      <c r="K71" s="0"/>
      <c r="L71" s="0"/>
      <c r="M71" s="0"/>
      <c r="N71" s="0"/>
      <c r="O71" s="0"/>
      <c r="P71" s="0"/>
      <c r="Q71" s="0"/>
      <c r="R71" s="0"/>
      <c r="S71" s="0"/>
      <c r="T71" s="0"/>
      <c r="U71" s="0"/>
      <c r="V71" s="0"/>
      <c r="W71" s="0"/>
      <c r="X71" s="0"/>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row>
    <row r="72" customFormat="false" ht="22.5" hidden="true" customHeight="true" outlineLevel="2" collapsed="false">
      <c r="A72" s="118"/>
      <c r="B72" s="119"/>
      <c r="C72" s="5"/>
      <c r="D72" s="5"/>
      <c r="E72" s="8" t="s">
        <v>348</v>
      </c>
      <c r="F72" s="13"/>
      <c r="G72" s="13"/>
      <c r="H72" s="5" t="s">
        <v>15</v>
      </c>
      <c r="I72" s="128" t="s">
        <v>15</v>
      </c>
      <c r="J72" s="0"/>
      <c r="K72" s="0"/>
      <c r="L72" s="0"/>
      <c r="M72" s="0"/>
      <c r="N72" s="0"/>
      <c r="O72" s="0"/>
      <c r="P72" s="0"/>
      <c r="Q72" s="0"/>
      <c r="R72" s="0"/>
      <c r="S72" s="0"/>
      <c r="T72" s="0"/>
      <c r="U72" s="0"/>
      <c r="V72" s="0"/>
      <c r="W72" s="0"/>
      <c r="X72" s="0"/>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row>
    <row r="73" customFormat="false" ht="22.5" hidden="true" customHeight="true" outlineLevel="2" collapsed="false">
      <c r="A73" s="118"/>
      <c r="B73" s="119"/>
      <c r="C73" s="5"/>
      <c r="D73" s="5"/>
      <c r="E73" s="8" t="s">
        <v>349</v>
      </c>
      <c r="F73" s="13"/>
      <c r="G73" s="13"/>
      <c r="H73" s="5" t="s">
        <v>350</v>
      </c>
      <c r="I73" s="14" t="n">
        <v>42305</v>
      </c>
      <c r="J73" s="0"/>
      <c r="K73" s="0"/>
      <c r="L73" s="0"/>
      <c r="M73" s="0"/>
      <c r="N73" s="0"/>
      <c r="O73" s="0"/>
      <c r="P73" s="0"/>
      <c r="Q73" s="0"/>
      <c r="R73" s="0"/>
      <c r="S73" s="0"/>
      <c r="T73" s="0"/>
      <c r="U73" s="0"/>
      <c r="V73" s="0"/>
      <c r="W73" s="0"/>
      <c r="X73" s="0"/>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row>
    <row r="74" customFormat="false" ht="15" hidden="true" customHeight="true" outlineLevel="2" collapsed="false">
      <c r="A74" s="118"/>
      <c r="B74" s="119"/>
      <c r="C74" s="5"/>
      <c r="D74" s="5"/>
      <c r="E74" s="5" t="s">
        <v>351</v>
      </c>
      <c r="F74" s="13"/>
      <c r="G74" s="13"/>
      <c r="H74" s="5" t="s">
        <v>352</v>
      </c>
      <c r="I74" s="14" t="n">
        <v>43766</v>
      </c>
      <c r="J74" s="0"/>
      <c r="K74" s="0"/>
      <c r="L74" s="0"/>
      <c r="M74" s="0"/>
      <c r="N74" s="0"/>
      <c r="O74" s="0"/>
      <c r="P74" s="0"/>
      <c r="Q74" s="0"/>
      <c r="R74" s="0"/>
      <c r="S74" s="0"/>
      <c r="T74" s="0"/>
      <c r="U74" s="0"/>
      <c r="V74" s="0"/>
      <c r="W74" s="0"/>
      <c r="X74" s="0"/>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row>
    <row r="75" customFormat="false" ht="21.95" hidden="false" customHeight="true" outlineLevel="1" collapsed="true">
      <c r="A75" s="113" t="s">
        <v>353</v>
      </c>
      <c r="B75" s="114"/>
      <c r="C75" s="90"/>
      <c r="D75" s="115"/>
      <c r="E75" s="115"/>
      <c r="F75" s="116" t="n">
        <v>45000</v>
      </c>
      <c r="G75" s="116" t="s">
        <v>256</v>
      </c>
      <c r="H75" s="115"/>
      <c r="I75" s="117"/>
      <c r="J75" s="0"/>
      <c r="K75" s="0"/>
      <c r="L75" s="0"/>
      <c r="M75" s="0"/>
      <c r="N75" s="0"/>
      <c r="O75" s="0"/>
      <c r="P75" s="0"/>
      <c r="Q75" s="0"/>
      <c r="R75" s="0"/>
      <c r="S75" s="0"/>
      <c r="T75" s="0"/>
      <c r="U75" s="0"/>
      <c r="V75" s="0"/>
      <c r="W75" s="0"/>
      <c r="X75" s="0"/>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row>
    <row r="76" customFormat="false" ht="50.25" hidden="true" customHeight="true" outlineLevel="2" collapsed="false">
      <c r="A76" s="129" t="s">
        <v>138</v>
      </c>
      <c r="B76" s="130" t="n">
        <v>41940</v>
      </c>
      <c r="C76" s="18" t="s">
        <v>354</v>
      </c>
      <c r="D76" s="5" t="s">
        <v>355</v>
      </c>
      <c r="E76" s="5" t="s">
        <v>356</v>
      </c>
      <c r="F76" s="13" t="s">
        <v>357</v>
      </c>
      <c r="G76" s="13"/>
      <c r="H76" s="5" t="s">
        <v>358</v>
      </c>
      <c r="I76" s="14" t="n">
        <v>43766</v>
      </c>
      <c r="J76" s="0"/>
      <c r="K76" s="0"/>
      <c r="L76" s="0"/>
      <c r="M76" s="0"/>
      <c r="N76" s="0"/>
      <c r="O76" s="0"/>
      <c r="P76" s="0"/>
      <c r="Q76" s="0"/>
      <c r="R76" s="0"/>
      <c r="S76" s="0"/>
      <c r="T76" s="0"/>
      <c r="U76" s="0"/>
      <c r="V76" s="0"/>
      <c r="W76" s="0"/>
      <c r="X76" s="0"/>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row>
    <row r="77" customFormat="false" ht="21.95" hidden="false" customHeight="true" outlineLevel="1" collapsed="true">
      <c r="A77" s="113" t="s">
        <v>359</v>
      </c>
      <c r="B77" s="114"/>
      <c r="C77" s="90"/>
      <c r="D77" s="115"/>
      <c r="E77" s="115"/>
      <c r="F77" s="116" t="n">
        <v>2700000</v>
      </c>
      <c r="G77" s="116" t="s">
        <v>256</v>
      </c>
      <c r="H77" s="115"/>
      <c r="I77" s="117"/>
      <c r="J77" s="0"/>
      <c r="K77" s="0"/>
      <c r="L77" s="0"/>
      <c r="M77" s="0"/>
      <c r="N77" s="0"/>
      <c r="O77" s="0"/>
      <c r="P77" s="0"/>
      <c r="Q77" s="0"/>
      <c r="R77" s="0"/>
      <c r="S77" s="0"/>
      <c r="T77" s="0"/>
      <c r="U77" s="0"/>
      <c r="V77" s="0"/>
      <c r="W77" s="0"/>
      <c r="X77" s="0"/>
      <c r="Y77" s="0"/>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row>
    <row r="78" customFormat="false" ht="45" hidden="true" customHeight="true" outlineLevel="2" collapsed="false">
      <c r="A78" s="121" t="s">
        <v>159</v>
      </c>
      <c r="B78" s="122" t="n">
        <v>41579</v>
      </c>
      <c r="C78" s="5" t="s">
        <v>360</v>
      </c>
      <c r="D78" s="5" t="s">
        <v>361</v>
      </c>
      <c r="E78" s="8" t="s">
        <v>362</v>
      </c>
      <c r="F78" s="13" t="s">
        <v>363</v>
      </c>
      <c r="G78" s="13"/>
      <c r="H78" s="5" t="s">
        <v>343</v>
      </c>
      <c r="I78" s="128" t="s">
        <v>15</v>
      </c>
      <c r="J78" s="0"/>
      <c r="K78" s="0"/>
      <c r="L78" s="0"/>
      <c r="M78" s="0"/>
      <c r="N78" s="0"/>
      <c r="O78" s="0"/>
      <c r="P78" s="0"/>
      <c r="Q78" s="0"/>
      <c r="R78" s="0"/>
      <c r="S78" s="0"/>
      <c r="T78" s="0"/>
      <c r="U78" s="0"/>
      <c r="V78" s="0"/>
      <c r="W78" s="0"/>
      <c r="X78" s="0"/>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row>
    <row r="79" customFormat="false" ht="15" hidden="true" customHeight="true" outlineLevel="2" collapsed="false">
      <c r="A79" s="121"/>
      <c r="B79" s="122"/>
      <c r="C79" s="5"/>
      <c r="D79" s="5"/>
      <c r="E79" s="5" t="s">
        <v>364</v>
      </c>
      <c r="F79" s="13"/>
      <c r="G79" s="13"/>
      <c r="H79" s="5" t="s">
        <v>15</v>
      </c>
      <c r="I79" s="10" t="s">
        <v>15</v>
      </c>
      <c r="J79" s="0"/>
      <c r="K79" s="0"/>
      <c r="L79" s="0"/>
      <c r="M79" s="0"/>
      <c r="N79" s="0"/>
      <c r="O79" s="0"/>
      <c r="P79" s="0"/>
      <c r="Q79" s="0"/>
      <c r="R79" s="0"/>
      <c r="S79" s="0"/>
      <c r="T79" s="0"/>
      <c r="U79" s="0"/>
      <c r="V79" s="0"/>
      <c r="W79" s="0"/>
      <c r="X79" s="0"/>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row>
    <row r="80" customFormat="false" ht="15" hidden="true" customHeight="true" outlineLevel="2" collapsed="false">
      <c r="A80" s="121"/>
      <c r="B80" s="122"/>
      <c r="C80" s="5"/>
      <c r="D80" s="5"/>
      <c r="E80" s="5" t="s">
        <v>344</v>
      </c>
      <c r="F80" s="13"/>
      <c r="G80" s="13"/>
      <c r="H80" s="5" t="s">
        <v>345</v>
      </c>
      <c r="I80" s="14" t="n">
        <v>41395</v>
      </c>
      <c r="J80" s="0"/>
      <c r="K80" s="0"/>
      <c r="L80" s="0"/>
      <c r="M80" s="0"/>
      <c r="N80" s="0"/>
      <c r="O80" s="0"/>
      <c r="P80" s="0"/>
      <c r="Q80" s="0"/>
      <c r="R80" s="0"/>
      <c r="S80" s="0"/>
      <c r="T80" s="0"/>
      <c r="U80" s="0"/>
      <c r="V80" s="0"/>
      <c r="W80" s="0"/>
      <c r="X80" s="0"/>
      <c r="Y80" s="0"/>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row>
    <row r="81" customFormat="false" ht="15" hidden="true" customHeight="true" outlineLevel="2" collapsed="false">
      <c r="A81" s="121"/>
      <c r="B81" s="122"/>
      <c r="C81" s="5"/>
      <c r="D81" s="5"/>
      <c r="E81" s="5" t="s">
        <v>365</v>
      </c>
      <c r="F81" s="13"/>
      <c r="G81" s="13"/>
      <c r="H81" s="5" t="s">
        <v>15</v>
      </c>
      <c r="I81" s="14" t="s">
        <v>15</v>
      </c>
      <c r="J81" s="0"/>
      <c r="K81" s="0"/>
      <c r="L81" s="0"/>
      <c r="M81" s="0"/>
      <c r="N81" s="0"/>
      <c r="O81" s="0"/>
      <c r="P81" s="0"/>
      <c r="Q81" s="0"/>
      <c r="R81" s="0"/>
      <c r="S81" s="0"/>
      <c r="T81" s="0"/>
      <c r="U81" s="0"/>
      <c r="V81" s="0"/>
      <c r="W81" s="0"/>
      <c r="X81" s="0"/>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row>
    <row r="82" customFormat="false" ht="15" hidden="true" customHeight="true" outlineLevel="2" collapsed="false">
      <c r="A82" s="121"/>
      <c r="B82" s="122"/>
      <c r="C82" s="5"/>
      <c r="D82" s="5"/>
      <c r="E82" s="5" t="s">
        <v>366</v>
      </c>
      <c r="F82" s="13"/>
      <c r="G82" s="13"/>
      <c r="H82" s="5" t="s">
        <v>347</v>
      </c>
      <c r="I82" s="131" t="n">
        <v>43405</v>
      </c>
      <c r="J82" s="0"/>
      <c r="K82" s="0"/>
      <c r="L82" s="0"/>
      <c r="M82" s="0"/>
      <c r="N82" s="0"/>
      <c r="O82" s="0"/>
      <c r="P82" s="0"/>
      <c r="Q82" s="0"/>
      <c r="R82" s="0"/>
      <c r="S82" s="0"/>
      <c r="T82" s="0"/>
      <c r="U82" s="0"/>
      <c r="V82" s="0"/>
      <c r="W82" s="0"/>
      <c r="X82" s="0"/>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row>
    <row r="83" customFormat="false" ht="15" hidden="true" customHeight="true" outlineLevel="2" collapsed="false">
      <c r="A83" s="121"/>
      <c r="B83" s="122"/>
      <c r="C83" s="5"/>
      <c r="D83" s="5"/>
      <c r="E83" s="5" t="s">
        <v>367</v>
      </c>
      <c r="F83" s="13"/>
      <c r="G83" s="13"/>
      <c r="H83" s="5" t="s">
        <v>15</v>
      </c>
      <c r="I83" s="131" t="s">
        <v>15</v>
      </c>
      <c r="J83" s="0"/>
      <c r="K83" s="0"/>
      <c r="L83" s="132"/>
      <c r="M83" s="0"/>
      <c r="N83" s="0"/>
      <c r="O83" s="0"/>
      <c r="P83" s="0"/>
      <c r="Q83" s="0"/>
      <c r="R83" s="0"/>
      <c r="S83" s="0"/>
      <c r="T83" s="0"/>
      <c r="U83" s="0"/>
      <c r="V83" s="0"/>
      <c r="W83" s="0"/>
      <c r="X83" s="0"/>
      <c r="Y83" s="0"/>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row>
    <row r="84" customFormat="false" ht="21.95" hidden="false" customHeight="true" outlineLevel="1" collapsed="true">
      <c r="A84" s="113" t="s">
        <v>368</v>
      </c>
      <c r="B84" s="114"/>
      <c r="C84" s="90"/>
      <c r="D84" s="115"/>
      <c r="E84" s="115"/>
      <c r="F84" s="116" t="n">
        <f aca="false">500000 * 2</f>
        <v>1000000</v>
      </c>
      <c r="G84" s="116" t="s">
        <v>256</v>
      </c>
      <c r="H84" s="115"/>
      <c r="I84" s="117"/>
      <c r="J84" s="0"/>
      <c r="K84" s="0"/>
      <c r="L84" s="0"/>
      <c r="M84" s="0"/>
      <c r="N84" s="0"/>
      <c r="O84" s="0"/>
      <c r="P84" s="0"/>
      <c r="Q84" s="0"/>
      <c r="R84" s="0"/>
      <c r="S84" s="0"/>
      <c r="T84" s="0"/>
      <c r="U84" s="0"/>
      <c r="V84" s="0"/>
      <c r="W84" s="0"/>
      <c r="X84" s="0"/>
      <c r="Y84" s="0"/>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row>
    <row r="85" customFormat="false" ht="34.5" hidden="true" customHeight="true" outlineLevel="2" collapsed="false">
      <c r="A85" s="121" t="s">
        <v>369</v>
      </c>
      <c r="B85" s="122" t="n">
        <v>41974</v>
      </c>
      <c r="C85" s="5" t="s">
        <v>370</v>
      </c>
      <c r="D85" s="5" t="s">
        <v>371</v>
      </c>
      <c r="E85" s="5" t="s">
        <v>372</v>
      </c>
      <c r="F85" s="13" t="s">
        <v>373</v>
      </c>
      <c r="G85" s="13"/>
      <c r="H85" s="8" t="s">
        <v>374</v>
      </c>
      <c r="I85" s="128" t="s">
        <v>15</v>
      </c>
      <c r="J85" s="0"/>
      <c r="K85" s="0"/>
      <c r="L85" s="0"/>
      <c r="M85" s="0"/>
      <c r="N85" s="0"/>
      <c r="O85" s="0"/>
      <c r="P85" s="0"/>
      <c r="Q85" s="0"/>
      <c r="R85" s="0"/>
      <c r="S85" s="0"/>
      <c r="T85" s="0"/>
      <c r="U85" s="0"/>
      <c r="V85" s="0"/>
      <c r="W85" s="0"/>
      <c r="X85" s="0"/>
      <c r="Y85" s="0"/>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row>
    <row r="86" customFormat="false" ht="15" hidden="true" customHeight="true" outlineLevel="2" collapsed="false">
      <c r="A86" s="121"/>
      <c r="B86" s="122"/>
      <c r="C86" s="5"/>
      <c r="D86" s="5"/>
      <c r="E86" s="5"/>
      <c r="F86" s="13"/>
      <c r="G86" s="13"/>
      <c r="H86" s="5" t="s">
        <v>375</v>
      </c>
      <c r="I86" s="11" t="n">
        <v>49279</v>
      </c>
      <c r="J86" s="0"/>
      <c r="K86" s="0"/>
      <c r="L86" s="0"/>
      <c r="M86" s="0"/>
      <c r="N86" s="0"/>
      <c r="O86" s="0"/>
      <c r="P86" s="0"/>
      <c r="Q86" s="0"/>
      <c r="R86" s="0"/>
      <c r="S86" s="0"/>
      <c r="T86" s="0"/>
      <c r="U86" s="0"/>
      <c r="V86" s="0"/>
      <c r="W86" s="0"/>
      <c r="X86" s="0"/>
      <c r="Y86" s="0"/>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row>
    <row r="87" customFormat="false" ht="21.95" hidden="false" customHeight="true" outlineLevel="1" collapsed="true">
      <c r="A87" s="113" t="s">
        <v>376</v>
      </c>
      <c r="B87" s="114"/>
      <c r="C87" s="90"/>
      <c r="D87" s="115"/>
      <c r="E87" s="115"/>
      <c r="F87" s="116" t="n">
        <v>12096000</v>
      </c>
      <c r="G87" s="116" t="s">
        <v>256</v>
      </c>
      <c r="H87" s="115"/>
      <c r="I87" s="117"/>
      <c r="J87" s="0"/>
      <c r="K87" s="0"/>
      <c r="L87" s="0"/>
      <c r="M87" s="0"/>
      <c r="N87" s="0"/>
      <c r="O87" s="0"/>
      <c r="P87" s="0"/>
      <c r="Q87" s="0"/>
      <c r="R87" s="0"/>
      <c r="S87" s="0"/>
      <c r="T87" s="0"/>
      <c r="U87" s="0"/>
      <c r="V87" s="0"/>
      <c r="W87" s="0"/>
      <c r="X87" s="0"/>
      <c r="Y87" s="0"/>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row>
    <row r="88" customFormat="false" ht="36.75" hidden="true" customHeight="true" outlineLevel="2" collapsed="false">
      <c r="A88" s="121" t="s">
        <v>220</v>
      </c>
      <c r="B88" s="122" t="n">
        <v>42002</v>
      </c>
      <c r="C88" s="5" t="s">
        <v>377</v>
      </c>
      <c r="D88" s="5" t="s">
        <v>378</v>
      </c>
      <c r="E88" s="5" t="s">
        <v>379</v>
      </c>
      <c r="F88" s="13" t="s">
        <v>380</v>
      </c>
      <c r="G88" s="13"/>
      <c r="H88" s="8" t="s">
        <v>381</v>
      </c>
      <c r="I88" s="128" t="s">
        <v>15</v>
      </c>
      <c r="J88" s="0"/>
      <c r="K88" s="0"/>
      <c r="L88" s="0"/>
      <c r="M88" s="0"/>
      <c r="N88" s="0"/>
      <c r="O88" s="0"/>
      <c r="P88" s="0"/>
      <c r="Q88" s="0"/>
      <c r="R88" s="0"/>
      <c r="S88" s="0"/>
      <c r="T88" s="0"/>
      <c r="U88" s="0"/>
      <c r="V88" s="0"/>
      <c r="W88" s="0"/>
      <c r="X88" s="0"/>
      <c r="Y88" s="0"/>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row>
    <row r="89" customFormat="false" ht="33.75" hidden="true" customHeight="true" outlineLevel="2" collapsed="false">
      <c r="A89" s="121"/>
      <c r="B89" s="122"/>
      <c r="C89" s="5"/>
      <c r="D89" s="5"/>
      <c r="E89" s="5"/>
      <c r="F89" s="13"/>
      <c r="G89" s="13"/>
      <c r="H89" s="8" t="s">
        <v>382</v>
      </c>
      <c r="I89" s="128" t="s">
        <v>15</v>
      </c>
      <c r="J89" s="0"/>
      <c r="K89" s="0"/>
      <c r="L89" s="0"/>
      <c r="M89" s="0"/>
      <c r="N89" s="0"/>
      <c r="O89" s="0"/>
      <c r="P89" s="0"/>
      <c r="Q89" s="0"/>
      <c r="R89" s="0"/>
      <c r="S89" s="0"/>
      <c r="T89" s="0"/>
      <c r="U89" s="0"/>
      <c r="V89" s="0"/>
      <c r="W89" s="0"/>
      <c r="X89" s="0"/>
      <c r="Y89" s="0"/>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row>
    <row r="90" customFormat="false" ht="21.95" hidden="false" customHeight="true" outlineLevel="1" collapsed="true">
      <c r="A90" s="113" t="s">
        <v>383</v>
      </c>
      <c r="B90" s="114"/>
      <c r="C90" s="90"/>
      <c r="D90" s="115"/>
      <c r="E90" s="115"/>
      <c r="F90" s="116" t="n">
        <v>2700000</v>
      </c>
      <c r="G90" s="116" t="s">
        <v>256</v>
      </c>
      <c r="H90" s="115"/>
      <c r="I90" s="117"/>
      <c r="J90" s="0"/>
      <c r="K90" s="0"/>
      <c r="L90" s="0"/>
      <c r="M90" s="0"/>
      <c r="N90" s="0"/>
      <c r="O90" s="0"/>
      <c r="P90" s="0"/>
      <c r="Q90" s="0"/>
      <c r="R90" s="0"/>
      <c r="S90" s="0"/>
      <c r="T90" s="0"/>
      <c r="U90" s="0"/>
      <c r="V90" s="0"/>
      <c r="W90" s="0"/>
      <c r="X90" s="0"/>
      <c r="Y90" s="0"/>
      <c r="Z90" s="0"/>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row>
    <row r="91" customFormat="false" ht="30" hidden="true" customHeight="true" outlineLevel="2" collapsed="false">
      <c r="A91" s="121" t="s">
        <v>9</v>
      </c>
      <c r="B91" s="122" t="n">
        <v>42088</v>
      </c>
      <c r="C91" s="5" t="s">
        <v>10</v>
      </c>
      <c r="D91" s="5" t="s">
        <v>371</v>
      </c>
      <c r="E91" s="5" t="s">
        <v>384</v>
      </c>
      <c r="F91" s="13" t="s">
        <v>385</v>
      </c>
      <c r="G91" s="13"/>
      <c r="H91" s="8" t="s">
        <v>386</v>
      </c>
      <c r="I91" s="128" t="s">
        <v>15</v>
      </c>
      <c r="J91" s="0"/>
      <c r="K91" s="0"/>
      <c r="L91" s="0"/>
      <c r="M91" s="0"/>
      <c r="N91" s="0"/>
      <c r="O91" s="0"/>
      <c r="P91" s="0"/>
      <c r="Q91" s="0"/>
      <c r="R91" s="0"/>
      <c r="S91" s="0"/>
      <c r="T91" s="0"/>
      <c r="U91" s="0"/>
      <c r="V91" s="0"/>
      <c r="W91" s="0"/>
      <c r="X91" s="0"/>
      <c r="Y91" s="0"/>
      <c r="Z91" s="0"/>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row>
    <row r="92" customFormat="false" ht="30" hidden="true" customHeight="true" outlineLevel="2" collapsed="false">
      <c r="A92" s="121"/>
      <c r="B92" s="122"/>
      <c r="C92" s="5"/>
      <c r="D92" s="5"/>
      <c r="E92" s="5"/>
      <c r="F92" s="13"/>
      <c r="G92" s="13"/>
      <c r="H92" s="8" t="s">
        <v>16</v>
      </c>
      <c r="I92" s="11" t="n">
        <v>49393</v>
      </c>
      <c r="J92" s="0"/>
      <c r="K92" s="0"/>
      <c r="L92" s="0"/>
      <c r="M92" s="0"/>
      <c r="N92" s="0"/>
      <c r="O92" s="0"/>
      <c r="P92" s="0"/>
      <c r="Q92" s="0"/>
      <c r="R92" s="0"/>
      <c r="S92" s="0"/>
      <c r="T92" s="0"/>
      <c r="U92" s="0"/>
      <c r="V92" s="0"/>
      <c r="W92" s="0"/>
      <c r="X92" s="0"/>
      <c r="Y92" s="0"/>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row>
    <row r="93" customFormat="false" ht="21.95" hidden="false" customHeight="true" outlineLevel="1" collapsed="true">
      <c r="A93" s="113" t="s">
        <v>387</v>
      </c>
      <c r="B93" s="114"/>
      <c r="C93" s="90"/>
      <c r="D93" s="115"/>
      <c r="E93" s="115"/>
      <c r="F93" s="116" t="n">
        <v>3185000</v>
      </c>
      <c r="G93" s="116" t="s">
        <v>256</v>
      </c>
      <c r="H93" s="115"/>
      <c r="I93" s="117"/>
      <c r="J93" s="0"/>
      <c r="K93" s="0"/>
      <c r="L93" s="0"/>
      <c r="M93" s="0"/>
      <c r="N93" s="0"/>
      <c r="O93" s="0"/>
      <c r="P93" s="0"/>
      <c r="Q93" s="0"/>
      <c r="R93" s="0"/>
      <c r="S93" s="0"/>
      <c r="T93" s="0"/>
      <c r="U93" s="0"/>
      <c r="V93" s="0"/>
      <c r="W93" s="0"/>
      <c r="X93" s="0"/>
      <c r="Y93" s="0"/>
      <c r="Z93" s="0"/>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row>
    <row r="94" customFormat="false" ht="45" hidden="true" customHeight="true" outlineLevel="2" collapsed="false">
      <c r="A94" s="121" t="s">
        <v>9</v>
      </c>
      <c r="B94" s="119" t="n">
        <v>42390</v>
      </c>
      <c r="C94" s="8" t="s">
        <v>388</v>
      </c>
      <c r="D94" s="8" t="s">
        <v>389</v>
      </c>
      <c r="E94" s="8" t="s">
        <v>390</v>
      </c>
      <c r="F94" s="13" t="s">
        <v>20</v>
      </c>
      <c r="G94" s="13"/>
      <c r="H94" s="8" t="s">
        <v>391</v>
      </c>
      <c r="I94" s="133" t="n">
        <v>13170</v>
      </c>
      <c r="J94" s="0"/>
      <c r="K94" s="0"/>
      <c r="L94" s="0"/>
      <c r="M94" s="0"/>
      <c r="N94" s="0"/>
      <c r="O94" s="0"/>
      <c r="P94" s="0"/>
      <c r="Q94" s="0"/>
      <c r="R94" s="0"/>
      <c r="S94" s="0"/>
      <c r="T94" s="0"/>
      <c r="U94" s="0"/>
      <c r="V94" s="0"/>
      <c r="W94" s="0"/>
      <c r="X94" s="0"/>
      <c r="Y94" s="0"/>
      <c r="Z94" s="0"/>
      <c r="AA94" s="0"/>
      <c r="AB94" s="0"/>
      <c r="AC94" s="0"/>
      <c r="AD94" s="0"/>
      <c r="AE94" s="0"/>
      <c r="AF94" s="0"/>
      <c r="AG94" s="0"/>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row>
    <row r="95" customFormat="false" ht="21.95" hidden="false" customHeight="true" outlineLevel="1" collapsed="true">
      <c r="A95" s="113" t="s">
        <v>392</v>
      </c>
      <c r="B95" s="114"/>
      <c r="C95" s="90"/>
      <c r="D95" s="115"/>
      <c r="E95" s="115"/>
      <c r="F95" s="116" t="n">
        <v>3400000</v>
      </c>
      <c r="G95" s="116" t="s">
        <v>256</v>
      </c>
      <c r="H95" s="115"/>
      <c r="I95" s="117"/>
      <c r="J95" s="0"/>
      <c r="K95" s="0"/>
      <c r="L95" s="0"/>
      <c r="M95" s="0"/>
      <c r="N95" s="0"/>
      <c r="O95" s="0"/>
      <c r="P95" s="0"/>
      <c r="Q95" s="0"/>
      <c r="R95" s="0"/>
      <c r="S95" s="0"/>
      <c r="T95" s="0"/>
      <c r="U95" s="0"/>
      <c r="V95" s="0"/>
      <c r="W95" s="0"/>
      <c r="X95" s="0"/>
      <c r="Y95" s="0"/>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row>
    <row r="96" customFormat="false" ht="47.25" hidden="true" customHeight="true" outlineLevel="2" collapsed="false">
      <c r="A96" s="121" t="s">
        <v>28</v>
      </c>
      <c r="B96" s="122" t="n">
        <v>43004</v>
      </c>
      <c r="C96" s="5" t="s">
        <v>29</v>
      </c>
      <c r="D96" s="8" t="s">
        <v>393</v>
      </c>
      <c r="E96" s="5" t="s">
        <v>394</v>
      </c>
      <c r="F96" s="15" t="s">
        <v>32</v>
      </c>
      <c r="G96" s="15"/>
      <c r="H96" s="5" t="s">
        <v>343</v>
      </c>
      <c r="I96" s="10" t="s">
        <v>15</v>
      </c>
      <c r="J96" s="0"/>
      <c r="K96" s="0"/>
      <c r="L96" s="0"/>
      <c r="M96" s="0"/>
      <c r="N96" s="0"/>
      <c r="O96" s="0"/>
      <c r="P96" s="0"/>
      <c r="Q96" s="0"/>
      <c r="R96" s="0"/>
      <c r="S96" s="0"/>
      <c r="T96" s="0"/>
      <c r="U96" s="0"/>
      <c r="V96" s="0"/>
      <c r="W96" s="0"/>
      <c r="X96" s="0"/>
      <c r="Y96" s="0"/>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row>
    <row r="97" customFormat="false" ht="12" hidden="true" customHeight="true" outlineLevel="2" collapsed="false">
      <c r="A97" s="121"/>
      <c r="B97" s="122"/>
      <c r="C97" s="5"/>
      <c r="D97" s="8"/>
      <c r="E97" s="5" t="s">
        <v>344</v>
      </c>
      <c r="F97" s="15"/>
      <c r="G97" s="15"/>
      <c r="H97" s="5" t="s">
        <v>345</v>
      </c>
      <c r="I97" s="14" t="n">
        <v>43185</v>
      </c>
      <c r="J97" s="0"/>
      <c r="K97" s="0"/>
      <c r="L97" s="0"/>
      <c r="M97" s="0"/>
      <c r="N97" s="0"/>
      <c r="O97" s="0"/>
      <c r="P97" s="0"/>
      <c r="Q97" s="0"/>
      <c r="R97" s="0"/>
      <c r="S97" s="0"/>
      <c r="T97" s="0"/>
      <c r="U97" s="0"/>
      <c r="V97" s="0"/>
      <c r="W97" s="0"/>
      <c r="X97" s="0"/>
      <c r="Y97" s="0"/>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row>
    <row r="98" customFormat="false" ht="12" hidden="true" customHeight="true" outlineLevel="2" collapsed="false">
      <c r="A98" s="121"/>
      <c r="B98" s="122"/>
      <c r="C98" s="5"/>
      <c r="D98" s="8"/>
      <c r="E98" s="5" t="s">
        <v>366</v>
      </c>
      <c r="F98" s="15"/>
      <c r="G98" s="15"/>
      <c r="H98" s="5" t="s">
        <v>347</v>
      </c>
      <c r="I98" s="14" t="n">
        <v>44830</v>
      </c>
      <c r="J98" s="0"/>
      <c r="K98" s="0"/>
      <c r="L98" s="0"/>
      <c r="M98" s="0"/>
      <c r="N98" s="0"/>
      <c r="O98" s="0"/>
      <c r="P98" s="0"/>
      <c r="Q98" s="0"/>
      <c r="R98" s="0"/>
      <c r="S98" s="0"/>
      <c r="T98" s="0"/>
      <c r="U98" s="0"/>
      <c r="V98" s="0"/>
      <c r="W98" s="0"/>
      <c r="X98" s="0"/>
      <c r="Y98" s="0"/>
      <c r="Z98" s="0"/>
      <c r="AA98" s="0"/>
      <c r="AB98" s="0"/>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row>
    <row r="99" customFormat="false" ht="12" hidden="true" customHeight="true" outlineLevel="2" collapsed="false">
      <c r="A99" s="121"/>
      <c r="B99" s="122"/>
      <c r="C99" s="5"/>
      <c r="D99" s="8"/>
      <c r="E99" s="5" t="s">
        <v>367</v>
      </c>
      <c r="F99" s="15"/>
      <c r="G99" s="15"/>
      <c r="H99" s="5" t="s">
        <v>15</v>
      </c>
      <c r="I99" s="10" t="s">
        <v>15</v>
      </c>
      <c r="J99" s="0"/>
      <c r="K99" s="0"/>
      <c r="L99" s="0"/>
      <c r="M99" s="0"/>
      <c r="N99" s="0"/>
      <c r="O99" s="0"/>
      <c r="P99" s="0"/>
      <c r="Q99" s="0"/>
      <c r="R99" s="0"/>
      <c r="S99" s="0"/>
      <c r="T99" s="0"/>
      <c r="U99" s="0"/>
      <c r="V99" s="0"/>
      <c r="W99" s="0"/>
      <c r="X99" s="0"/>
      <c r="Y99" s="0"/>
      <c r="Z99" s="0"/>
      <c r="AA99" s="0"/>
      <c r="AB99" s="0"/>
      <c r="AC99" s="0"/>
      <c r="AD99" s="0"/>
      <c r="AE99" s="0"/>
      <c r="AF99" s="0"/>
      <c r="AG99" s="0"/>
      <c r="AH99" s="0"/>
      <c r="AI99" s="0"/>
      <c r="AJ99" s="0"/>
      <c r="AK99" s="0"/>
      <c r="AL99" s="0"/>
      <c r="AM99" s="0"/>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row>
    <row r="100" customFormat="false" ht="12" hidden="true" customHeight="true" outlineLevel="2" collapsed="false">
      <c r="A100" s="121"/>
      <c r="B100" s="122"/>
      <c r="C100" s="5"/>
      <c r="D100" s="8"/>
      <c r="E100" s="5" t="s">
        <v>351</v>
      </c>
      <c r="F100" s="15"/>
      <c r="G100" s="15"/>
      <c r="H100" s="5" t="s">
        <v>395</v>
      </c>
      <c r="I100" s="14" t="n">
        <v>43369</v>
      </c>
      <c r="J100" s="0"/>
      <c r="K100" s="0"/>
      <c r="L100" s="0"/>
      <c r="M100" s="0"/>
      <c r="N100" s="0"/>
      <c r="O100" s="0"/>
      <c r="P100" s="0"/>
      <c r="Q100" s="0"/>
      <c r="R100" s="0"/>
      <c r="S100" s="0"/>
      <c r="T100" s="0"/>
      <c r="U100" s="0"/>
      <c r="V100" s="0"/>
      <c r="W100" s="0"/>
      <c r="X100" s="0"/>
      <c r="Y100" s="0"/>
      <c r="Z100" s="0"/>
      <c r="AA100" s="0"/>
      <c r="AB100" s="0"/>
      <c r="AC100" s="0"/>
      <c r="AD100" s="0"/>
      <c r="AE100" s="0"/>
      <c r="AF100" s="0"/>
      <c r="AG100" s="0"/>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row>
    <row r="101" customFormat="false" ht="21.95" hidden="false" customHeight="true" outlineLevel="1" collapsed="true">
      <c r="A101" s="113" t="s">
        <v>396</v>
      </c>
      <c r="B101" s="114"/>
      <c r="C101" s="90"/>
      <c r="D101" s="115"/>
      <c r="E101" s="115"/>
      <c r="F101" s="116" t="n">
        <v>45000</v>
      </c>
      <c r="G101" s="116" t="s">
        <v>256</v>
      </c>
      <c r="H101" s="115"/>
      <c r="I101" s="117"/>
      <c r="J101" s="0"/>
      <c r="K101" s="0"/>
      <c r="L101" s="0"/>
      <c r="M101" s="0"/>
      <c r="N101" s="0"/>
      <c r="O101" s="0"/>
      <c r="P101" s="0"/>
      <c r="Q101" s="0"/>
      <c r="R101" s="0"/>
      <c r="S101" s="0"/>
      <c r="T101" s="0"/>
      <c r="U101" s="0"/>
      <c r="V101" s="0"/>
      <c r="W101" s="0"/>
      <c r="X101" s="0"/>
      <c r="Y101" s="0"/>
      <c r="Z101" s="0"/>
      <c r="AA101" s="0"/>
      <c r="AB101" s="0"/>
      <c r="AC101" s="0"/>
      <c r="AD101" s="0"/>
      <c r="AE101" s="0"/>
      <c r="AF101" s="0"/>
      <c r="AG101" s="0"/>
      <c r="AH101" s="0"/>
      <c r="AI101" s="0"/>
      <c r="AJ101" s="0"/>
      <c r="AK101" s="0"/>
      <c r="AL101" s="0"/>
      <c r="AM101" s="0"/>
      <c r="AN101" s="0"/>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row>
    <row r="102" customFormat="false" ht="45.75" hidden="true" customHeight="true" outlineLevel="2" collapsed="false">
      <c r="A102" s="129" t="s">
        <v>28</v>
      </c>
      <c r="B102" s="130" t="n">
        <v>43004</v>
      </c>
      <c r="C102" s="5" t="s">
        <v>397</v>
      </c>
      <c r="D102" s="5" t="s">
        <v>355</v>
      </c>
      <c r="E102" s="5" t="s">
        <v>356</v>
      </c>
      <c r="F102" s="13" t="s">
        <v>38</v>
      </c>
      <c r="G102" s="13"/>
      <c r="H102" s="5" t="s">
        <v>39</v>
      </c>
      <c r="I102" s="14" t="n">
        <v>43734</v>
      </c>
      <c r="J102" s="0"/>
      <c r="K102" s="0"/>
      <c r="L102" s="0"/>
      <c r="M102" s="0"/>
      <c r="N102" s="0"/>
      <c r="O102" s="0"/>
      <c r="P102" s="0"/>
      <c r="Q102" s="0"/>
      <c r="R102" s="0"/>
      <c r="S102" s="0"/>
      <c r="T102" s="0"/>
      <c r="U102" s="0"/>
      <c r="V102" s="0"/>
      <c r="W102" s="0"/>
      <c r="X102" s="0"/>
      <c r="Y102" s="0"/>
      <c r="Z102" s="0"/>
      <c r="AA102" s="0"/>
      <c r="AB102" s="0"/>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row>
    <row r="103" customFormat="false" ht="21.95" hidden="false" customHeight="true" outlineLevel="1" collapsed="true">
      <c r="A103" s="134"/>
      <c r="B103" s="135"/>
      <c r="C103" s="93"/>
      <c r="D103" s="136"/>
      <c r="E103" s="136"/>
      <c r="F103" s="136"/>
      <c r="G103" s="136"/>
      <c r="H103" s="136"/>
      <c r="I103" s="137"/>
      <c r="J103" s="0"/>
      <c r="K103" s="0"/>
      <c r="L103" s="0"/>
      <c r="M103" s="0"/>
      <c r="N103" s="0"/>
      <c r="O103" s="0"/>
      <c r="P103" s="0"/>
      <c r="Q103" s="0"/>
      <c r="R103" s="0"/>
      <c r="S103" s="0"/>
      <c r="T103" s="0"/>
      <c r="U103" s="0"/>
      <c r="V103" s="0"/>
      <c r="W103" s="0"/>
      <c r="X103" s="0"/>
      <c r="Y103" s="0"/>
      <c r="Z103" s="0"/>
      <c r="AA103" s="0"/>
      <c r="AB103" s="0"/>
      <c r="AC103" s="0"/>
      <c r="AD103" s="0"/>
      <c r="AE103" s="0"/>
      <c r="AF103" s="0"/>
      <c r="AG103" s="0"/>
      <c r="AH103" s="0"/>
      <c r="AI103" s="0"/>
      <c r="AJ103" s="0"/>
      <c r="AK103" s="0"/>
      <c r="AL103" s="0"/>
      <c r="AM103" s="0"/>
      <c r="AN103" s="0"/>
      <c r="AO103" s="0"/>
      <c r="AP103" s="0"/>
      <c r="AQ103" s="0"/>
      <c r="AR103" s="0"/>
      <c r="AS103" s="0"/>
      <c r="AT103" s="0"/>
      <c r="AU103" s="0"/>
      <c r="AV103" s="0"/>
      <c r="AW103" s="0"/>
      <c r="AX103" s="0"/>
      <c r="AY103" s="0"/>
      <c r="AZ103" s="0"/>
      <c r="BA103" s="0"/>
      <c r="BB103" s="0"/>
      <c r="BC103" s="0"/>
      <c r="BD103" s="0"/>
      <c r="BE103" s="0"/>
      <c r="BF103" s="0"/>
      <c r="BG103" s="0"/>
      <c r="BH103" s="0"/>
      <c r="BI103" s="0"/>
      <c r="BJ103" s="0"/>
      <c r="BK103" s="0"/>
      <c r="BL103" s="0"/>
      <c r="BM103" s="0"/>
      <c r="BN103" s="0"/>
      <c r="BO103" s="0"/>
      <c r="BP103" s="0"/>
      <c r="BQ103" s="0"/>
      <c r="BR103" s="0"/>
      <c r="BS103" s="0"/>
      <c r="BT103" s="0"/>
      <c r="BU103" s="0"/>
      <c r="BV103" s="0"/>
      <c r="BW103" s="0"/>
      <c r="BX103" s="0"/>
      <c r="BY103" s="0"/>
      <c r="BZ103" s="0"/>
      <c r="CA103" s="0"/>
      <c r="CB103" s="0"/>
      <c r="CC103" s="0"/>
      <c r="CD103" s="0"/>
      <c r="CE103" s="0"/>
      <c r="CF103" s="0"/>
      <c r="CG103" s="0"/>
      <c r="CH103" s="0"/>
      <c r="CI103" s="0"/>
      <c r="CJ103" s="0"/>
      <c r="CK103" s="0"/>
      <c r="CL103" s="0"/>
      <c r="CM103" s="0"/>
      <c r="CN103" s="0"/>
      <c r="CO103" s="0"/>
      <c r="CP103" s="0"/>
      <c r="CQ103" s="0"/>
      <c r="CR103" s="0"/>
      <c r="CS103" s="0"/>
      <c r="CT103" s="0"/>
      <c r="CU103" s="0"/>
      <c r="CV103" s="0"/>
      <c r="CW103" s="0"/>
      <c r="CX103" s="0"/>
      <c r="CY103" s="0"/>
      <c r="CZ103" s="0"/>
      <c r="DA103" s="0"/>
      <c r="DB103" s="0"/>
      <c r="DC103" s="0"/>
      <c r="DD103" s="0"/>
      <c r="DE103" s="0"/>
      <c r="DF103" s="0"/>
      <c r="DG103" s="0"/>
      <c r="DH103" s="0"/>
      <c r="DI103" s="0"/>
      <c r="DJ103" s="0"/>
      <c r="DK103" s="0"/>
      <c r="DL103" s="0"/>
      <c r="DM103" s="0"/>
      <c r="DN103" s="0"/>
      <c r="DO103" s="0"/>
      <c r="DP103" s="0"/>
      <c r="DQ103" s="0"/>
      <c r="DR103" s="0"/>
      <c r="DS103" s="0"/>
      <c r="DT103" s="0"/>
      <c r="DU103" s="0"/>
      <c r="DV103" s="0"/>
      <c r="DW103" s="0"/>
      <c r="DX103" s="0"/>
      <c r="DY103" s="0"/>
      <c r="DZ103" s="0"/>
      <c r="EA103" s="0"/>
      <c r="EB103" s="0"/>
      <c r="EC103" s="0"/>
      <c r="ED103" s="0"/>
      <c r="EE103" s="0"/>
      <c r="EF103" s="0"/>
      <c r="EG103" s="0"/>
      <c r="EH103" s="0"/>
      <c r="EI103" s="0"/>
      <c r="EJ103" s="0"/>
      <c r="EK103" s="0"/>
      <c r="EL103" s="0"/>
      <c r="EM103" s="0"/>
      <c r="EN103" s="0"/>
      <c r="EO103" s="0"/>
      <c r="EP103" s="0"/>
      <c r="EQ103" s="0"/>
      <c r="ER103" s="0"/>
      <c r="ES103" s="0"/>
      <c r="ET103" s="0"/>
      <c r="EU103" s="0"/>
      <c r="EV103" s="0"/>
      <c r="EW103" s="0"/>
      <c r="EX103" s="0"/>
      <c r="EY103" s="0"/>
      <c r="EZ103" s="0"/>
      <c r="FA103" s="0"/>
      <c r="FB103" s="0"/>
      <c r="FC103" s="0"/>
      <c r="FD103" s="0"/>
      <c r="FE103" s="0"/>
      <c r="FF103" s="0"/>
      <c r="FG103" s="0"/>
      <c r="FH103" s="0"/>
      <c r="FI103" s="0"/>
      <c r="FJ103" s="0"/>
      <c r="FK103" s="0"/>
      <c r="FL103" s="0"/>
      <c r="FM103" s="0"/>
      <c r="FN103" s="0"/>
      <c r="FO103" s="0"/>
      <c r="FP103" s="0"/>
      <c r="FQ103" s="0"/>
      <c r="FR103" s="0"/>
      <c r="FS103" s="0"/>
      <c r="FT103" s="0"/>
      <c r="FU103" s="0"/>
      <c r="FV103" s="0"/>
      <c r="FW103" s="0"/>
      <c r="FX103" s="0"/>
      <c r="FY103" s="0"/>
      <c r="FZ103" s="0"/>
      <c r="GA103" s="0"/>
      <c r="GB103" s="0"/>
      <c r="GC103" s="0"/>
      <c r="GD103" s="0"/>
      <c r="GE103" s="0"/>
      <c r="GF103" s="0"/>
      <c r="GG103" s="0"/>
      <c r="GH103" s="0"/>
      <c r="GI103" s="0"/>
      <c r="GJ103" s="0"/>
      <c r="GK103" s="0"/>
      <c r="GL103" s="0"/>
      <c r="GM103" s="0"/>
      <c r="GN103" s="0"/>
      <c r="GO103" s="0"/>
      <c r="GP103" s="0"/>
      <c r="GQ103" s="0"/>
      <c r="GR103" s="0"/>
      <c r="GS103" s="0"/>
      <c r="GT103" s="0"/>
      <c r="GU103" s="0"/>
      <c r="GV103" s="0"/>
      <c r="GW103" s="0"/>
      <c r="GX103" s="0"/>
      <c r="GY103" s="0"/>
      <c r="GZ103" s="0"/>
      <c r="HA103" s="0"/>
      <c r="HB103" s="0"/>
      <c r="HC103" s="0"/>
      <c r="HD103" s="0"/>
      <c r="HE103" s="0"/>
      <c r="HF103" s="0"/>
      <c r="HG103" s="0"/>
      <c r="HH103" s="0"/>
      <c r="HI103" s="0"/>
      <c r="HJ103" s="0"/>
      <c r="HK103" s="0"/>
      <c r="HL103" s="0"/>
      <c r="HM103" s="0"/>
      <c r="HN103" s="0"/>
      <c r="HO103" s="0"/>
      <c r="HP103" s="0"/>
      <c r="HQ103" s="0"/>
      <c r="HR103" s="0"/>
      <c r="HS103" s="0"/>
      <c r="HT103" s="0"/>
      <c r="HU103" s="0"/>
      <c r="HV103" s="0"/>
      <c r="HW103" s="0"/>
      <c r="HX103" s="0"/>
      <c r="HY103" s="0"/>
      <c r="HZ103" s="0"/>
      <c r="IA103" s="0"/>
      <c r="IB103" s="0"/>
      <c r="IC103" s="0"/>
      <c r="ID103" s="0"/>
      <c r="IE103" s="0"/>
      <c r="IF103" s="0"/>
      <c r="IG103" s="0"/>
      <c r="IH103" s="0"/>
      <c r="II103" s="0"/>
      <c r="IJ103" s="0"/>
      <c r="IK103" s="0"/>
      <c r="IL103" s="0"/>
      <c r="IM103" s="0"/>
      <c r="IN103" s="0"/>
      <c r="IO103" s="0"/>
      <c r="IP103" s="0"/>
      <c r="IQ103" s="0"/>
      <c r="IR103" s="0"/>
      <c r="IS103" s="0"/>
      <c r="IT103" s="0"/>
      <c r="IU103" s="0"/>
      <c r="IV103" s="0"/>
      <c r="IW103" s="0"/>
      <c r="IX103" s="0"/>
      <c r="IY103" s="0"/>
      <c r="IZ103" s="0"/>
      <c r="JA103" s="0"/>
      <c r="JB103" s="0"/>
      <c r="JC103" s="0"/>
      <c r="JD103" s="0"/>
      <c r="JE103" s="0"/>
      <c r="JF103" s="0"/>
      <c r="JG103" s="0"/>
      <c r="JH103" s="0"/>
      <c r="JI103" s="0"/>
      <c r="JJ103" s="0"/>
      <c r="JK103" s="0"/>
      <c r="JL103" s="0"/>
      <c r="JM103" s="0"/>
      <c r="JN103" s="0"/>
      <c r="JO103" s="0"/>
      <c r="JP103" s="0"/>
      <c r="JQ103" s="0"/>
      <c r="JR103" s="0"/>
      <c r="JS103" s="0"/>
      <c r="JT103" s="0"/>
      <c r="JU103" s="0"/>
      <c r="JV103" s="0"/>
      <c r="JW103" s="0"/>
      <c r="JX103" s="0"/>
      <c r="JY103" s="0"/>
      <c r="JZ103" s="0"/>
      <c r="KA103" s="0"/>
      <c r="KB103" s="0"/>
      <c r="KC103" s="0"/>
      <c r="KD103" s="0"/>
      <c r="KE103" s="0"/>
      <c r="KF103" s="0"/>
      <c r="KG103" s="0"/>
      <c r="KH103" s="0"/>
      <c r="KI103" s="0"/>
      <c r="KJ103" s="0"/>
      <c r="KK103" s="0"/>
      <c r="KL103" s="0"/>
      <c r="KM103" s="0"/>
      <c r="KN103" s="0"/>
      <c r="KO103" s="0"/>
      <c r="KP103" s="0"/>
      <c r="KQ103" s="0"/>
      <c r="KR103" s="0"/>
      <c r="KS103" s="0"/>
      <c r="KT103" s="0"/>
      <c r="KU103" s="0"/>
      <c r="KV103" s="0"/>
      <c r="KW103" s="0"/>
      <c r="KX103" s="0"/>
      <c r="KY103" s="0"/>
      <c r="KZ103" s="0"/>
      <c r="LA103" s="0"/>
      <c r="LB103" s="0"/>
      <c r="LC103" s="0"/>
      <c r="LD103" s="0"/>
      <c r="LE103" s="0"/>
      <c r="LF103" s="0"/>
      <c r="LG103" s="0"/>
      <c r="LH103" s="0"/>
      <c r="LI103" s="0"/>
      <c r="LJ103" s="0"/>
      <c r="LK103" s="0"/>
      <c r="LL103" s="0"/>
      <c r="LM103" s="0"/>
      <c r="LN103" s="0"/>
      <c r="LO103" s="0"/>
      <c r="LP103" s="0"/>
      <c r="LQ103" s="0"/>
      <c r="LR103" s="0"/>
      <c r="LS103" s="0"/>
      <c r="LT103" s="0"/>
      <c r="LU103" s="0"/>
      <c r="LV103" s="0"/>
      <c r="LW103" s="0"/>
      <c r="LX103" s="0"/>
      <c r="LY103" s="0"/>
      <c r="LZ103" s="0"/>
      <c r="MA103" s="0"/>
      <c r="MB103" s="0"/>
      <c r="MC103" s="0"/>
      <c r="MD103" s="0"/>
      <c r="ME103" s="0"/>
      <c r="MF103" s="0"/>
      <c r="MG103" s="0"/>
      <c r="MH103" s="0"/>
      <c r="MI103" s="0"/>
      <c r="MJ103" s="0"/>
      <c r="MK103" s="0"/>
      <c r="ML103" s="0"/>
      <c r="MM103" s="0"/>
      <c r="MN103" s="0"/>
      <c r="MO103" s="0"/>
      <c r="MP103" s="0"/>
      <c r="MQ103" s="0"/>
      <c r="MR103" s="0"/>
      <c r="MS103" s="0"/>
      <c r="MT103" s="0"/>
      <c r="MU103" s="0"/>
      <c r="MV103" s="0"/>
      <c r="MW103" s="0"/>
      <c r="MX103" s="0"/>
      <c r="MY103" s="0"/>
      <c r="MZ103" s="0"/>
      <c r="NA103" s="0"/>
      <c r="NB103" s="0"/>
      <c r="NC103" s="0"/>
      <c r="ND103" s="0"/>
      <c r="NE103" s="0"/>
      <c r="NF103" s="0"/>
      <c r="NG103" s="0"/>
      <c r="NH103" s="0"/>
      <c r="NI103" s="0"/>
      <c r="NJ103" s="0"/>
      <c r="NK103" s="0"/>
      <c r="NL103" s="0"/>
      <c r="NM103" s="0"/>
      <c r="NN103" s="0"/>
      <c r="NO103" s="0"/>
      <c r="NP103" s="0"/>
      <c r="NQ103" s="0"/>
      <c r="NR103" s="0"/>
      <c r="NS103" s="0"/>
      <c r="NT103" s="0"/>
      <c r="NU103" s="0"/>
      <c r="NV103" s="0"/>
      <c r="NW103" s="0"/>
      <c r="NX103" s="0"/>
      <c r="NY103" s="0"/>
      <c r="NZ103" s="0"/>
      <c r="OA103" s="0"/>
      <c r="OB103" s="0"/>
      <c r="OC103" s="0"/>
      <c r="OD103" s="0"/>
      <c r="OE103" s="0"/>
      <c r="OF103" s="0"/>
      <c r="OG103" s="0"/>
      <c r="OH103" s="0"/>
      <c r="OI103" s="0"/>
      <c r="OJ103" s="0"/>
      <c r="OK103" s="0"/>
      <c r="OL103" s="0"/>
      <c r="OM103" s="0"/>
      <c r="ON103" s="0"/>
      <c r="OO103" s="0"/>
      <c r="OP103" s="0"/>
      <c r="OQ103" s="0"/>
      <c r="OR103" s="0"/>
      <c r="OS103" s="0"/>
      <c r="OT103" s="0"/>
      <c r="OU103" s="0"/>
      <c r="OV103" s="0"/>
      <c r="OW103" s="0"/>
      <c r="OX103" s="0"/>
      <c r="OY103" s="0"/>
      <c r="OZ103" s="0"/>
      <c r="PA103" s="0"/>
      <c r="PB103" s="0"/>
      <c r="PC103" s="0"/>
      <c r="PD103" s="0"/>
      <c r="PE103" s="0"/>
      <c r="PF103" s="0"/>
      <c r="PG103" s="0"/>
      <c r="PH103" s="0"/>
      <c r="PI103" s="0"/>
      <c r="PJ103" s="0"/>
      <c r="PK103" s="0"/>
      <c r="PL103" s="0"/>
      <c r="PM103" s="0"/>
      <c r="PN103" s="0"/>
      <c r="PO103" s="0"/>
      <c r="PP103" s="0"/>
      <c r="PQ103" s="0"/>
      <c r="PR103" s="0"/>
      <c r="PS103" s="0"/>
      <c r="PT103" s="0"/>
      <c r="PU103" s="0"/>
      <c r="PV103" s="0"/>
      <c r="PW103" s="0"/>
      <c r="PX103" s="0"/>
      <c r="PY103" s="0"/>
      <c r="PZ103" s="0"/>
      <c r="QA103" s="0"/>
      <c r="QB103" s="0"/>
      <c r="QC103" s="0"/>
      <c r="QD103" s="0"/>
      <c r="QE103" s="0"/>
      <c r="QF103" s="0"/>
      <c r="QG103" s="0"/>
      <c r="QH103" s="0"/>
      <c r="QI103" s="0"/>
      <c r="QJ103" s="0"/>
      <c r="QK103" s="0"/>
      <c r="QL103" s="0"/>
      <c r="QM103" s="0"/>
      <c r="QN103" s="0"/>
      <c r="QO103" s="0"/>
      <c r="QP103" s="0"/>
      <c r="QQ103" s="0"/>
      <c r="QR103" s="0"/>
      <c r="QS103" s="0"/>
      <c r="QT103" s="0"/>
      <c r="QU103" s="0"/>
      <c r="QV103" s="0"/>
      <c r="QW103" s="0"/>
      <c r="QX103" s="0"/>
      <c r="QY103" s="0"/>
      <c r="QZ103" s="0"/>
      <c r="RA103" s="0"/>
      <c r="RB103" s="0"/>
      <c r="RC103" s="0"/>
      <c r="RD103" s="0"/>
      <c r="RE103" s="0"/>
      <c r="RF103" s="0"/>
      <c r="RG103" s="0"/>
      <c r="RH103" s="0"/>
      <c r="RI103" s="0"/>
      <c r="RJ103" s="0"/>
      <c r="RK103" s="0"/>
      <c r="RL103" s="0"/>
      <c r="RM103" s="0"/>
      <c r="RN103" s="0"/>
      <c r="RO103" s="0"/>
      <c r="RP103" s="0"/>
      <c r="RQ103" s="0"/>
      <c r="RR103" s="0"/>
      <c r="RS103" s="0"/>
      <c r="RT103" s="0"/>
      <c r="RU103" s="0"/>
      <c r="RV103" s="0"/>
      <c r="RW103" s="0"/>
      <c r="RX103" s="0"/>
      <c r="RY103" s="0"/>
      <c r="RZ103" s="0"/>
      <c r="SA103" s="0"/>
      <c r="SB103" s="0"/>
      <c r="SC103" s="0"/>
      <c r="SD103" s="0"/>
      <c r="SE103" s="0"/>
      <c r="SF103" s="0"/>
      <c r="SG103" s="0"/>
      <c r="SH103" s="0"/>
      <c r="SI103" s="0"/>
      <c r="SJ103" s="0"/>
      <c r="SK103" s="0"/>
      <c r="SL103" s="0"/>
      <c r="SM103" s="0"/>
      <c r="SN103" s="0"/>
      <c r="SO103" s="0"/>
      <c r="SP103" s="0"/>
      <c r="SQ103" s="0"/>
      <c r="SR103" s="0"/>
      <c r="SS103" s="0"/>
      <c r="ST103" s="0"/>
      <c r="SU103" s="0"/>
      <c r="SV103" s="0"/>
      <c r="SW103" s="0"/>
      <c r="SX103" s="0"/>
      <c r="SY103" s="0"/>
      <c r="SZ103" s="0"/>
      <c r="TA103" s="0"/>
      <c r="TB103" s="0"/>
      <c r="TC103" s="0"/>
      <c r="TD103" s="0"/>
      <c r="TE103" s="0"/>
      <c r="TF103" s="0"/>
      <c r="TG103" s="0"/>
      <c r="TH103" s="0"/>
      <c r="TI103" s="0"/>
      <c r="TJ103" s="0"/>
      <c r="TK103" s="0"/>
      <c r="TL103" s="0"/>
      <c r="TM103" s="0"/>
      <c r="TN103" s="0"/>
      <c r="TO103" s="0"/>
      <c r="TP103" s="0"/>
      <c r="TQ103" s="0"/>
      <c r="TR103" s="0"/>
      <c r="TS103" s="0"/>
      <c r="TT103" s="0"/>
      <c r="TU103" s="0"/>
      <c r="TV103" s="0"/>
      <c r="TW103" s="0"/>
      <c r="TX103" s="0"/>
      <c r="TY103" s="0"/>
      <c r="TZ103" s="0"/>
      <c r="UA103" s="0"/>
      <c r="UB103" s="0"/>
      <c r="UC103" s="0"/>
      <c r="UD103" s="0"/>
      <c r="UE103" s="0"/>
      <c r="UF103" s="0"/>
      <c r="UG103" s="0"/>
      <c r="UH103" s="0"/>
      <c r="UI103" s="0"/>
      <c r="UJ103" s="0"/>
      <c r="UK103" s="0"/>
      <c r="UL103" s="0"/>
      <c r="UM103" s="0"/>
      <c r="UN103" s="0"/>
      <c r="UO103" s="0"/>
      <c r="UP103" s="0"/>
      <c r="UQ103" s="0"/>
      <c r="UR103" s="0"/>
      <c r="US103" s="0"/>
      <c r="UT103" s="0"/>
      <c r="UU103" s="0"/>
      <c r="UV103" s="0"/>
      <c r="UW103" s="0"/>
      <c r="UX103" s="0"/>
      <c r="UY103" s="0"/>
      <c r="UZ103" s="0"/>
      <c r="VA103" s="0"/>
      <c r="VB103" s="0"/>
      <c r="VC103" s="0"/>
      <c r="VD103" s="0"/>
      <c r="VE103" s="0"/>
      <c r="VF103" s="0"/>
      <c r="VG103" s="0"/>
      <c r="VH103" s="0"/>
      <c r="VI103" s="0"/>
      <c r="VJ103" s="0"/>
      <c r="VK103" s="0"/>
      <c r="VL103" s="0"/>
      <c r="VM103" s="0"/>
      <c r="VN103" s="0"/>
      <c r="VO103" s="0"/>
      <c r="VP103" s="0"/>
      <c r="VQ103" s="0"/>
      <c r="VR103" s="0"/>
      <c r="VS103" s="0"/>
      <c r="VT103" s="0"/>
      <c r="VU103" s="0"/>
      <c r="VV103" s="0"/>
      <c r="VW103" s="0"/>
      <c r="VX103" s="0"/>
      <c r="VY103" s="0"/>
      <c r="VZ103" s="0"/>
      <c r="WA103" s="0"/>
      <c r="WB103" s="0"/>
      <c r="WC103" s="0"/>
      <c r="WD103" s="0"/>
      <c r="WE103" s="0"/>
      <c r="WF103" s="0"/>
      <c r="WG103" s="0"/>
      <c r="WH103" s="0"/>
      <c r="WI103" s="0"/>
      <c r="WJ103" s="0"/>
      <c r="WK103" s="0"/>
      <c r="WL103" s="0"/>
      <c r="WM103" s="0"/>
      <c r="WN103" s="0"/>
      <c r="WO103" s="0"/>
      <c r="WP103" s="0"/>
      <c r="WQ103" s="0"/>
      <c r="WR103" s="0"/>
      <c r="WS103" s="0"/>
      <c r="WT103" s="0"/>
      <c r="WU103" s="0"/>
      <c r="WV103" s="0"/>
      <c r="WW103" s="0"/>
      <c r="WX103" s="0"/>
      <c r="WY103" s="0"/>
      <c r="WZ103" s="0"/>
      <c r="XA103" s="0"/>
      <c r="XB103" s="0"/>
      <c r="XC103" s="0"/>
      <c r="XD103" s="0"/>
      <c r="XE103" s="0"/>
      <c r="XF103" s="0"/>
      <c r="XG103" s="0"/>
      <c r="XH103" s="0"/>
      <c r="XI103" s="0"/>
      <c r="XJ103" s="0"/>
      <c r="XK103" s="0"/>
      <c r="XL103" s="0"/>
      <c r="XM103" s="0"/>
      <c r="XN103" s="0"/>
      <c r="XO103" s="0"/>
      <c r="XP103" s="0"/>
      <c r="XQ103" s="0"/>
      <c r="XR103" s="0"/>
      <c r="XS103" s="0"/>
      <c r="XT103" s="0"/>
      <c r="XU103" s="0"/>
      <c r="XV103" s="0"/>
      <c r="XW103" s="0"/>
      <c r="XX103" s="0"/>
      <c r="XY103" s="0"/>
      <c r="XZ103" s="0"/>
      <c r="YA103" s="0"/>
      <c r="YB103" s="0"/>
      <c r="YC103" s="0"/>
      <c r="YD103" s="0"/>
      <c r="YE103" s="0"/>
      <c r="YF103" s="0"/>
      <c r="YG103" s="0"/>
      <c r="YH103" s="0"/>
      <c r="YI103" s="0"/>
      <c r="YJ103" s="0"/>
      <c r="YK103" s="0"/>
      <c r="YL103" s="0"/>
      <c r="YM103" s="0"/>
      <c r="YN103" s="0"/>
      <c r="YO103" s="0"/>
      <c r="YP103" s="0"/>
      <c r="YQ103" s="0"/>
      <c r="YR103" s="0"/>
      <c r="YS103" s="0"/>
      <c r="YT103" s="0"/>
      <c r="YU103" s="0"/>
      <c r="YV103" s="0"/>
      <c r="YW103" s="0"/>
      <c r="YX103" s="0"/>
      <c r="YY103" s="0"/>
      <c r="YZ103" s="0"/>
      <c r="ZA103" s="0"/>
      <c r="ZB103" s="0"/>
      <c r="ZC103" s="0"/>
      <c r="ZD103" s="0"/>
      <c r="ZE103" s="0"/>
      <c r="ZF103" s="0"/>
      <c r="ZG103" s="0"/>
      <c r="ZH103" s="0"/>
      <c r="ZI103" s="0"/>
      <c r="ZJ103" s="0"/>
      <c r="ZK103" s="0"/>
      <c r="ZL103" s="0"/>
      <c r="ZM103" s="0"/>
      <c r="ZN103" s="0"/>
      <c r="ZO103" s="0"/>
      <c r="ZP103" s="0"/>
      <c r="ZQ103" s="0"/>
      <c r="ZR103" s="0"/>
      <c r="ZS103" s="0"/>
      <c r="ZT103" s="0"/>
      <c r="ZU103" s="0"/>
      <c r="ZV103" s="0"/>
      <c r="ZW103" s="0"/>
      <c r="ZX103" s="0"/>
      <c r="ZY103" s="0"/>
      <c r="ZZ103" s="0"/>
      <c r="AAA103" s="0"/>
      <c r="AAB103" s="0"/>
      <c r="AAC103" s="0"/>
      <c r="AAD103" s="0"/>
      <c r="AAE103" s="0"/>
      <c r="AAF103" s="0"/>
      <c r="AAG103" s="0"/>
      <c r="AAH103" s="0"/>
      <c r="AAI103" s="0"/>
      <c r="AAJ103" s="0"/>
      <c r="AAK103" s="0"/>
      <c r="AAL103" s="0"/>
      <c r="AAM103" s="0"/>
      <c r="AAN103" s="0"/>
      <c r="AAO103" s="0"/>
      <c r="AAP103" s="0"/>
      <c r="AAQ103" s="0"/>
      <c r="AAR103" s="0"/>
      <c r="AAS103" s="0"/>
      <c r="AAT103" s="0"/>
      <c r="AAU103" s="0"/>
      <c r="AAV103" s="0"/>
      <c r="AAW103" s="0"/>
      <c r="AAX103" s="0"/>
      <c r="AAY103" s="0"/>
      <c r="AAZ103" s="0"/>
      <c r="ABA103" s="0"/>
      <c r="ABB103" s="0"/>
      <c r="ABC103" s="0"/>
      <c r="ABD103" s="0"/>
      <c r="ABE103" s="0"/>
      <c r="ABF103" s="0"/>
      <c r="ABG103" s="0"/>
      <c r="ABH103" s="0"/>
      <c r="ABI103" s="0"/>
      <c r="ABJ103" s="0"/>
      <c r="ABK103" s="0"/>
      <c r="ABL103" s="0"/>
      <c r="ABM103" s="0"/>
      <c r="ABN103" s="0"/>
      <c r="ABO103" s="0"/>
      <c r="ABP103" s="0"/>
      <c r="ABQ103" s="0"/>
      <c r="ABR103" s="0"/>
      <c r="ABS103" s="0"/>
      <c r="ABT103" s="0"/>
      <c r="ABU103" s="0"/>
      <c r="ABV103" s="0"/>
      <c r="ABW103" s="0"/>
      <c r="ABX103" s="0"/>
      <c r="ABY103" s="0"/>
      <c r="ABZ103" s="0"/>
      <c r="ACA103" s="0"/>
      <c r="ACB103" s="0"/>
      <c r="ACC103" s="0"/>
      <c r="ACD103" s="0"/>
      <c r="ACE103" s="0"/>
      <c r="ACF103" s="0"/>
      <c r="ACG103" s="0"/>
      <c r="ACH103" s="0"/>
      <c r="ACI103" s="0"/>
      <c r="ACJ103" s="0"/>
      <c r="ACK103" s="0"/>
      <c r="ACL103" s="0"/>
      <c r="ACM103" s="0"/>
      <c r="ACN103" s="0"/>
      <c r="ACO103" s="0"/>
      <c r="ACP103" s="0"/>
      <c r="ACQ103" s="0"/>
      <c r="ACR103" s="0"/>
      <c r="ACS103" s="0"/>
      <c r="ACT103" s="0"/>
      <c r="ACU103" s="0"/>
      <c r="ACV103" s="0"/>
      <c r="ACW103" s="0"/>
      <c r="ACX103" s="0"/>
      <c r="ACY103" s="0"/>
      <c r="ACZ103" s="0"/>
      <c r="ADA103" s="0"/>
      <c r="ADB103" s="0"/>
      <c r="ADC103" s="0"/>
      <c r="ADD103" s="0"/>
      <c r="ADE103" s="0"/>
      <c r="ADF103" s="0"/>
      <c r="ADG103" s="0"/>
      <c r="ADH103" s="0"/>
      <c r="ADI103" s="0"/>
      <c r="ADJ103" s="0"/>
      <c r="ADK103" s="0"/>
      <c r="ADL103" s="0"/>
      <c r="ADM103" s="0"/>
      <c r="ADN103" s="0"/>
      <c r="ADO103" s="0"/>
      <c r="ADP103" s="0"/>
      <c r="ADQ103" s="0"/>
      <c r="ADR103" s="0"/>
      <c r="ADS103" s="0"/>
      <c r="ADT103" s="0"/>
      <c r="ADU103" s="0"/>
      <c r="ADV103" s="0"/>
      <c r="ADW103" s="0"/>
      <c r="ADX103" s="0"/>
      <c r="ADY103" s="0"/>
      <c r="ADZ103" s="0"/>
      <c r="AEA103" s="0"/>
      <c r="AEB103" s="0"/>
      <c r="AEC103" s="0"/>
      <c r="AED103" s="0"/>
      <c r="AEE103" s="0"/>
      <c r="AEF103" s="0"/>
      <c r="AEG103" s="0"/>
      <c r="AEH103" s="0"/>
      <c r="AEI103" s="0"/>
      <c r="AEJ103" s="0"/>
      <c r="AEK103" s="0"/>
      <c r="AEL103" s="0"/>
      <c r="AEM103" s="0"/>
      <c r="AEN103" s="0"/>
      <c r="AEO103" s="0"/>
      <c r="AEP103" s="0"/>
      <c r="AEQ103" s="0"/>
      <c r="AER103" s="0"/>
      <c r="AES103" s="0"/>
      <c r="AET103" s="0"/>
      <c r="AEU103" s="0"/>
      <c r="AEV103" s="0"/>
      <c r="AEW103" s="0"/>
      <c r="AEX103" s="0"/>
      <c r="AEY103" s="0"/>
      <c r="AEZ103" s="0"/>
      <c r="AFA103" s="0"/>
      <c r="AFB103" s="0"/>
      <c r="AFC103" s="0"/>
      <c r="AFD103" s="0"/>
      <c r="AFE103" s="0"/>
      <c r="AFF103" s="0"/>
      <c r="AFG103" s="0"/>
      <c r="AFH103" s="0"/>
      <c r="AFI103" s="0"/>
      <c r="AFJ103" s="0"/>
      <c r="AFK103" s="0"/>
      <c r="AFL103" s="0"/>
      <c r="AFM103" s="0"/>
      <c r="AFN103" s="0"/>
      <c r="AFO103" s="0"/>
      <c r="AFP103" s="0"/>
      <c r="AFQ103" s="0"/>
      <c r="AFR103" s="0"/>
      <c r="AFS103" s="0"/>
      <c r="AFT103" s="0"/>
      <c r="AFU103" s="0"/>
      <c r="AFV103" s="0"/>
      <c r="AFW103" s="0"/>
      <c r="AFX103" s="0"/>
      <c r="AFY103" s="0"/>
      <c r="AFZ103" s="0"/>
      <c r="AGA103" s="0"/>
      <c r="AGB103" s="0"/>
      <c r="AGC103" s="0"/>
      <c r="AGD103" s="0"/>
      <c r="AGE103" s="0"/>
      <c r="AGF103" s="0"/>
      <c r="AGG103" s="0"/>
      <c r="AGH103" s="0"/>
      <c r="AGI103" s="0"/>
      <c r="AGJ103" s="0"/>
      <c r="AGK103" s="0"/>
      <c r="AGL103" s="0"/>
      <c r="AGM103" s="0"/>
      <c r="AGN103" s="0"/>
      <c r="AGO103" s="0"/>
      <c r="AGP103" s="0"/>
      <c r="AGQ103" s="0"/>
      <c r="AGR103" s="0"/>
      <c r="AGS103" s="0"/>
      <c r="AGT103" s="0"/>
      <c r="AGU103" s="0"/>
      <c r="AGV103" s="0"/>
      <c r="AGW103" s="0"/>
      <c r="AGX103" s="0"/>
      <c r="AGY103" s="0"/>
      <c r="AGZ103" s="0"/>
      <c r="AHA103" s="0"/>
      <c r="AHB103" s="0"/>
      <c r="AHC103" s="0"/>
      <c r="AHD103" s="0"/>
      <c r="AHE103" s="0"/>
      <c r="AHF103" s="0"/>
      <c r="AHG103" s="0"/>
      <c r="AHH103" s="0"/>
      <c r="AHI103" s="0"/>
      <c r="AHJ103" s="0"/>
      <c r="AHK103" s="0"/>
      <c r="AHL103" s="0"/>
      <c r="AHM103" s="0"/>
      <c r="AHN103" s="0"/>
      <c r="AHO103" s="0"/>
      <c r="AHP103" s="0"/>
      <c r="AHQ103" s="0"/>
      <c r="AHR103" s="0"/>
      <c r="AHS103" s="0"/>
      <c r="AHT103" s="0"/>
      <c r="AHU103" s="0"/>
      <c r="AHV103" s="0"/>
      <c r="AHW103" s="0"/>
      <c r="AHX103" s="0"/>
      <c r="AHY103" s="0"/>
      <c r="AHZ103" s="0"/>
      <c r="AIA103" s="0"/>
      <c r="AIB103" s="0"/>
      <c r="AIC103" s="0"/>
      <c r="AID103" s="0"/>
      <c r="AIE103" s="0"/>
      <c r="AIF103" s="0"/>
      <c r="AIG103" s="0"/>
      <c r="AIH103" s="0"/>
      <c r="AII103" s="0"/>
      <c r="AIJ103" s="0"/>
      <c r="AIK103" s="0"/>
      <c r="AIL103" s="0"/>
      <c r="AIM103" s="0"/>
      <c r="AIN103" s="0"/>
      <c r="AIO103" s="0"/>
      <c r="AIP103" s="0"/>
      <c r="AIQ103" s="0"/>
      <c r="AIR103" s="0"/>
      <c r="AIS103" s="0"/>
      <c r="AIT103" s="0"/>
      <c r="AIU103" s="0"/>
      <c r="AIV103" s="0"/>
      <c r="AIW103" s="0"/>
      <c r="AIX103" s="0"/>
      <c r="AIY103" s="0"/>
      <c r="AIZ103" s="0"/>
      <c r="AJA103" s="0"/>
      <c r="AJB103" s="0"/>
      <c r="AJC103" s="0"/>
      <c r="AJD103" s="0"/>
      <c r="AJE103" s="0"/>
      <c r="AJF103" s="0"/>
      <c r="AJG103" s="0"/>
      <c r="AJH103" s="0"/>
      <c r="AJI103" s="0"/>
      <c r="AJJ103" s="0"/>
      <c r="AJK103" s="0"/>
      <c r="AJL103" s="0"/>
      <c r="AJM103" s="0"/>
      <c r="AJN103" s="0"/>
      <c r="AJO103" s="0"/>
      <c r="AJP103" s="0"/>
      <c r="AJQ103" s="0"/>
      <c r="AJR103" s="0"/>
      <c r="AJS103" s="0"/>
      <c r="AJT103" s="0"/>
      <c r="AJU103" s="0"/>
      <c r="AJV103" s="0"/>
      <c r="AJW103" s="0"/>
      <c r="AJX103" s="0"/>
      <c r="AJY103" s="0"/>
      <c r="AJZ103" s="0"/>
      <c r="AKA103" s="0"/>
      <c r="AKB103" s="0"/>
      <c r="AKC103" s="0"/>
      <c r="AKD103" s="0"/>
      <c r="AKE103" s="0"/>
      <c r="AKF103" s="0"/>
      <c r="AKG103" s="0"/>
      <c r="AKH103" s="0"/>
      <c r="AKI103" s="0"/>
      <c r="AKJ103" s="0"/>
      <c r="AKK103" s="0"/>
      <c r="AKL103" s="0"/>
      <c r="AKM103" s="0"/>
      <c r="AKN103" s="0"/>
      <c r="AKO103" s="0"/>
      <c r="AKP103" s="0"/>
      <c r="AKQ103" s="0"/>
      <c r="AKR103" s="0"/>
      <c r="AKS103" s="0"/>
      <c r="AKT103" s="0"/>
      <c r="AKU103" s="0"/>
      <c r="AKV103" s="0"/>
      <c r="AKW103" s="0"/>
      <c r="AKX103" s="0"/>
      <c r="AKY103" s="0"/>
      <c r="AKZ103" s="0"/>
      <c r="ALA103" s="0"/>
      <c r="ALB103" s="0"/>
      <c r="ALC103" s="0"/>
      <c r="ALD103" s="0"/>
      <c r="ALE103" s="0"/>
      <c r="ALF103" s="0"/>
      <c r="ALG103" s="0"/>
      <c r="ALH103" s="0"/>
      <c r="ALI103" s="0"/>
      <c r="ALJ103" s="0"/>
      <c r="ALK103" s="0"/>
      <c r="ALL103" s="0"/>
      <c r="ALM103" s="0"/>
      <c r="ALN103" s="0"/>
      <c r="ALO103" s="0"/>
      <c r="ALP103" s="0"/>
      <c r="ALQ103" s="0"/>
      <c r="ALR103" s="0"/>
      <c r="ALS103" s="0"/>
      <c r="ALT103" s="0"/>
      <c r="ALU103" s="0"/>
      <c r="ALV103" s="0"/>
      <c r="ALW103" s="0"/>
      <c r="ALX103" s="0"/>
      <c r="ALY103" s="0"/>
      <c r="ALZ103" s="0"/>
    </row>
    <row r="104" customFormat="false" ht="21.95" hidden="false" customHeight="true" outlineLevel="0" collapsed="false">
      <c r="A104" s="138"/>
      <c r="B104" s="139"/>
      <c r="C104" s="140"/>
      <c r="D104" s="139"/>
      <c r="E104" s="139"/>
      <c r="F104" s="139"/>
      <c r="G104" s="139"/>
      <c r="H104" s="139"/>
      <c r="I104" s="141"/>
      <c r="J104" s="0"/>
      <c r="K104" s="0"/>
      <c r="L104" s="0"/>
      <c r="M104" s="0"/>
      <c r="N104" s="0"/>
      <c r="O104" s="0"/>
      <c r="P104" s="0"/>
      <c r="Q104" s="0"/>
      <c r="R104" s="0"/>
      <c r="S104" s="0"/>
      <c r="T104" s="0"/>
      <c r="U104" s="0"/>
      <c r="V104" s="0"/>
      <c r="W104" s="0"/>
      <c r="X104" s="0"/>
      <c r="Y104" s="0"/>
      <c r="Z104" s="0"/>
      <c r="AA104" s="0"/>
      <c r="AB104" s="0"/>
      <c r="AC104" s="0"/>
      <c r="AD104" s="0"/>
      <c r="AE104" s="0"/>
      <c r="AF104" s="0"/>
      <c r="AG104" s="0"/>
      <c r="AH104" s="0"/>
      <c r="AI104" s="0"/>
      <c r="AJ104" s="0"/>
      <c r="AK104" s="0"/>
      <c r="AL104" s="0"/>
      <c r="AM104" s="0"/>
      <c r="AN104" s="0"/>
      <c r="AO104" s="0"/>
      <c r="AP104" s="0"/>
      <c r="AQ104" s="0"/>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row>
    <row r="105" s="55" customFormat="true" ht="21.95" hidden="false" customHeight="true" outlineLevel="0" collapsed="false">
      <c r="A105" s="111" t="s">
        <v>398</v>
      </c>
      <c r="B105" s="98"/>
      <c r="C105" s="90"/>
      <c r="D105" s="98"/>
      <c r="E105" s="98"/>
      <c r="F105" s="98"/>
      <c r="G105" s="98"/>
      <c r="H105" s="98"/>
      <c r="I105" s="112"/>
      <c r="AMA105" s="0"/>
      <c r="AMB105" s="0"/>
      <c r="AMC105" s="0"/>
      <c r="AMD105" s="0"/>
      <c r="AME105" s="0"/>
      <c r="AMF105" s="0"/>
      <c r="AMG105" s="0"/>
      <c r="AMH105" s="0"/>
      <c r="AMI105" s="0"/>
      <c r="AMJ105" s="0"/>
    </row>
    <row r="106" customFormat="false" ht="21.95" hidden="false" customHeight="true" outlineLevel="0" collapsed="false">
      <c r="A106" s="113" t="s">
        <v>399</v>
      </c>
      <c r="B106" s="98"/>
      <c r="C106" s="90"/>
      <c r="D106" s="98"/>
      <c r="E106" s="98"/>
      <c r="F106" s="98"/>
      <c r="G106" s="98"/>
      <c r="H106" s="98"/>
      <c r="I106" s="112"/>
    </row>
    <row r="107" customFormat="false" ht="21.95" hidden="false" customHeight="true" outlineLevel="1" collapsed="false">
      <c r="A107" s="113" t="s">
        <v>400</v>
      </c>
      <c r="B107" s="114"/>
      <c r="C107" s="90"/>
      <c r="D107" s="115"/>
      <c r="E107" s="115"/>
      <c r="F107" s="116"/>
      <c r="G107" s="116"/>
      <c r="H107" s="115"/>
      <c r="I107" s="117"/>
    </row>
    <row r="108" customFormat="false" ht="33.75" hidden="true" customHeight="true" outlineLevel="2" collapsed="false">
      <c r="A108" s="118" t="s">
        <v>239</v>
      </c>
      <c r="B108" s="122" t="n">
        <v>42005</v>
      </c>
      <c r="C108" s="5" t="s">
        <v>401</v>
      </c>
      <c r="D108" s="5" t="s">
        <v>24</v>
      </c>
      <c r="E108" s="16" t="s">
        <v>402</v>
      </c>
      <c r="F108" s="5" t="s">
        <v>403</v>
      </c>
      <c r="G108" s="5"/>
      <c r="H108" s="5" t="s">
        <v>404</v>
      </c>
      <c r="I108" s="12" t="n">
        <v>42370</v>
      </c>
    </row>
    <row r="109" customFormat="false" ht="12" hidden="true" customHeight="true" outlineLevel="2" collapsed="false">
      <c r="A109" s="118"/>
      <c r="B109" s="122"/>
      <c r="C109" s="5"/>
      <c r="D109" s="5"/>
      <c r="E109" s="5" t="s">
        <v>405</v>
      </c>
      <c r="F109" s="5" t="s">
        <v>406</v>
      </c>
      <c r="G109" s="5"/>
      <c r="H109" s="5"/>
      <c r="I109" s="12"/>
    </row>
    <row r="110" customFormat="false" ht="22.5" hidden="true" customHeight="true" outlineLevel="2" collapsed="false">
      <c r="A110" s="118"/>
      <c r="B110" s="122"/>
      <c r="C110" s="5"/>
      <c r="D110" s="5"/>
      <c r="E110" s="27" t="s">
        <v>51</v>
      </c>
      <c r="F110" s="20" t="s">
        <v>407</v>
      </c>
      <c r="G110" s="20"/>
      <c r="H110" s="5"/>
      <c r="I110" s="12"/>
    </row>
    <row r="111" customFormat="false" ht="22.5" hidden="true" customHeight="true" outlineLevel="2" collapsed="false">
      <c r="A111" s="118"/>
      <c r="B111" s="122"/>
      <c r="C111" s="5"/>
      <c r="D111" s="5"/>
      <c r="E111" s="27" t="s">
        <v>53</v>
      </c>
      <c r="F111" s="20" t="s">
        <v>408</v>
      </c>
      <c r="G111" s="20"/>
      <c r="H111" s="5"/>
      <c r="I111" s="12"/>
    </row>
    <row r="112" customFormat="false" ht="22.5" hidden="true" customHeight="true" outlineLevel="2" collapsed="false">
      <c r="A112" s="118"/>
      <c r="B112" s="122"/>
      <c r="C112" s="5"/>
      <c r="D112" s="5"/>
      <c r="E112" s="27" t="s">
        <v>55</v>
      </c>
      <c r="F112" s="20" t="s">
        <v>409</v>
      </c>
      <c r="G112" s="20"/>
      <c r="H112" s="5"/>
      <c r="I112" s="12"/>
    </row>
    <row r="113" customFormat="false" ht="22.5" hidden="true" customHeight="true" outlineLevel="2" collapsed="false">
      <c r="A113" s="118"/>
      <c r="B113" s="122"/>
      <c r="C113" s="5"/>
      <c r="D113" s="5"/>
      <c r="E113" s="27" t="s">
        <v>57</v>
      </c>
      <c r="F113" s="20" t="s">
        <v>410</v>
      </c>
      <c r="G113" s="20"/>
      <c r="H113" s="5"/>
      <c r="I113" s="12"/>
    </row>
    <row r="114" customFormat="false" ht="21.95" hidden="false" customHeight="true" outlineLevel="1" collapsed="true">
      <c r="A114" s="113" t="s">
        <v>411</v>
      </c>
      <c r="B114" s="114"/>
      <c r="C114" s="90"/>
      <c r="D114" s="115"/>
      <c r="E114" s="115"/>
      <c r="F114" s="115"/>
      <c r="G114" s="115"/>
      <c r="H114" s="115"/>
      <c r="I114" s="117"/>
    </row>
    <row r="115" customFormat="false" ht="104.25" hidden="true" customHeight="true" outlineLevel="2" collapsed="false">
      <c r="A115" s="118" t="s">
        <v>172</v>
      </c>
      <c r="B115" s="119" t="n">
        <v>41719</v>
      </c>
      <c r="C115" s="8" t="s">
        <v>412</v>
      </c>
      <c r="D115" s="8" t="s">
        <v>413</v>
      </c>
      <c r="E115" s="142" t="s">
        <v>414</v>
      </c>
      <c r="F115" s="5" t="s">
        <v>415</v>
      </c>
      <c r="G115" s="5"/>
      <c r="H115" s="5" t="s">
        <v>404</v>
      </c>
      <c r="I115" s="7" t="n">
        <v>42084</v>
      </c>
    </row>
    <row r="116" customFormat="false" ht="21.95" hidden="false" customHeight="true" outlineLevel="1" collapsed="true">
      <c r="A116" s="113" t="s">
        <v>416</v>
      </c>
      <c r="B116" s="114"/>
      <c r="C116" s="90"/>
      <c r="D116" s="115"/>
      <c r="E116" s="115"/>
      <c r="F116" s="115"/>
      <c r="G116" s="115"/>
      <c r="H116" s="115"/>
      <c r="I116" s="117"/>
    </row>
    <row r="117" customFormat="false" ht="22.5" hidden="true" customHeight="true" outlineLevel="2" collapsed="false">
      <c r="A117" s="143" t="s">
        <v>205</v>
      </c>
      <c r="B117" s="144" t="n">
        <v>43110</v>
      </c>
      <c r="C117" s="8" t="s">
        <v>417</v>
      </c>
      <c r="D117" s="8" t="s">
        <v>266</v>
      </c>
      <c r="E117" s="5" t="s">
        <v>267</v>
      </c>
      <c r="F117" s="35" t="s">
        <v>15</v>
      </c>
      <c r="G117" s="35"/>
      <c r="H117" s="8" t="s">
        <v>418</v>
      </c>
      <c r="I117" s="7" t="n">
        <v>43190</v>
      </c>
    </row>
    <row r="118" customFormat="false" ht="22.5" hidden="true" customHeight="true" outlineLevel="2" collapsed="false">
      <c r="A118" s="143"/>
      <c r="B118" s="144"/>
      <c r="C118" s="8"/>
      <c r="D118" s="8"/>
      <c r="E118" s="120" t="s">
        <v>419</v>
      </c>
      <c r="F118" s="5" t="s">
        <v>420</v>
      </c>
      <c r="G118" s="5"/>
      <c r="H118" s="8"/>
      <c r="I118" s="7"/>
    </row>
    <row r="119" customFormat="false" ht="21.95" hidden="false" customHeight="true" outlineLevel="1" collapsed="true">
      <c r="A119" s="134"/>
      <c r="B119" s="135"/>
      <c r="C119" s="93"/>
      <c r="D119" s="136"/>
      <c r="E119" s="136"/>
      <c r="F119" s="136"/>
      <c r="G119" s="136"/>
      <c r="H119" s="136"/>
      <c r="I119" s="137"/>
    </row>
    <row r="120" customFormat="false" ht="21.95" hidden="false" customHeight="true" outlineLevel="0" collapsed="false">
      <c r="A120" s="113" t="s">
        <v>421</v>
      </c>
      <c r="B120" s="114"/>
      <c r="C120" s="90"/>
      <c r="D120" s="115"/>
      <c r="E120" s="115"/>
      <c r="F120" s="115"/>
      <c r="G120" s="115"/>
      <c r="H120" s="115"/>
      <c r="I120" s="117"/>
    </row>
    <row r="121" customFormat="false" ht="21.95" hidden="false" customHeight="true" outlineLevel="1" collapsed="false">
      <c r="A121" s="113" t="s">
        <v>422</v>
      </c>
      <c r="B121" s="114"/>
      <c r="C121" s="90"/>
      <c r="D121" s="115"/>
      <c r="E121" s="115"/>
      <c r="F121" s="115"/>
      <c r="G121" s="115"/>
      <c r="H121" s="115"/>
      <c r="I121" s="117"/>
    </row>
    <row r="122" customFormat="false" ht="22.5" hidden="true" customHeight="true" outlineLevel="2" collapsed="false">
      <c r="A122" s="121" t="s">
        <v>239</v>
      </c>
      <c r="B122" s="122" t="n">
        <v>42309</v>
      </c>
      <c r="C122" s="5" t="s">
        <v>423</v>
      </c>
      <c r="D122" s="5" t="s">
        <v>424</v>
      </c>
      <c r="E122" s="120" t="s">
        <v>425</v>
      </c>
      <c r="F122" s="5" t="s">
        <v>426</v>
      </c>
      <c r="G122" s="5"/>
      <c r="H122" s="5" t="s">
        <v>427</v>
      </c>
      <c r="I122" s="12" t="n">
        <v>42735</v>
      </c>
    </row>
    <row r="123" customFormat="false" ht="38.25" hidden="true" customHeight="true" outlineLevel="2" collapsed="false">
      <c r="A123" s="121"/>
      <c r="B123" s="122"/>
      <c r="C123" s="5"/>
      <c r="D123" s="5"/>
      <c r="E123" s="120"/>
      <c r="F123" s="5"/>
      <c r="G123" s="5"/>
      <c r="H123" s="5" t="s">
        <v>428</v>
      </c>
      <c r="I123" s="12" t="n">
        <v>43405</v>
      </c>
    </row>
    <row r="124" customFormat="false" ht="22.5" hidden="true" customHeight="true" outlineLevel="2" collapsed="false">
      <c r="A124" s="121"/>
      <c r="B124" s="122"/>
      <c r="C124" s="5"/>
      <c r="D124" s="5"/>
      <c r="E124" s="120"/>
      <c r="F124" s="5"/>
      <c r="G124" s="5"/>
      <c r="H124" s="5" t="s">
        <v>429</v>
      </c>
      <c r="I124" s="12" t="n">
        <v>42323</v>
      </c>
    </row>
    <row r="125" customFormat="false" ht="21.95" hidden="false" customHeight="true" outlineLevel="1" collapsed="true">
      <c r="A125" s="113" t="s">
        <v>430</v>
      </c>
      <c r="B125" s="114"/>
      <c r="C125" s="90"/>
      <c r="D125" s="115"/>
      <c r="E125" s="115"/>
      <c r="F125" s="115"/>
      <c r="G125" s="115"/>
      <c r="H125" s="115"/>
      <c r="I125" s="117"/>
    </row>
    <row r="126" customFormat="false" ht="64.5" hidden="true" customHeight="true" outlineLevel="2" collapsed="false">
      <c r="A126" s="145" t="s">
        <v>431</v>
      </c>
      <c r="B126" s="122" t="n">
        <v>42922</v>
      </c>
      <c r="C126" s="5" t="s">
        <v>432</v>
      </c>
      <c r="D126" s="5" t="s">
        <v>433</v>
      </c>
      <c r="E126" s="120" t="s">
        <v>434</v>
      </c>
      <c r="F126" s="5" t="s">
        <v>435</v>
      </c>
      <c r="G126" s="5"/>
      <c r="H126" s="5" t="s">
        <v>436</v>
      </c>
      <c r="I126" s="12" t="n">
        <v>42962</v>
      </c>
    </row>
    <row r="127" customFormat="false" ht="15" hidden="true" customHeight="true" outlineLevel="2" collapsed="false">
      <c r="A127" s="145"/>
      <c r="B127" s="122"/>
      <c r="C127" s="5"/>
      <c r="D127" s="5"/>
      <c r="E127" s="120"/>
      <c r="F127" s="5"/>
      <c r="G127" s="5"/>
      <c r="H127" s="5" t="s">
        <v>437</v>
      </c>
      <c r="I127" s="12" t="n">
        <v>43652</v>
      </c>
    </row>
    <row r="128" customFormat="false" ht="21.95" hidden="false" customHeight="true" outlineLevel="1" collapsed="true">
      <c r="A128" s="113" t="s">
        <v>438</v>
      </c>
      <c r="B128" s="114"/>
      <c r="C128" s="90"/>
      <c r="D128" s="115"/>
      <c r="E128" s="115"/>
      <c r="F128" s="115"/>
      <c r="G128" s="115"/>
      <c r="H128" s="115"/>
      <c r="I128" s="117"/>
    </row>
    <row r="129" customFormat="false" ht="15" hidden="true" customHeight="true" outlineLevel="2" collapsed="false">
      <c r="A129" s="121" t="s">
        <v>138</v>
      </c>
      <c r="B129" s="122" t="n">
        <v>42600</v>
      </c>
      <c r="C129" s="5" t="s">
        <v>439</v>
      </c>
      <c r="D129" s="5" t="s">
        <v>440</v>
      </c>
      <c r="E129" s="142" t="s">
        <v>441</v>
      </c>
      <c r="F129" s="5" t="s">
        <v>442</v>
      </c>
      <c r="G129" s="5"/>
      <c r="H129" s="5" t="s">
        <v>443</v>
      </c>
      <c r="I129" s="12" t="n">
        <v>42614</v>
      </c>
    </row>
    <row r="130" customFormat="false" ht="45" hidden="true" customHeight="true" outlineLevel="2" collapsed="false">
      <c r="A130" s="121"/>
      <c r="B130" s="122"/>
      <c r="C130" s="5"/>
      <c r="D130" s="5"/>
      <c r="E130" s="142" t="s">
        <v>444</v>
      </c>
      <c r="F130" s="5"/>
      <c r="G130" s="5"/>
      <c r="H130" s="5" t="s">
        <v>445</v>
      </c>
      <c r="I130" s="12" t="n">
        <v>42663</v>
      </c>
    </row>
    <row r="131" customFormat="false" ht="21.95" hidden="false" customHeight="true" outlineLevel="1" collapsed="true">
      <c r="A131" s="113" t="s">
        <v>446</v>
      </c>
      <c r="B131" s="114"/>
      <c r="C131" s="90"/>
      <c r="D131" s="115"/>
      <c r="E131" s="115"/>
      <c r="F131" s="115"/>
      <c r="G131" s="115"/>
      <c r="H131" s="115"/>
      <c r="I131" s="117"/>
    </row>
    <row r="132" customFormat="false" ht="101.25" hidden="true" customHeight="true" outlineLevel="2" collapsed="false">
      <c r="A132" s="118" t="s">
        <v>159</v>
      </c>
      <c r="B132" s="119" t="n">
        <v>42607</v>
      </c>
      <c r="C132" s="8" t="s">
        <v>447</v>
      </c>
      <c r="D132" s="8" t="s">
        <v>448</v>
      </c>
      <c r="E132" s="142" t="s">
        <v>449</v>
      </c>
      <c r="F132" s="5" t="s">
        <v>450</v>
      </c>
      <c r="G132" s="5"/>
      <c r="H132" s="5" t="s">
        <v>451</v>
      </c>
      <c r="I132" s="12" t="s">
        <v>15</v>
      </c>
    </row>
    <row r="133" customFormat="false" ht="21.95" hidden="false" customHeight="true" outlineLevel="1" collapsed="true">
      <c r="A133" s="113" t="s">
        <v>452</v>
      </c>
      <c r="B133" s="114"/>
      <c r="C133" s="90"/>
      <c r="D133" s="115"/>
      <c r="E133" s="115"/>
      <c r="F133" s="115"/>
      <c r="G133" s="115"/>
      <c r="H133" s="115"/>
      <c r="I133" s="117"/>
    </row>
    <row r="134" customFormat="false" ht="87.75" hidden="true" customHeight="true" outlineLevel="2" collapsed="false">
      <c r="A134" s="118" t="s">
        <v>172</v>
      </c>
      <c r="B134" s="119" t="n">
        <v>41719</v>
      </c>
      <c r="C134" s="8" t="s">
        <v>453</v>
      </c>
      <c r="D134" s="8" t="s">
        <v>454</v>
      </c>
      <c r="E134" s="142" t="s">
        <v>455</v>
      </c>
      <c r="F134" s="5" t="s">
        <v>456</v>
      </c>
      <c r="G134" s="5"/>
      <c r="H134" s="5" t="s">
        <v>457</v>
      </c>
      <c r="I134" s="12" t="n">
        <v>41754</v>
      </c>
    </row>
    <row r="135" customFormat="false" ht="21.95" hidden="false" customHeight="true" outlineLevel="1" collapsed="true">
      <c r="A135" s="113" t="s">
        <v>458</v>
      </c>
      <c r="B135" s="114"/>
      <c r="C135" s="90"/>
      <c r="D135" s="115"/>
      <c r="E135" s="115"/>
      <c r="F135" s="115"/>
      <c r="G135" s="115"/>
      <c r="H135" s="115"/>
      <c r="I135" s="117"/>
    </row>
    <row r="136" customFormat="false" ht="22.5" hidden="true" customHeight="true" outlineLevel="2" collapsed="false">
      <c r="A136" s="121" t="s">
        <v>179</v>
      </c>
      <c r="B136" s="122" t="n">
        <v>41935</v>
      </c>
      <c r="C136" s="5" t="s">
        <v>459</v>
      </c>
      <c r="D136" s="5" t="s">
        <v>460</v>
      </c>
      <c r="E136" s="120" t="s">
        <v>461</v>
      </c>
      <c r="F136" s="5" t="s">
        <v>462</v>
      </c>
      <c r="G136" s="5"/>
      <c r="H136" s="5" t="s">
        <v>463</v>
      </c>
      <c r="I136" s="12" t="n">
        <v>42086</v>
      </c>
    </row>
    <row r="137" customFormat="false" ht="22.5" hidden="true" customHeight="true" outlineLevel="2" collapsed="false">
      <c r="A137" s="121"/>
      <c r="B137" s="122"/>
      <c r="C137" s="5"/>
      <c r="D137" s="5"/>
      <c r="E137" s="120"/>
      <c r="F137" s="5"/>
      <c r="G137" s="5"/>
      <c r="H137" s="5" t="s">
        <v>464</v>
      </c>
      <c r="I137" s="12" t="n">
        <v>42262</v>
      </c>
    </row>
    <row r="138" customFormat="false" ht="21.95" hidden="false" customHeight="true" outlineLevel="1" collapsed="true">
      <c r="A138" s="113" t="s">
        <v>465</v>
      </c>
      <c r="B138" s="114"/>
      <c r="C138" s="90"/>
      <c r="D138" s="115"/>
      <c r="E138" s="115"/>
      <c r="F138" s="116"/>
      <c r="G138" s="116"/>
      <c r="H138" s="115"/>
      <c r="I138" s="117"/>
    </row>
    <row r="139" customFormat="false" ht="33.75" hidden="true" customHeight="true" outlineLevel="2" collapsed="false">
      <c r="A139" s="121" t="s">
        <v>211</v>
      </c>
      <c r="B139" s="122" t="n">
        <v>41907</v>
      </c>
      <c r="C139" s="5" t="s">
        <v>466</v>
      </c>
      <c r="D139" s="5" t="s">
        <v>467</v>
      </c>
      <c r="E139" s="5" t="s">
        <v>468</v>
      </c>
      <c r="F139" s="5" t="s">
        <v>469</v>
      </c>
      <c r="G139" s="5"/>
      <c r="H139" s="5" t="s">
        <v>470</v>
      </c>
      <c r="I139" s="12" t="s">
        <v>15</v>
      </c>
    </row>
    <row r="140" customFormat="false" ht="22.5" hidden="true" customHeight="true" outlineLevel="2" collapsed="false">
      <c r="A140" s="121"/>
      <c r="B140" s="122"/>
      <c r="C140" s="5"/>
      <c r="D140" s="5"/>
      <c r="E140" s="5"/>
      <c r="F140" s="5"/>
      <c r="G140" s="5"/>
      <c r="H140" s="5" t="s">
        <v>471</v>
      </c>
      <c r="I140" s="12" t="n">
        <v>42308</v>
      </c>
    </row>
    <row r="141" customFormat="false" ht="45" hidden="true" customHeight="true" outlineLevel="2" collapsed="false">
      <c r="A141" s="121"/>
      <c r="B141" s="122"/>
      <c r="C141" s="5"/>
      <c r="D141" s="5"/>
      <c r="E141" s="5"/>
      <c r="F141" s="5"/>
      <c r="G141" s="5"/>
      <c r="H141" s="5" t="s">
        <v>472</v>
      </c>
      <c r="I141" s="12" t="s">
        <v>15</v>
      </c>
    </row>
    <row r="142" customFormat="false" ht="33.75" hidden="true" customHeight="true" outlineLevel="2" collapsed="false">
      <c r="A142" s="121"/>
      <c r="B142" s="122"/>
      <c r="C142" s="5"/>
      <c r="D142" s="5"/>
      <c r="E142" s="8" t="s">
        <v>473</v>
      </c>
      <c r="F142" s="5"/>
      <c r="G142" s="5"/>
      <c r="H142" s="5" t="s">
        <v>474</v>
      </c>
      <c r="I142" s="12" t="s">
        <v>15</v>
      </c>
    </row>
    <row r="143" customFormat="false" ht="22.5" hidden="true" customHeight="true" outlineLevel="2" collapsed="false">
      <c r="A143" s="121"/>
      <c r="B143" s="122"/>
      <c r="C143" s="5"/>
      <c r="D143" s="5"/>
      <c r="E143" s="5" t="s">
        <v>475</v>
      </c>
      <c r="F143" s="5"/>
      <c r="G143" s="5"/>
      <c r="H143" s="5" t="s">
        <v>476</v>
      </c>
      <c r="I143" s="12" t="s">
        <v>15</v>
      </c>
    </row>
    <row r="144" customFormat="false" ht="21.95" hidden="false" customHeight="true" outlineLevel="1" collapsed="true">
      <c r="A144" s="113" t="s">
        <v>477</v>
      </c>
      <c r="B144" s="114"/>
      <c r="C144" s="90"/>
      <c r="D144" s="115"/>
      <c r="E144" s="115"/>
      <c r="F144" s="116"/>
      <c r="G144" s="116"/>
      <c r="H144" s="115"/>
      <c r="I144" s="117"/>
    </row>
    <row r="145" customFormat="false" ht="33.75" hidden="true" customHeight="true" outlineLevel="2" collapsed="false">
      <c r="A145" s="121" t="s">
        <v>211</v>
      </c>
      <c r="B145" s="122" t="n">
        <v>42233</v>
      </c>
      <c r="C145" s="5" t="s">
        <v>478</v>
      </c>
      <c r="D145" s="5" t="s">
        <v>479</v>
      </c>
      <c r="E145" s="5" t="s">
        <v>480</v>
      </c>
      <c r="F145" s="5" t="s">
        <v>481</v>
      </c>
      <c r="G145" s="5"/>
      <c r="H145" s="5" t="s">
        <v>470</v>
      </c>
      <c r="I145" s="12" t="s">
        <v>15</v>
      </c>
    </row>
    <row r="146" customFormat="false" ht="22.5" hidden="true" customHeight="true" outlineLevel="2" collapsed="false">
      <c r="A146" s="121"/>
      <c r="B146" s="122"/>
      <c r="C146" s="5"/>
      <c r="D146" s="5"/>
      <c r="E146" s="5"/>
      <c r="F146" s="5"/>
      <c r="G146" s="5"/>
      <c r="H146" s="5" t="s">
        <v>482</v>
      </c>
      <c r="I146" s="12" t="n">
        <v>42521</v>
      </c>
    </row>
    <row r="147" customFormat="false" ht="45" hidden="true" customHeight="true" outlineLevel="2" collapsed="false">
      <c r="A147" s="121"/>
      <c r="B147" s="122"/>
      <c r="C147" s="5"/>
      <c r="D147" s="5"/>
      <c r="E147" s="5"/>
      <c r="F147" s="5"/>
      <c r="G147" s="5"/>
      <c r="H147" s="5" t="s">
        <v>472</v>
      </c>
      <c r="I147" s="12" t="s">
        <v>15</v>
      </c>
    </row>
    <row r="148" customFormat="false" ht="33.75" hidden="true" customHeight="true" outlineLevel="2" collapsed="false">
      <c r="A148" s="121"/>
      <c r="B148" s="122"/>
      <c r="C148" s="5"/>
      <c r="D148" s="5"/>
      <c r="E148" s="5" t="s">
        <v>483</v>
      </c>
      <c r="F148" s="5"/>
      <c r="G148" s="5"/>
      <c r="H148" s="5" t="s">
        <v>484</v>
      </c>
      <c r="I148" s="12" t="s">
        <v>15</v>
      </c>
    </row>
    <row r="149" customFormat="false" ht="21.95" hidden="false" customHeight="true" outlineLevel="1" collapsed="true"/>
  </sheetData>
  <mergeCells count="212">
    <mergeCell ref="A1:A2"/>
    <mergeCell ref="B1:B2"/>
    <mergeCell ref="C1:C2"/>
    <mergeCell ref="D1:D2"/>
    <mergeCell ref="E1:E2"/>
    <mergeCell ref="F1:G1"/>
    <mergeCell ref="H1:H2"/>
    <mergeCell ref="I1:I2"/>
    <mergeCell ref="A6:A7"/>
    <mergeCell ref="B6:B7"/>
    <mergeCell ref="C6:C7"/>
    <mergeCell ref="D6:D7"/>
    <mergeCell ref="F6:G6"/>
    <mergeCell ref="H6:H7"/>
    <mergeCell ref="I6:I7"/>
    <mergeCell ref="F7:G7"/>
    <mergeCell ref="A9:A13"/>
    <mergeCell ref="B9:B13"/>
    <mergeCell ref="C9:C13"/>
    <mergeCell ref="D9:D13"/>
    <mergeCell ref="F9:G9"/>
    <mergeCell ref="H9:H13"/>
    <mergeCell ref="I9:I13"/>
    <mergeCell ref="F10:G10"/>
    <mergeCell ref="F11:G11"/>
    <mergeCell ref="F12:G12"/>
    <mergeCell ref="F13:G13"/>
    <mergeCell ref="A15:A16"/>
    <mergeCell ref="B15:B16"/>
    <mergeCell ref="C15:C16"/>
    <mergeCell ref="D15:D16"/>
    <mergeCell ref="F15:G15"/>
    <mergeCell ref="H15:H16"/>
    <mergeCell ref="I15:I16"/>
    <mergeCell ref="F16:G16"/>
    <mergeCell ref="A18:A19"/>
    <mergeCell ref="B18:B19"/>
    <mergeCell ref="C18:C19"/>
    <mergeCell ref="D18:D19"/>
    <mergeCell ref="F18:G18"/>
    <mergeCell ref="H18:H19"/>
    <mergeCell ref="I18:I19"/>
    <mergeCell ref="F19:G19"/>
    <mergeCell ref="A21:A30"/>
    <mergeCell ref="B21:B30"/>
    <mergeCell ref="C21:C30"/>
    <mergeCell ref="D21:D30"/>
    <mergeCell ref="F21:G21"/>
    <mergeCell ref="H21:H30"/>
    <mergeCell ref="I21:I30"/>
    <mergeCell ref="F22:G22"/>
    <mergeCell ref="F23:G23"/>
    <mergeCell ref="F24:G24"/>
    <mergeCell ref="F25:G25"/>
    <mergeCell ref="F26:G26"/>
    <mergeCell ref="F27:G27"/>
    <mergeCell ref="F28:G28"/>
    <mergeCell ref="F29:G29"/>
    <mergeCell ref="F30:G30"/>
    <mergeCell ref="A32:A33"/>
    <mergeCell ref="B32:B33"/>
    <mergeCell ref="C32:C33"/>
    <mergeCell ref="D32:D33"/>
    <mergeCell ref="F32:G32"/>
    <mergeCell ref="H32:H33"/>
    <mergeCell ref="I32:I33"/>
    <mergeCell ref="F33:G33"/>
    <mergeCell ref="A35:A36"/>
    <mergeCell ref="B35:B36"/>
    <mergeCell ref="C35:C36"/>
    <mergeCell ref="D35:D36"/>
    <mergeCell ref="F35:G35"/>
    <mergeCell ref="H35:H36"/>
    <mergeCell ref="I35:I36"/>
    <mergeCell ref="F36:G36"/>
    <mergeCell ref="F38:G38"/>
    <mergeCell ref="A40:A50"/>
    <mergeCell ref="B40:B50"/>
    <mergeCell ref="C40:C50"/>
    <mergeCell ref="D40:D50"/>
    <mergeCell ref="F40:G40"/>
    <mergeCell ref="H40:H50"/>
    <mergeCell ref="I40:I50"/>
    <mergeCell ref="F41:G41"/>
    <mergeCell ref="F42:G42"/>
    <mergeCell ref="F43:G43"/>
    <mergeCell ref="F44:G44"/>
    <mergeCell ref="F45:G45"/>
    <mergeCell ref="F46:G46"/>
    <mergeCell ref="F47:G47"/>
    <mergeCell ref="F48:G48"/>
    <mergeCell ref="F49:G49"/>
    <mergeCell ref="F50:G50"/>
    <mergeCell ref="A52:A56"/>
    <mergeCell ref="B52:B56"/>
    <mergeCell ref="C52:C56"/>
    <mergeCell ref="D52:D56"/>
    <mergeCell ref="F52:G52"/>
    <mergeCell ref="H52:H56"/>
    <mergeCell ref="I52:I56"/>
    <mergeCell ref="F53:G53"/>
    <mergeCell ref="F54:G54"/>
    <mergeCell ref="F55:G55"/>
    <mergeCell ref="F56:G56"/>
    <mergeCell ref="F58:G58"/>
    <mergeCell ref="A59:A65"/>
    <mergeCell ref="B59:B65"/>
    <mergeCell ref="C59:C65"/>
    <mergeCell ref="D59:D65"/>
    <mergeCell ref="F59:G59"/>
    <mergeCell ref="H59:H65"/>
    <mergeCell ref="I59:I65"/>
    <mergeCell ref="F60:G60"/>
    <mergeCell ref="F61:G61"/>
    <mergeCell ref="F62:G62"/>
    <mergeCell ref="F63:G63"/>
    <mergeCell ref="F64:G64"/>
    <mergeCell ref="F65:G65"/>
    <mergeCell ref="A69:A74"/>
    <mergeCell ref="B69:B74"/>
    <mergeCell ref="C69:C74"/>
    <mergeCell ref="D69:D74"/>
    <mergeCell ref="F69:G74"/>
    <mergeCell ref="F76:G76"/>
    <mergeCell ref="A78:A83"/>
    <mergeCell ref="B78:B83"/>
    <mergeCell ref="C78:C83"/>
    <mergeCell ref="D78:D83"/>
    <mergeCell ref="F78:G83"/>
    <mergeCell ref="A85:A86"/>
    <mergeCell ref="B85:B86"/>
    <mergeCell ref="C85:C86"/>
    <mergeCell ref="D85:D86"/>
    <mergeCell ref="E85:E86"/>
    <mergeCell ref="F85:G86"/>
    <mergeCell ref="A88:A89"/>
    <mergeCell ref="B88:B89"/>
    <mergeCell ref="C88:C89"/>
    <mergeCell ref="D88:D89"/>
    <mergeCell ref="E88:E89"/>
    <mergeCell ref="F88:G89"/>
    <mergeCell ref="A91:A92"/>
    <mergeCell ref="B91:B92"/>
    <mergeCell ref="C91:C92"/>
    <mergeCell ref="D91:D92"/>
    <mergeCell ref="E91:E92"/>
    <mergeCell ref="F91:G92"/>
    <mergeCell ref="F94:G94"/>
    <mergeCell ref="A96:A100"/>
    <mergeCell ref="B96:B100"/>
    <mergeCell ref="C96:C100"/>
    <mergeCell ref="D96:D100"/>
    <mergeCell ref="F96:G100"/>
    <mergeCell ref="F102:G102"/>
    <mergeCell ref="A108:A113"/>
    <mergeCell ref="B108:B113"/>
    <mergeCell ref="C108:C113"/>
    <mergeCell ref="D108:D113"/>
    <mergeCell ref="F108:G108"/>
    <mergeCell ref="H108:H113"/>
    <mergeCell ref="I108:I113"/>
    <mergeCell ref="F109:G109"/>
    <mergeCell ref="F110:G110"/>
    <mergeCell ref="F111:G111"/>
    <mergeCell ref="F112:G112"/>
    <mergeCell ref="F113:G113"/>
    <mergeCell ref="F115:G115"/>
    <mergeCell ref="A117:A118"/>
    <mergeCell ref="B117:B118"/>
    <mergeCell ref="C117:C118"/>
    <mergeCell ref="D117:D118"/>
    <mergeCell ref="F117:G117"/>
    <mergeCell ref="H117:H118"/>
    <mergeCell ref="I117:I118"/>
    <mergeCell ref="F118:G118"/>
    <mergeCell ref="A122:A124"/>
    <mergeCell ref="B122:B124"/>
    <mergeCell ref="C122:C124"/>
    <mergeCell ref="D122:D124"/>
    <mergeCell ref="E122:E124"/>
    <mergeCell ref="F122:G124"/>
    <mergeCell ref="A126:A127"/>
    <mergeCell ref="B126:B127"/>
    <mergeCell ref="C126:C127"/>
    <mergeCell ref="D126:D127"/>
    <mergeCell ref="E126:E127"/>
    <mergeCell ref="F126:G127"/>
    <mergeCell ref="A129:A130"/>
    <mergeCell ref="B129:B130"/>
    <mergeCell ref="C129:C130"/>
    <mergeCell ref="D129:D130"/>
    <mergeCell ref="F129:G130"/>
    <mergeCell ref="F132:G132"/>
    <mergeCell ref="F134:G134"/>
    <mergeCell ref="A136:A137"/>
    <mergeCell ref="B136:B137"/>
    <mergeCell ref="C136:C137"/>
    <mergeCell ref="D136:D137"/>
    <mergeCell ref="E136:E137"/>
    <mergeCell ref="F136:G137"/>
    <mergeCell ref="A139:A143"/>
    <mergeCell ref="B139:B143"/>
    <mergeCell ref="C139:C143"/>
    <mergeCell ref="D139:D143"/>
    <mergeCell ref="E139:E141"/>
    <mergeCell ref="F139:G143"/>
    <mergeCell ref="A145:A148"/>
    <mergeCell ref="B145:B148"/>
    <mergeCell ref="C145:C148"/>
    <mergeCell ref="D145:D148"/>
    <mergeCell ref="E145:E147"/>
    <mergeCell ref="F145:G148"/>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O25"/>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4" topLeftCell="B5" activePane="bottomRight" state="frozen"/>
      <selection pane="topLeft" activeCell="A1" activeCellId="0" sqref="A1"/>
      <selection pane="topRight" activeCell="B1" activeCellId="0" sqref="B1"/>
      <selection pane="bottomLeft" activeCell="A5" activeCellId="0" sqref="A5"/>
      <selection pane="bottomRight" activeCell="G22" activeCellId="0" sqref="G22"/>
    </sheetView>
  </sheetViews>
  <sheetFormatPr defaultRowHeight="15"/>
  <cols>
    <col collapsed="false" hidden="false" max="1" min="1" style="1" width="6.96356275303644"/>
    <col collapsed="false" hidden="false" max="2" min="2" style="1" width="35.0283400809717"/>
    <col collapsed="false" hidden="false" max="3" min="3" style="1" width="7.49797570850202"/>
    <col collapsed="false" hidden="false" max="10" min="4" style="1" width="7.60728744939271"/>
    <col collapsed="false" hidden="false" max="14" min="11" style="1" width="7.71255060728745"/>
    <col collapsed="false" hidden="false" max="1025" min="15" style="1" width="9"/>
  </cols>
  <sheetData>
    <row r="1" customFormat="false" ht="20.25" hidden="false" customHeight="true" outlineLevel="0" collapsed="false">
      <c r="A1" s="2" t="s">
        <v>0</v>
      </c>
      <c r="B1" s="3" t="s">
        <v>485</v>
      </c>
      <c r="C1" s="3"/>
      <c r="D1" s="3"/>
      <c r="E1" s="3"/>
      <c r="F1" s="3"/>
      <c r="G1" s="3"/>
      <c r="H1" s="3"/>
      <c r="I1" s="3"/>
      <c r="J1" s="3"/>
      <c r="K1" s="2" t="s">
        <v>486</v>
      </c>
      <c r="L1" s="2"/>
      <c r="M1" s="2"/>
      <c r="N1" s="2"/>
      <c r="O1" s="0"/>
    </row>
    <row r="2" customFormat="false" ht="15" hidden="false" customHeight="true" outlineLevel="0" collapsed="false">
      <c r="A2" s="2"/>
      <c r="B2" s="146" t="s">
        <v>487</v>
      </c>
      <c r="C2" s="2" t="s">
        <v>488</v>
      </c>
      <c r="D2" s="3" t="s">
        <v>489</v>
      </c>
      <c r="E2" s="3"/>
      <c r="F2" s="3"/>
      <c r="G2" s="3"/>
      <c r="H2" s="3"/>
      <c r="I2" s="3"/>
      <c r="J2" s="3"/>
      <c r="K2" s="2"/>
      <c r="L2" s="2"/>
      <c r="M2" s="2"/>
      <c r="N2" s="2"/>
      <c r="O2" s="0"/>
    </row>
    <row r="3" customFormat="false" ht="15" hidden="false" customHeight="true" outlineLevel="0" collapsed="false">
      <c r="A3" s="2"/>
      <c r="B3" s="146"/>
      <c r="C3" s="2"/>
      <c r="D3" s="3" t="s">
        <v>490</v>
      </c>
      <c r="E3" s="3" t="s">
        <v>491</v>
      </c>
      <c r="F3" s="3" t="s">
        <v>492</v>
      </c>
      <c r="G3" s="3" t="s">
        <v>493</v>
      </c>
      <c r="H3" s="3" t="s">
        <v>494</v>
      </c>
      <c r="I3" s="3" t="s">
        <v>495</v>
      </c>
      <c r="J3" s="147" t="s">
        <v>496</v>
      </c>
      <c r="K3" s="2" t="s">
        <v>497</v>
      </c>
      <c r="L3" s="2" t="s">
        <v>498</v>
      </c>
      <c r="M3" s="2"/>
      <c r="N3" s="2" t="s">
        <v>499</v>
      </c>
      <c r="O3" s="0"/>
    </row>
    <row r="4" customFormat="false" ht="15" hidden="false" customHeight="false" outlineLevel="0" collapsed="false">
      <c r="A4" s="2"/>
      <c r="B4" s="146"/>
      <c r="C4" s="2"/>
      <c r="D4" s="148" t="s">
        <v>500</v>
      </c>
      <c r="E4" s="148" t="s">
        <v>500</v>
      </c>
      <c r="F4" s="148" t="s">
        <v>500</v>
      </c>
      <c r="G4" s="148" t="s">
        <v>500</v>
      </c>
      <c r="H4" s="148" t="s">
        <v>500</v>
      </c>
      <c r="I4" s="148" t="s">
        <v>500</v>
      </c>
      <c r="J4" s="148" t="s">
        <v>500</v>
      </c>
      <c r="K4" s="2"/>
      <c r="L4" s="2" t="s">
        <v>501</v>
      </c>
      <c r="M4" s="2" t="s">
        <v>502</v>
      </c>
      <c r="N4" s="2"/>
      <c r="O4" s="0"/>
    </row>
    <row r="5" customFormat="false" ht="17.1" hidden="false" customHeight="true" outlineLevel="0" collapsed="false">
      <c r="A5" s="5" t="s">
        <v>9</v>
      </c>
      <c r="B5" s="5" t="s">
        <v>503</v>
      </c>
      <c r="C5" s="149"/>
      <c r="D5" s="149"/>
      <c r="E5" s="149"/>
      <c r="F5" s="149"/>
      <c r="G5" s="149"/>
      <c r="H5" s="149"/>
      <c r="I5" s="149"/>
      <c r="J5" s="149"/>
      <c r="K5" s="5"/>
      <c r="L5" s="5"/>
      <c r="M5" s="5"/>
      <c r="N5" s="5"/>
      <c r="O5" s="0"/>
    </row>
    <row r="6" customFormat="false" ht="17.1" hidden="false" customHeight="true" outlineLevel="0" collapsed="false">
      <c r="A6" s="5"/>
      <c r="B6" s="5" t="s">
        <v>504</v>
      </c>
      <c r="C6" s="149"/>
      <c r="D6" s="149"/>
      <c r="E6" s="149"/>
      <c r="F6" s="149"/>
      <c r="G6" s="149"/>
      <c r="H6" s="149"/>
      <c r="I6" s="149"/>
      <c r="J6" s="149"/>
      <c r="K6" s="5"/>
      <c r="L6" s="5"/>
      <c r="M6" s="5"/>
      <c r="N6" s="5"/>
      <c r="O6" s="0"/>
    </row>
    <row r="7" customFormat="false" ht="17.1" hidden="false" customHeight="true" outlineLevel="0" collapsed="false">
      <c r="A7" s="5"/>
      <c r="B7" s="5" t="s">
        <v>505</v>
      </c>
      <c r="C7" s="149"/>
      <c r="D7" s="149"/>
      <c r="E7" s="149"/>
      <c r="F7" s="149"/>
      <c r="G7" s="149"/>
      <c r="H7" s="149"/>
      <c r="I7" s="149"/>
      <c r="J7" s="149"/>
      <c r="K7" s="5"/>
      <c r="L7" s="5"/>
      <c r="M7" s="5"/>
      <c r="N7" s="5"/>
      <c r="O7" s="0"/>
    </row>
    <row r="8" customFormat="false" ht="17.1" hidden="false" customHeight="true" outlineLevel="0" collapsed="false">
      <c r="A8" s="5"/>
      <c r="B8" s="5" t="s">
        <v>506</v>
      </c>
      <c r="C8" s="149"/>
      <c r="D8" s="149"/>
      <c r="E8" s="149"/>
      <c r="F8" s="149"/>
      <c r="G8" s="149"/>
      <c r="H8" s="149"/>
      <c r="I8" s="149"/>
      <c r="J8" s="149"/>
      <c r="K8" s="5"/>
      <c r="L8" s="5"/>
      <c r="M8" s="5"/>
      <c r="N8" s="5"/>
      <c r="O8" s="0"/>
    </row>
    <row r="9" customFormat="false" ht="22.5" hidden="false" customHeight="true" outlineLevel="0" collapsed="false">
      <c r="A9" s="5"/>
      <c r="B9" s="5" t="s">
        <v>507</v>
      </c>
      <c r="C9" s="149"/>
      <c r="D9" s="150"/>
      <c r="E9" s="150"/>
      <c r="F9" s="150"/>
      <c r="G9" s="150"/>
      <c r="H9" s="150"/>
      <c r="I9" s="150"/>
      <c r="J9" s="150"/>
      <c r="K9" s="5"/>
      <c r="L9" s="5"/>
      <c r="M9" s="5"/>
      <c r="N9" s="5"/>
      <c r="O9" s="0"/>
    </row>
    <row r="10" customFormat="false" ht="22.5" hidden="false" customHeight="true" outlineLevel="0" collapsed="false">
      <c r="A10" s="5"/>
      <c r="B10" s="5" t="s">
        <v>508</v>
      </c>
      <c r="C10" s="149"/>
      <c r="D10" s="150"/>
      <c r="E10" s="150"/>
      <c r="F10" s="150"/>
      <c r="G10" s="150"/>
      <c r="H10" s="150"/>
      <c r="I10" s="150"/>
      <c r="J10" s="150"/>
      <c r="K10" s="5"/>
      <c r="L10" s="5"/>
      <c r="M10" s="5"/>
      <c r="N10" s="5"/>
      <c r="O10" s="0"/>
    </row>
    <row r="11" customFormat="false" ht="15" hidden="false" customHeight="true" outlineLevel="0" collapsed="false">
      <c r="A11" s="5" t="s">
        <v>22</v>
      </c>
      <c r="B11" s="5" t="s">
        <v>503</v>
      </c>
      <c r="C11" s="149"/>
      <c r="D11" s="150"/>
      <c r="E11" s="150"/>
      <c r="F11" s="150"/>
      <c r="G11" s="150"/>
      <c r="H11" s="150"/>
      <c r="I11" s="150"/>
      <c r="J11" s="150"/>
      <c r="K11" s="5"/>
      <c r="L11" s="5"/>
      <c r="M11" s="5"/>
      <c r="N11" s="5"/>
      <c r="O11" s="0"/>
    </row>
    <row r="12" customFormat="false" ht="15" hidden="false" customHeight="true" outlineLevel="0" collapsed="false">
      <c r="A12" s="5"/>
      <c r="B12" s="5" t="s">
        <v>504</v>
      </c>
      <c r="C12" s="149"/>
      <c r="D12" s="150"/>
      <c r="E12" s="150"/>
      <c r="F12" s="150"/>
      <c r="G12" s="150"/>
      <c r="H12" s="150"/>
      <c r="I12" s="150"/>
      <c r="J12" s="150"/>
      <c r="K12" s="5"/>
      <c r="L12" s="5"/>
      <c r="M12" s="5"/>
      <c r="N12" s="5"/>
      <c r="O12" s="0"/>
    </row>
    <row r="13" customFormat="false" ht="15" hidden="false" customHeight="true" outlineLevel="0" collapsed="false">
      <c r="A13" s="5"/>
      <c r="B13" s="5" t="s">
        <v>505</v>
      </c>
      <c r="C13" s="149"/>
      <c r="D13" s="150"/>
      <c r="E13" s="150"/>
      <c r="F13" s="150"/>
      <c r="G13" s="150"/>
      <c r="H13" s="150"/>
      <c r="I13" s="150"/>
      <c r="J13" s="150"/>
      <c r="K13" s="5"/>
      <c r="L13" s="5"/>
      <c r="M13" s="5"/>
      <c r="N13" s="5"/>
      <c r="O13" s="0"/>
    </row>
    <row r="14" customFormat="false" ht="15" hidden="false" customHeight="true" outlineLevel="0" collapsed="false">
      <c r="A14" s="5"/>
      <c r="B14" s="5" t="s">
        <v>506</v>
      </c>
      <c r="C14" s="149"/>
      <c r="D14" s="150"/>
      <c r="E14" s="150"/>
      <c r="F14" s="150"/>
      <c r="G14" s="150"/>
      <c r="H14" s="150"/>
      <c r="I14" s="150"/>
      <c r="J14" s="150"/>
      <c r="K14" s="5"/>
      <c r="L14" s="5"/>
      <c r="M14" s="5"/>
      <c r="N14" s="5"/>
      <c r="O14" s="0"/>
    </row>
    <row r="15" customFormat="false" ht="15" hidden="false" customHeight="true" outlineLevel="0" collapsed="false">
      <c r="A15" s="5"/>
      <c r="B15" s="5" t="s">
        <v>507</v>
      </c>
      <c r="C15" s="149"/>
      <c r="D15" s="150"/>
      <c r="E15" s="150"/>
      <c r="F15" s="150"/>
      <c r="G15" s="150"/>
      <c r="H15" s="150"/>
      <c r="I15" s="150"/>
      <c r="J15" s="150"/>
      <c r="K15" s="5"/>
      <c r="L15" s="5"/>
      <c r="M15" s="5"/>
      <c r="N15" s="5"/>
      <c r="O15" s="0"/>
    </row>
    <row r="16" customFormat="false" ht="15" hidden="false" customHeight="true" outlineLevel="0" collapsed="false">
      <c r="A16" s="5"/>
      <c r="B16" s="5" t="s">
        <v>508</v>
      </c>
      <c r="C16" s="149"/>
      <c r="D16" s="150"/>
      <c r="E16" s="150"/>
      <c r="F16" s="150"/>
      <c r="G16" s="150"/>
      <c r="H16" s="150"/>
      <c r="I16" s="150"/>
      <c r="J16" s="150"/>
      <c r="K16" s="5"/>
      <c r="L16" s="5"/>
      <c r="M16" s="5"/>
      <c r="N16" s="5"/>
      <c r="O16" s="0"/>
    </row>
    <row r="17" customFormat="false" ht="22.5" hidden="false" customHeight="true" outlineLevel="0" collapsed="false">
      <c r="A17" s="151"/>
      <c r="B17" s="136" t="s">
        <v>509</v>
      </c>
      <c r="C17" s="136"/>
      <c r="D17" s="136"/>
      <c r="E17" s="136"/>
      <c r="F17" s="136"/>
      <c r="G17" s="136"/>
      <c r="H17" s="136"/>
      <c r="I17" s="136"/>
      <c r="J17" s="136"/>
      <c r="K17" s="136"/>
      <c r="L17" s="136"/>
      <c r="M17" s="136"/>
      <c r="N17" s="136"/>
      <c r="O17" s="152"/>
    </row>
    <row r="18" customFormat="false" ht="24.75" hidden="false" customHeight="true" outlineLevel="0" collapsed="false">
      <c r="A18" s="153"/>
      <c r="B18" s="154"/>
      <c r="C18" s="154"/>
      <c r="D18" s="154"/>
      <c r="E18" s="154"/>
      <c r="F18" s="154"/>
      <c r="G18" s="154"/>
      <c r="H18" s="154"/>
      <c r="I18" s="154"/>
      <c r="J18" s="154"/>
      <c r="K18" s="154"/>
      <c r="L18" s="154"/>
      <c r="M18" s="154"/>
      <c r="N18" s="154"/>
      <c r="O18" s="152"/>
    </row>
    <row r="19" customFormat="false" ht="24.75" hidden="false" customHeight="true" outlineLevel="0" collapsed="false">
      <c r="A19" s="153"/>
      <c r="B19" s="154"/>
      <c r="C19" s="154"/>
      <c r="D19" s="154"/>
      <c r="E19" s="154"/>
      <c r="F19" s="154"/>
      <c r="G19" s="154"/>
      <c r="H19" s="154"/>
      <c r="I19" s="154"/>
      <c r="J19" s="154"/>
      <c r="K19" s="154"/>
      <c r="L19" s="154"/>
      <c r="M19" s="154"/>
      <c r="N19" s="154"/>
      <c r="O19" s="152"/>
    </row>
    <row r="20" customFormat="false" ht="58.5" hidden="false" customHeight="true" outlineLevel="0" collapsed="false">
      <c r="A20" s="153"/>
      <c r="B20" s="152"/>
      <c r="C20" s="152"/>
      <c r="D20" s="152"/>
      <c r="E20" s="152"/>
      <c r="F20" s="152"/>
      <c r="G20" s="152"/>
      <c r="H20" s="152"/>
      <c r="I20" s="152"/>
      <c r="J20" s="152"/>
      <c r="K20" s="152"/>
      <c r="L20" s="152"/>
      <c r="M20" s="152"/>
      <c r="N20" s="152"/>
      <c r="O20" s="152"/>
    </row>
    <row r="21" customFormat="false" ht="15" hidden="false" customHeight="false" outlineLevel="0" collapsed="false">
      <c r="A21" s="153"/>
      <c r="B21" s="154"/>
      <c r="C21" s="154"/>
      <c r="D21" s="154"/>
      <c r="E21" s="154"/>
      <c r="F21" s="154"/>
      <c r="G21" s="154"/>
      <c r="H21" s="154"/>
      <c r="I21" s="154"/>
      <c r="J21" s="154"/>
      <c r="K21" s="154"/>
      <c r="L21" s="154"/>
      <c r="M21" s="154"/>
      <c r="N21" s="154"/>
      <c r="O21" s="152"/>
    </row>
    <row r="22" customFormat="false" ht="15" hidden="false" customHeight="true" outlineLevel="0" collapsed="false">
      <c r="A22" s="153"/>
      <c r="B22" s="154"/>
      <c r="C22" s="154"/>
      <c r="D22" s="154"/>
      <c r="E22" s="154"/>
      <c r="F22" s="154"/>
      <c r="G22" s="154"/>
      <c r="H22" s="154"/>
      <c r="I22" s="154"/>
      <c r="J22" s="154"/>
      <c r="K22" s="154"/>
      <c r="L22" s="154"/>
      <c r="M22" s="154"/>
      <c r="N22" s="154"/>
      <c r="O22" s="152"/>
    </row>
    <row r="25" customFormat="false" ht="22.5" hidden="false" customHeight="true" outlineLevel="0" collapsed="false"/>
    <row r="26" customFormat="false" ht="22.5" hidden="false" customHeight="true" outlineLevel="0" collapsed="false"/>
  </sheetData>
  <mergeCells count="19">
    <mergeCell ref="A1:A4"/>
    <mergeCell ref="B1:J1"/>
    <mergeCell ref="K1:N2"/>
    <mergeCell ref="B2:B4"/>
    <mergeCell ref="C2:C4"/>
    <mergeCell ref="D2:J2"/>
    <mergeCell ref="K3:K4"/>
    <mergeCell ref="L3:M3"/>
    <mergeCell ref="N3:N4"/>
    <mergeCell ref="A5:A10"/>
    <mergeCell ref="K5:K10"/>
    <mergeCell ref="L5:L10"/>
    <mergeCell ref="M5:M10"/>
    <mergeCell ref="N5:N10"/>
    <mergeCell ref="A11:A16"/>
    <mergeCell ref="K11:K16"/>
    <mergeCell ref="L11:L16"/>
    <mergeCell ref="M11:M16"/>
    <mergeCell ref="N11:N16"/>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V278"/>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
    </sheetView>
  </sheetViews>
  <sheetFormatPr defaultRowHeight="15"/>
  <cols>
    <col collapsed="false" hidden="false" max="1" min="1" style="155" width="10.9271255060729"/>
    <col collapsed="false" hidden="false" max="2" min="2" style="0" width="11.4615384615385"/>
    <col collapsed="false" hidden="false" max="3" min="3" style="0" width="10.3886639676113"/>
    <col collapsed="false" hidden="false" max="4" min="4" style="0" width="17.7813765182186"/>
    <col collapsed="false" hidden="false" max="5" min="5" style="0" width="29.9919028340081"/>
    <col collapsed="false" hidden="true" max="9" min="6" style="0" width="0"/>
    <col collapsed="false" hidden="false" max="10" min="10" style="0" width="9.10526315789474"/>
    <col collapsed="false" hidden="true" max="13" min="11" style="0" width="0"/>
    <col collapsed="false" hidden="false" max="1025" min="14" style="0" width="9.10526315789474"/>
  </cols>
  <sheetData>
    <row r="1" customFormat="false" ht="15" hidden="false" customHeight="false" outlineLevel="0" collapsed="false">
      <c r="A1" s="156" t="s">
        <v>3</v>
      </c>
      <c r="B1" s="156" t="s">
        <v>510</v>
      </c>
      <c r="C1" s="156" t="s">
        <v>511</v>
      </c>
      <c r="D1" s="156" t="s">
        <v>512</v>
      </c>
      <c r="E1" s="156" t="s">
        <v>513</v>
      </c>
      <c r="F1" s="0" t="s">
        <v>514</v>
      </c>
      <c r="G1" s="157" t="n">
        <f aca="false">SUM(D2:D684)</f>
        <v>16.4021358337597</v>
      </c>
      <c r="H1" s="0" t="s">
        <v>515</v>
      </c>
      <c r="I1" s="157" t="n">
        <f aca="false">G1 / 8</f>
        <v>2.05026697921997</v>
      </c>
      <c r="J1" s="0" t="s">
        <v>516</v>
      </c>
      <c r="K1" s="158" t="n">
        <f aca="false">I1 / 22</f>
        <v>0.0931939536009076</v>
      </c>
      <c r="L1" s="0" t="n">
        <f aca="false">HOUR(K1)</f>
        <v>2</v>
      </c>
      <c r="M1" s="159" t="n">
        <f aca="false">MINUTE(K1)</f>
        <v>14</v>
      </c>
      <c r="N1" s="160" t="n">
        <f aca="false">L1 + M1 / 60</f>
        <v>2.23333333333333</v>
      </c>
      <c r="O1" s="159"/>
      <c r="V1" s="159"/>
    </row>
    <row r="2" customFormat="false" ht="15" hidden="false" customHeight="false" outlineLevel="0" collapsed="false">
      <c r="A2" s="155" t="n">
        <v>43048</v>
      </c>
      <c r="B2" s="158" t="n">
        <v>0.801388888888889</v>
      </c>
      <c r="C2" s="158" t="n">
        <v>0.821527777777778</v>
      </c>
      <c r="D2" s="158" t="n">
        <f aca="false">C2-B2</f>
        <v>0.0201388888888888</v>
      </c>
      <c r="E2" s="0" t="s">
        <v>517</v>
      </c>
    </row>
    <row r="3" customFormat="false" ht="15" hidden="false" customHeight="false" outlineLevel="0" collapsed="false">
      <c r="A3" s="155" t="n">
        <v>43110</v>
      </c>
      <c r="B3" s="158" t="n">
        <v>0.820833333333333</v>
      </c>
      <c r="C3" s="158" t="n">
        <v>0.831944444444444</v>
      </c>
      <c r="D3" s="158" t="n">
        <f aca="false">C3-B3</f>
        <v>0.0111111111111112</v>
      </c>
      <c r="E3" s="0" t="s">
        <v>517</v>
      </c>
    </row>
    <row r="4" customFormat="false" ht="15" hidden="false" customHeight="false" outlineLevel="0" collapsed="false">
      <c r="A4" s="155" t="n">
        <v>43111</v>
      </c>
      <c r="B4" s="158" t="n">
        <v>0.369444444444444</v>
      </c>
      <c r="C4" s="158" t="n">
        <v>0.372916666666667</v>
      </c>
      <c r="D4" s="158" t="n">
        <f aca="false">C4-B4</f>
        <v>0.00347222222222204</v>
      </c>
      <c r="E4" s="0" t="s">
        <v>518</v>
      </c>
    </row>
    <row r="5" customFormat="false" ht="15" hidden="false" customHeight="false" outlineLevel="0" collapsed="false">
      <c r="A5" s="155" t="n">
        <v>43111</v>
      </c>
      <c r="B5" s="158" t="n">
        <v>0.372916666666667</v>
      </c>
      <c r="C5" s="158" t="n">
        <v>0.384027777777778</v>
      </c>
      <c r="D5" s="158" t="n">
        <f aca="false">C5-B5</f>
        <v>0.0111111111111112</v>
      </c>
      <c r="E5" s="0" t="s">
        <v>519</v>
      </c>
    </row>
    <row r="6" customFormat="false" ht="15" hidden="false" customHeight="false" outlineLevel="0" collapsed="false">
      <c r="A6" s="155" t="n">
        <v>43122</v>
      </c>
      <c r="B6" s="158" t="n">
        <v>0.805555555555555</v>
      </c>
      <c r="C6" s="158" t="n">
        <v>0.811111111111111</v>
      </c>
      <c r="D6" s="158" t="n">
        <f aca="false">C6-B6</f>
        <v>0.00555555555555565</v>
      </c>
      <c r="E6" s="0" t="s">
        <v>520</v>
      </c>
    </row>
    <row r="7" customFormat="false" ht="15" hidden="false" customHeight="false" outlineLevel="0" collapsed="false">
      <c r="A7" s="155" t="n">
        <v>43122</v>
      </c>
      <c r="B7" s="158" t="n">
        <v>0.813888888888889</v>
      </c>
      <c r="C7" s="158" t="n">
        <v>0.84375</v>
      </c>
      <c r="D7" s="158" t="n">
        <f aca="false">C7-B7</f>
        <v>0.0298611111111109</v>
      </c>
      <c r="E7" s="0" t="s">
        <v>517</v>
      </c>
    </row>
    <row r="8" customFormat="false" ht="15" hidden="false" customHeight="false" outlineLevel="0" collapsed="false">
      <c r="A8" s="155" t="n">
        <v>43122</v>
      </c>
      <c r="B8" s="158" t="n">
        <v>0.84375</v>
      </c>
      <c r="C8" s="158" t="n">
        <v>0.857638888888889</v>
      </c>
      <c r="D8" s="158" t="n">
        <f aca="false">C8-B8</f>
        <v>0.0138888888888887</v>
      </c>
      <c r="E8" s="0" t="s">
        <v>518</v>
      </c>
    </row>
    <row r="9" customFormat="false" ht="15" hidden="false" customHeight="false" outlineLevel="0" collapsed="false">
      <c r="A9" s="155" t="n">
        <v>43122</v>
      </c>
      <c r="B9" s="158" t="n">
        <v>0.916666666666667</v>
      </c>
      <c r="C9" s="158" t="n">
        <v>0.958333333333333</v>
      </c>
      <c r="D9" s="158" t="n">
        <f aca="false">C9-B9</f>
        <v>0.0416666666666665</v>
      </c>
      <c r="E9" s="0" t="s">
        <v>521</v>
      </c>
    </row>
    <row r="10" customFormat="false" ht="15" hidden="false" customHeight="false" outlineLevel="0" collapsed="false">
      <c r="A10" s="155" t="n">
        <v>43123</v>
      </c>
      <c r="B10" s="158" t="n">
        <v>0.621527777777778</v>
      </c>
      <c r="C10" s="158" t="n">
        <v>0.708333333333333</v>
      </c>
      <c r="D10" s="158" t="n">
        <f aca="false">C10-B10</f>
        <v>0.0868055555555556</v>
      </c>
      <c r="E10" s="0" t="s">
        <v>520</v>
      </c>
    </row>
    <row r="11" customFormat="false" ht="15" hidden="false" customHeight="false" outlineLevel="0" collapsed="false">
      <c r="A11" s="155" t="n">
        <v>43123</v>
      </c>
      <c r="B11" s="158" t="n">
        <v>0.708333333333333</v>
      </c>
      <c r="C11" s="158" t="n">
        <v>0.786805555555556</v>
      </c>
      <c r="D11" s="158" t="n">
        <f aca="false">C11-B11</f>
        <v>0.0784722222222222</v>
      </c>
      <c r="E11" s="0" t="s">
        <v>522</v>
      </c>
    </row>
    <row r="12" customFormat="false" ht="15" hidden="false" customHeight="false" outlineLevel="0" collapsed="false">
      <c r="A12" s="155" t="n">
        <v>43123</v>
      </c>
      <c r="B12" s="158" t="n">
        <v>0.8125</v>
      </c>
      <c r="C12" s="158" t="n">
        <v>0.877083333333333</v>
      </c>
      <c r="D12" s="158" t="n">
        <f aca="false">C12-B12</f>
        <v>0.0645833333333333</v>
      </c>
      <c r="E12" s="0" t="s">
        <v>522</v>
      </c>
    </row>
    <row r="13" customFormat="false" ht="15" hidden="false" customHeight="false" outlineLevel="0" collapsed="false">
      <c r="A13" s="155" t="n">
        <v>43124</v>
      </c>
      <c r="B13" s="158" t="n">
        <v>0.475</v>
      </c>
      <c r="C13" s="158" t="n">
        <v>0.534027777777778</v>
      </c>
      <c r="D13" s="158" t="n">
        <f aca="false">C13-B13</f>
        <v>0.0590277777777777</v>
      </c>
      <c r="E13" s="0" t="s">
        <v>522</v>
      </c>
    </row>
    <row r="14" customFormat="false" ht="15" hidden="false" customHeight="false" outlineLevel="0" collapsed="false">
      <c r="A14" s="155" t="n">
        <v>43124</v>
      </c>
      <c r="B14" s="158" t="n">
        <v>0.550694444444444</v>
      </c>
      <c r="C14" s="158" t="n">
        <v>0.589583333333333</v>
      </c>
      <c r="D14" s="158" t="n">
        <f aca="false">C14-B14</f>
        <v>0.0388888888888889</v>
      </c>
      <c r="E14" s="0" t="s">
        <v>522</v>
      </c>
    </row>
    <row r="15" customFormat="false" ht="15" hidden="false" customHeight="false" outlineLevel="0" collapsed="false">
      <c r="A15" s="155" t="n">
        <v>43124</v>
      </c>
      <c r="B15" s="158" t="n">
        <v>0.609027777777778</v>
      </c>
      <c r="C15" s="158" t="n">
        <v>0.697916666666667</v>
      </c>
      <c r="D15" s="158" t="n">
        <f aca="false">C15-B15</f>
        <v>0.0888888888888888</v>
      </c>
      <c r="E15" s="0" t="s">
        <v>522</v>
      </c>
    </row>
    <row r="16" customFormat="false" ht="15" hidden="false" customHeight="false" outlineLevel="0" collapsed="false">
      <c r="A16" s="155" t="n">
        <v>43124</v>
      </c>
      <c r="B16" s="158" t="n">
        <v>0.722916666666667</v>
      </c>
      <c r="C16" s="158" t="n">
        <v>0.734722222222222</v>
      </c>
      <c r="D16" s="158" t="n">
        <f aca="false">C16-B16</f>
        <v>0.0118055555555554</v>
      </c>
      <c r="E16" s="0" t="s">
        <v>522</v>
      </c>
    </row>
    <row r="17" customFormat="false" ht="15" hidden="false" customHeight="false" outlineLevel="0" collapsed="false">
      <c r="A17" s="155" t="n">
        <v>43124</v>
      </c>
      <c r="B17" s="158" t="n">
        <v>0.761111111111111</v>
      </c>
      <c r="C17" s="158" t="n">
        <v>0.801388888888889</v>
      </c>
      <c r="D17" s="158" t="n">
        <f aca="false">C17-B17</f>
        <v>0.040277777777778</v>
      </c>
      <c r="E17" s="0" t="s">
        <v>522</v>
      </c>
    </row>
    <row r="18" customFormat="false" ht="15" hidden="false" customHeight="false" outlineLevel="0" collapsed="false">
      <c r="A18" s="155" t="n">
        <v>43124</v>
      </c>
      <c r="B18" s="158" t="n">
        <v>0.834722222222222</v>
      </c>
      <c r="C18" s="158" t="n">
        <v>0.940972222222222</v>
      </c>
      <c r="D18" s="158" t="n">
        <f aca="false">C18-B18</f>
        <v>0.10625</v>
      </c>
      <c r="E18" s="0" t="s">
        <v>522</v>
      </c>
    </row>
    <row r="19" customFormat="false" ht="15" hidden="false" customHeight="false" outlineLevel="0" collapsed="false">
      <c r="A19" s="155" t="n">
        <v>43125</v>
      </c>
      <c r="B19" s="158" t="n">
        <v>0.520138888888889</v>
      </c>
      <c r="C19" s="158" t="n">
        <v>0.529861111111111</v>
      </c>
      <c r="D19" s="158" t="n">
        <f aca="false">C19-B19</f>
        <v>0.0097222222222223</v>
      </c>
      <c r="E19" s="0" t="s">
        <v>522</v>
      </c>
    </row>
    <row r="20" customFormat="false" ht="15" hidden="false" customHeight="false" outlineLevel="0" collapsed="false">
      <c r="A20" s="155" t="n">
        <v>43125</v>
      </c>
      <c r="B20" s="158" t="n">
        <v>0.533333333333333</v>
      </c>
      <c r="C20" s="158" t="n">
        <v>0.540277777777778</v>
      </c>
      <c r="D20" s="158" t="n">
        <f aca="false">C20-B20</f>
        <v>0.00694444444444442</v>
      </c>
      <c r="E20" s="0" t="s">
        <v>522</v>
      </c>
    </row>
    <row r="21" customFormat="false" ht="15" hidden="false" customHeight="false" outlineLevel="0" collapsed="false">
      <c r="A21" s="155" t="n">
        <v>43125</v>
      </c>
      <c r="B21" s="158" t="n">
        <v>0.565972222222222</v>
      </c>
      <c r="C21" s="158" t="n">
        <v>0.572916666666667</v>
      </c>
      <c r="D21" s="158" t="n">
        <f aca="false">C21-B21</f>
        <v>0.00694444444444431</v>
      </c>
      <c r="E21" s="0" t="s">
        <v>522</v>
      </c>
    </row>
    <row r="22" customFormat="false" ht="15" hidden="false" customHeight="false" outlineLevel="0" collapsed="false">
      <c r="A22" s="155" t="n">
        <v>43125</v>
      </c>
      <c r="B22" s="158" t="n">
        <v>0.590972222222222</v>
      </c>
      <c r="C22" s="158" t="n">
        <v>0.6</v>
      </c>
      <c r="D22" s="158" t="n">
        <f aca="false">C22-B22</f>
        <v>0.00902777777777786</v>
      </c>
      <c r="E22" s="0" t="s">
        <v>522</v>
      </c>
    </row>
    <row r="23" customFormat="false" ht="15" hidden="false" customHeight="false" outlineLevel="0" collapsed="false">
      <c r="A23" s="155" t="n">
        <v>43125</v>
      </c>
      <c r="B23" s="158" t="n">
        <v>0.657638888888889</v>
      </c>
      <c r="C23" s="158" t="n">
        <v>0.665972222222222</v>
      </c>
      <c r="D23" s="158" t="n">
        <f aca="false">C23-B23</f>
        <v>0.0083333333333333</v>
      </c>
      <c r="E23" s="0" t="s">
        <v>522</v>
      </c>
    </row>
    <row r="24" customFormat="false" ht="15" hidden="false" customHeight="false" outlineLevel="0" collapsed="false">
      <c r="A24" s="155" t="n">
        <v>43125</v>
      </c>
      <c r="B24" s="158" t="n">
        <v>0.747916666666667</v>
      </c>
      <c r="C24" s="158" t="n">
        <v>0.779861111111111</v>
      </c>
      <c r="D24" s="158" t="n">
        <f aca="false">C24-B24</f>
        <v>0.0319444444444446</v>
      </c>
      <c r="E24" s="0" t="s">
        <v>519</v>
      </c>
    </row>
    <row r="25" customFormat="false" ht="15" hidden="false" customHeight="false" outlineLevel="0" collapsed="false">
      <c r="A25" s="155" t="n">
        <v>43125</v>
      </c>
      <c r="B25" s="158" t="n">
        <v>0.821527777777778</v>
      </c>
      <c r="C25" s="158" t="n">
        <v>0.988194444444444</v>
      </c>
      <c r="D25" s="158" t="n">
        <f aca="false">C25-B25</f>
        <v>0.166666666666667</v>
      </c>
      <c r="E25" s="0" t="s">
        <v>522</v>
      </c>
    </row>
    <row r="26" customFormat="false" ht="15" hidden="false" customHeight="false" outlineLevel="0" collapsed="false">
      <c r="A26" s="155" t="n">
        <v>43126</v>
      </c>
      <c r="B26" s="158" t="n">
        <v>0.360416666666667</v>
      </c>
      <c r="C26" s="158" t="n">
        <v>0.363888888888889</v>
      </c>
      <c r="D26" s="158" t="n">
        <f aca="false">C26-B26</f>
        <v>0.00347222222222227</v>
      </c>
      <c r="E26" s="0" t="s">
        <v>522</v>
      </c>
    </row>
    <row r="27" customFormat="false" ht="15" hidden="false" customHeight="false" outlineLevel="0" collapsed="false">
      <c r="A27" s="155" t="n">
        <v>43126</v>
      </c>
      <c r="B27" s="158" t="n">
        <v>0.385416666666667</v>
      </c>
      <c r="C27" s="158" t="n">
        <v>0.406944444444444</v>
      </c>
      <c r="D27" s="158" t="n">
        <f aca="false">C27-B27</f>
        <v>0.0215277777777778</v>
      </c>
      <c r="E27" s="0" t="s">
        <v>522</v>
      </c>
    </row>
    <row r="28" customFormat="false" ht="15" hidden="false" customHeight="false" outlineLevel="0" collapsed="false">
      <c r="A28" s="155" t="n">
        <v>43126</v>
      </c>
      <c r="B28" s="158" t="n">
        <v>0.801388888888889</v>
      </c>
      <c r="C28" s="158" t="n">
        <v>0.821527777777778</v>
      </c>
      <c r="D28" s="158" t="n">
        <f aca="false">C28-B28</f>
        <v>0.0201388888888888</v>
      </c>
      <c r="E28" s="0" t="s">
        <v>519</v>
      </c>
    </row>
    <row r="29" customFormat="false" ht="15" hidden="false" customHeight="false" outlineLevel="0" collapsed="false">
      <c r="A29" s="155" t="n">
        <v>43126</v>
      </c>
      <c r="B29" s="158" t="n">
        <v>0.827083333333333</v>
      </c>
      <c r="C29" s="158" t="n">
        <v>0.831944444444444</v>
      </c>
      <c r="D29" s="158" t="n">
        <f aca="false">C29-B29</f>
        <v>0.00486111111111098</v>
      </c>
      <c r="E29" s="0" t="s">
        <v>518</v>
      </c>
    </row>
    <row r="30" customFormat="false" ht="15" hidden="false" customHeight="false" outlineLevel="0" collapsed="false">
      <c r="A30" s="155" t="n">
        <v>43132</v>
      </c>
      <c r="B30" s="158" t="n">
        <v>0.75</v>
      </c>
      <c r="C30" s="158" t="n">
        <v>0.756944444444444</v>
      </c>
      <c r="D30" s="158" t="n">
        <f aca="false">C30-B30</f>
        <v>0.00694444444444453</v>
      </c>
      <c r="E30" s="0" t="s">
        <v>518</v>
      </c>
    </row>
    <row r="31" customFormat="false" ht="15" hidden="false" customHeight="false" outlineLevel="0" collapsed="false">
      <c r="A31" s="155" t="n">
        <v>43132</v>
      </c>
      <c r="B31" s="158" t="n">
        <v>0.863194444444444</v>
      </c>
      <c r="C31" s="158" t="n">
        <v>0.928472222222222</v>
      </c>
      <c r="D31" s="158" t="n">
        <f aca="false">C31-B31</f>
        <v>0.0652777777777778</v>
      </c>
      <c r="E31" s="0" t="s">
        <v>523</v>
      </c>
    </row>
    <row r="32" customFormat="false" ht="15" hidden="false" customHeight="false" outlineLevel="0" collapsed="false">
      <c r="A32" s="155" t="n">
        <v>43132</v>
      </c>
      <c r="B32" s="158" t="n">
        <v>0.953472222222222</v>
      </c>
      <c r="C32" s="158" t="n">
        <v>0.965277777777778</v>
      </c>
      <c r="D32" s="158" t="n">
        <f aca="false">C32-B32</f>
        <v>0.0118055555555556</v>
      </c>
      <c r="E32" s="0" t="s">
        <v>523</v>
      </c>
    </row>
    <row r="33" customFormat="false" ht="15" hidden="false" customHeight="false" outlineLevel="0" collapsed="false">
      <c r="A33" s="155" t="n">
        <v>43134</v>
      </c>
      <c r="B33" s="158" t="n">
        <v>0.509722222222222</v>
      </c>
      <c r="C33" s="158" t="n">
        <v>0.541666666666667</v>
      </c>
      <c r="D33" s="158" t="n">
        <f aca="false">C33-B33</f>
        <v>0.0319444444444444</v>
      </c>
      <c r="E33" s="0" t="s">
        <v>524</v>
      </c>
    </row>
    <row r="34" customFormat="false" ht="15" hidden="false" customHeight="false" outlineLevel="0" collapsed="false">
      <c r="A34" s="155" t="n">
        <v>43134</v>
      </c>
      <c r="B34" s="158" t="n">
        <v>0.591666666666667</v>
      </c>
      <c r="C34" s="158" t="n">
        <v>0.674305555555556</v>
      </c>
      <c r="D34" s="158" t="n">
        <f aca="false">C34-B34</f>
        <v>0.0826388888888889</v>
      </c>
      <c r="E34" s="0" t="s">
        <v>524</v>
      </c>
    </row>
    <row r="35" customFormat="false" ht="15" hidden="false" customHeight="false" outlineLevel="0" collapsed="false">
      <c r="A35" s="155" t="n">
        <v>43134</v>
      </c>
      <c r="B35" s="158" t="n">
        <v>0.715972222222222</v>
      </c>
      <c r="C35" s="158" t="n">
        <v>0.816666666666667</v>
      </c>
      <c r="D35" s="158" t="n">
        <f aca="false">C35-B35</f>
        <v>0.100694444444444</v>
      </c>
      <c r="E35" s="0" t="s">
        <v>523</v>
      </c>
    </row>
    <row r="36" customFormat="false" ht="15" hidden="false" customHeight="false" outlineLevel="0" collapsed="false">
      <c r="A36" s="155" t="n">
        <v>43134</v>
      </c>
      <c r="B36" s="158" t="n">
        <v>0.849305555555556</v>
      </c>
      <c r="C36" s="158" t="n">
        <v>0.850694444444444</v>
      </c>
      <c r="D36" s="158" t="n">
        <f aca="false">C36-B36</f>
        <v>0.001388888888889</v>
      </c>
      <c r="E36" s="0" t="s">
        <v>523</v>
      </c>
    </row>
    <row r="37" customFormat="false" ht="15" hidden="false" customHeight="false" outlineLevel="0" collapsed="false">
      <c r="A37" s="155" t="n">
        <v>43134</v>
      </c>
      <c r="B37" s="158" t="n">
        <v>0.850694444444444</v>
      </c>
      <c r="C37" s="158" t="n">
        <v>0.975</v>
      </c>
      <c r="D37" s="158" t="n">
        <f aca="false">C37-B37</f>
        <v>0.124305555555556</v>
      </c>
      <c r="E37" s="0" t="s">
        <v>525</v>
      </c>
    </row>
    <row r="38" customFormat="false" ht="15" hidden="false" customHeight="false" outlineLevel="0" collapsed="false">
      <c r="A38" s="155" t="n">
        <v>43135</v>
      </c>
      <c r="B38" s="158" t="n">
        <v>0.396527777777778</v>
      </c>
      <c r="C38" s="158" t="n">
        <v>0.468055555555555</v>
      </c>
      <c r="D38" s="158" t="n">
        <f aca="false">C38-B38</f>
        <v>0.0715277777777777</v>
      </c>
      <c r="E38" s="0" t="s">
        <v>525</v>
      </c>
    </row>
    <row r="39" customFormat="false" ht="15" hidden="false" customHeight="false" outlineLevel="0" collapsed="false">
      <c r="A39" s="155" t="n">
        <v>43135</v>
      </c>
      <c r="B39" s="158" t="n">
        <v>0.508333333333333</v>
      </c>
      <c r="C39" s="158" t="n">
        <v>0.525</v>
      </c>
      <c r="D39" s="158" t="n">
        <f aca="false">C39-B39</f>
        <v>0.0166666666666667</v>
      </c>
      <c r="E39" s="0" t="s">
        <v>525</v>
      </c>
    </row>
    <row r="40" customFormat="false" ht="15" hidden="false" customHeight="false" outlineLevel="0" collapsed="false">
      <c r="A40" s="155" t="n">
        <v>43135</v>
      </c>
      <c r="B40" s="158" t="n">
        <v>0.688888888888889</v>
      </c>
      <c r="C40" s="158" t="n">
        <v>0.729861111111111</v>
      </c>
      <c r="D40" s="158" t="n">
        <f aca="false">C40-B40</f>
        <v>0.0409722222222221</v>
      </c>
      <c r="E40" s="0" t="s">
        <v>525</v>
      </c>
    </row>
    <row r="41" customFormat="false" ht="15" hidden="false" customHeight="false" outlineLevel="0" collapsed="false">
      <c r="A41" s="155" t="n">
        <v>43135</v>
      </c>
      <c r="B41" s="158" t="n">
        <v>0.890277777777778</v>
      </c>
      <c r="C41" s="158" t="n">
        <v>0.95</v>
      </c>
      <c r="D41" s="158" t="n">
        <f aca="false">C41-B41</f>
        <v>0.0597222222222222</v>
      </c>
      <c r="E41" s="0" t="s">
        <v>525</v>
      </c>
    </row>
    <row r="42" customFormat="false" ht="15" hidden="false" customHeight="false" outlineLevel="0" collapsed="false">
      <c r="A42" s="155" t="n">
        <v>43136</v>
      </c>
      <c r="B42" s="158" t="n">
        <v>0.579166666666667</v>
      </c>
      <c r="C42" s="158" t="n">
        <v>0.640972222222222</v>
      </c>
      <c r="D42" s="158" t="n">
        <f aca="false">C42-B42</f>
        <v>0.0618055555555555</v>
      </c>
      <c r="E42" s="0" t="s">
        <v>525</v>
      </c>
    </row>
    <row r="43" customFormat="false" ht="15" hidden="false" customHeight="false" outlineLevel="0" collapsed="false">
      <c r="A43" s="155" t="n">
        <v>43136</v>
      </c>
      <c r="B43" s="158" t="n">
        <v>0.715972222222222</v>
      </c>
      <c r="C43" s="158" t="n">
        <v>0.770833333333333</v>
      </c>
      <c r="D43" s="158" t="n">
        <f aca="false">C43-B43</f>
        <v>0.054861111111111</v>
      </c>
      <c r="E43" s="0" t="s">
        <v>525</v>
      </c>
    </row>
    <row r="44" customFormat="false" ht="15" hidden="false" customHeight="false" outlineLevel="0" collapsed="false">
      <c r="A44" s="155" t="n">
        <v>43136</v>
      </c>
      <c r="B44" s="158" t="n">
        <v>0.834027777777778</v>
      </c>
      <c r="C44" s="158" t="n">
        <v>0.945138888888889</v>
      </c>
      <c r="D44" s="158" t="n">
        <f aca="false">C44-B44</f>
        <v>0.111111111111111</v>
      </c>
      <c r="E44" s="0" t="s">
        <v>525</v>
      </c>
    </row>
    <row r="45" customFormat="false" ht="15" hidden="false" customHeight="false" outlineLevel="0" collapsed="false">
      <c r="A45" s="155" t="n">
        <v>43137</v>
      </c>
      <c r="B45" s="158" t="n">
        <v>0.567361111111111</v>
      </c>
      <c r="C45" s="158" t="n">
        <v>0.699305555555556</v>
      </c>
      <c r="D45" s="158" t="n">
        <f aca="false">C45-B45</f>
        <v>0.131944444444444</v>
      </c>
      <c r="E45" s="0" t="s">
        <v>525</v>
      </c>
    </row>
    <row r="46" customFormat="false" ht="15" hidden="false" customHeight="false" outlineLevel="0" collapsed="false">
      <c r="A46" s="155" t="n">
        <v>43137</v>
      </c>
      <c r="B46" s="158" t="n">
        <v>0.728472222222222</v>
      </c>
      <c r="C46" s="158" t="n">
        <v>0.955555555555556</v>
      </c>
      <c r="D46" s="158" t="n">
        <f aca="false">C46-B46</f>
        <v>0.227083333333333</v>
      </c>
      <c r="E46" s="0" t="s">
        <v>525</v>
      </c>
    </row>
    <row r="47" customFormat="false" ht="15" hidden="false" customHeight="false" outlineLevel="0" collapsed="false">
      <c r="A47" s="155" t="n">
        <v>43138</v>
      </c>
      <c r="B47" s="158" t="n">
        <v>0.586111111111111</v>
      </c>
      <c r="C47" s="158" t="n">
        <v>0.634027777777778</v>
      </c>
      <c r="D47" s="158" t="n">
        <f aca="false">C47-B47</f>
        <v>0.0479166666666666</v>
      </c>
      <c r="E47" s="0" t="s">
        <v>525</v>
      </c>
    </row>
    <row r="48" customFormat="false" ht="15" hidden="false" customHeight="false" outlineLevel="0" collapsed="false">
      <c r="A48" s="155" t="n">
        <v>43138</v>
      </c>
      <c r="B48" s="158" t="n">
        <v>0.658333333333333</v>
      </c>
      <c r="C48" s="158" t="n">
        <v>0.695833333333333</v>
      </c>
      <c r="D48" s="158" t="n">
        <f aca="false">C48-B48</f>
        <v>0.0375</v>
      </c>
      <c r="E48" s="0" t="s">
        <v>525</v>
      </c>
    </row>
    <row r="49" customFormat="false" ht="15" hidden="false" customHeight="false" outlineLevel="0" collapsed="false">
      <c r="A49" s="155" t="n">
        <v>43138</v>
      </c>
      <c r="B49" s="158" t="n">
        <v>0.840972222222222</v>
      </c>
      <c r="C49" s="158" t="n">
        <v>0.879166666666667</v>
      </c>
      <c r="D49" s="158" t="n">
        <f aca="false">C49-B49</f>
        <v>0.0381944444444444</v>
      </c>
      <c r="E49" s="0" t="s">
        <v>525</v>
      </c>
    </row>
    <row r="50" customFormat="false" ht="15" hidden="false" customHeight="false" outlineLevel="0" collapsed="false">
      <c r="A50" s="155" t="n">
        <v>43138</v>
      </c>
      <c r="B50" s="158" t="n">
        <v>0.879861111111111</v>
      </c>
      <c r="C50" s="158" t="n">
        <v>0.974305555555556</v>
      </c>
      <c r="D50" s="158" t="n">
        <f aca="false">C50-B50</f>
        <v>0.0944444444444442</v>
      </c>
      <c r="E50" s="0" t="s">
        <v>526</v>
      </c>
    </row>
    <row r="51" customFormat="false" ht="15" hidden="false" customHeight="false" outlineLevel="0" collapsed="false">
      <c r="A51" s="155" t="n">
        <v>43139</v>
      </c>
      <c r="B51" s="158" t="n">
        <v>0.739583333333333</v>
      </c>
      <c r="C51" s="158" t="n">
        <v>0.757638888888889</v>
      </c>
      <c r="D51" s="158" t="n">
        <f aca="false">C51-B51</f>
        <v>0.0180555555555555</v>
      </c>
      <c r="E51" s="0" t="s">
        <v>519</v>
      </c>
    </row>
    <row r="52" customFormat="false" ht="15" hidden="false" customHeight="false" outlineLevel="0" collapsed="false">
      <c r="A52" s="155" t="n">
        <v>43139</v>
      </c>
      <c r="B52" s="158" t="n">
        <v>0.768055555555556</v>
      </c>
      <c r="C52" s="158" t="n">
        <v>0.792361111111111</v>
      </c>
      <c r="D52" s="158" t="n">
        <f aca="false">C52-B52</f>
        <v>0.0243055555555555</v>
      </c>
      <c r="E52" s="0" t="s">
        <v>519</v>
      </c>
    </row>
    <row r="53" customFormat="false" ht="15" hidden="false" customHeight="false" outlineLevel="0" collapsed="false">
      <c r="A53" s="155" t="n">
        <v>43139</v>
      </c>
      <c r="B53" s="158" t="n">
        <v>0.792361111111111</v>
      </c>
      <c r="C53" s="158" t="n">
        <v>0.905555555555556</v>
      </c>
      <c r="D53" s="158" t="n">
        <f aca="false">C53-B53</f>
        <v>0.113194444444444</v>
      </c>
      <c r="E53" s="0" t="s">
        <v>526</v>
      </c>
    </row>
    <row r="54" customFormat="false" ht="15" hidden="false" customHeight="false" outlineLevel="0" collapsed="false">
      <c r="A54" s="155" t="n">
        <v>43140</v>
      </c>
      <c r="B54" s="158" t="n">
        <v>0.605555555555555</v>
      </c>
      <c r="C54" s="158" t="n">
        <v>0.609027777777778</v>
      </c>
      <c r="D54" s="158" t="n">
        <f aca="false">C54-B54</f>
        <v>0.00347222222222232</v>
      </c>
      <c r="E54" s="0" t="s">
        <v>525</v>
      </c>
    </row>
    <row r="55" customFormat="false" ht="15" hidden="false" customHeight="false" outlineLevel="0" collapsed="false">
      <c r="A55" s="155" t="n">
        <v>43140</v>
      </c>
      <c r="B55" s="158" t="n">
        <v>0.644444444444444</v>
      </c>
      <c r="C55" s="158" t="n">
        <v>0.65625</v>
      </c>
      <c r="D55" s="158" t="n">
        <f aca="false">C55-B55</f>
        <v>0.0118055555555555</v>
      </c>
      <c r="E55" s="0" t="s">
        <v>525</v>
      </c>
    </row>
    <row r="56" customFormat="false" ht="15" hidden="false" customHeight="false" outlineLevel="0" collapsed="false">
      <c r="A56" s="155" t="n">
        <v>43140</v>
      </c>
      <c r="B56" s="158" t="n">
        <v>0.720833333333333</v>
      </c>
      <c r="C56" s="158" t="n">
        <v>0.759027777777778</v>
      </c>
      <c r="D56" s="158" t="n">
        <f aca="false">C56-B56</f>
        <v>0.0381944444444445</v>
      </c>
      <c r="E56" s="0" t="s">
        <v>525</v>
      </c>
    </row>
    <row r="57" customFormat="false" ht="15" hidden="false" customHeight="false" outlineLevel="0" collapsed="false">
      <c r="A57" s="155" t="n">
        <v>43140</v>
      </c>
      <c r="B57" s="158" t="n">
        <v>0.788194444444444</v>
      </c>
      <c r="C57" s="158" t="n">
        <v>0.843055555555556</v>
      </c>
      <c r="D57" s="158" t="n">
        <f aca="false">C57-B57</f>
        <v>0.054861111111111</v>
      </c>
      <c r="E57" s="0" t="s">
        <v>525</v>
      </c>
    </row>
    <row r="58" customFormat="false" ht="15" hidden="false" customHeight="false" outlineLevel="0" collapsed="false">
      <c r="A58" s="155" t="n">
        <v>43141</v>
      </c>
      <c r="B58" s="158" t="n">
        <v>0.574305555555555</v>
      </c>
      <c r="C58" s="158" t="n">
        <v>0.754166666666667</v>
      </c>
      <c r="D58" s="158" t="n">
        <f aca="false">C58-B58</f>
        <v>0.179861111111111</v>
      </c>
      <c r="E58" s="0" t="s">
        <v>525</v>
      </c>
    </row>
    <row r="59" customFormat="false" ht="15" hidden="false" customHeight="false" outlineLevel="0" collapsed="false">
      <c r="A59" s="155" t="n">
        <v>43141</v>
      </c>
      <c r="B59" s="158" t="n">
        <v>0.796527777777778</v>
      </c>
      <c r="C59" s="158" t="n">
        <v>0.961805555555555</v>
      </c>
      <c r="D59" s="158" t="n">
        <f aca="false">C59-B59</f>
        <v>0.165277777777778</v>
      </c>
      <c r="E59" s="0" t="s">
        <v>525</v>
      </c>
    </row>
    <row r="60" customFormat="false" ht="15" hidden="false" customHeight="false" outlineLevel="0" collapsed="false">
      <c r="A60" s="155" t="n">
        <v>43142</v>
      </c>
      <c r="B60" s="158" t="n">
        <v>0.49375</v>
      </c>
      <c r="C60" s="158" t="n">
        <v>0.511805555555555</v>
      </c>
      <c r="D60" s="158" t="n">
        <f aca="false">C60-B60</f>
        <v>0.0180555555555555</v>
      </c>
      <c r="E60" s="0" t="s">
        <v>525</v>
      </c>
    </row>
    <row r="61" customFormat="false" ht="15" hidden="false" customHeight="false" outlineLevel="0" collapsed="false">
      <c r="A61" s="155" t="n">
        <v>43142</v>
      </c>
      <c r="B61" s="158" t="n">
        <v>0.854861111111111</v>
      </c>
      <c r="C61" s="158" t="n">
        <v>0.960416666666667</v>
      </c>
      <c r="D61" s="158" t="n">
        <f aca="false">C61-B61</f>
        <v>0.105555555555556</v>
      </c>
      <c r="E61" s="0" t="s">
        <v>525</v>
      </c>
    </row>
    <row r="62" customFormat="false" ht="15" hidden="false" customHeight="false" outlineLevel="0" collapsed="false">
      <c r="A62" s="155" t="n">
        <v>43143</v>
      </c>
      <c r="B62" s="158" t="n">
        <v>0.676388888888889</v>
      </c>
      <c r="C62" s="158" t="n">
        <v>0.717361111111111</v>
      </c>
      <c r="D62" s="158" t="n">
        <f aca="false">C62-B62</f>
        <v>0.0409722222222222</v>
      </c>
      <c r="E62" s="0" t="s">
        <v>525</v>
      </c>
    </row>
    <row r="63" customFormat="false" ht="15" hidden="false" customHeight="false" outlineLevel="0" collapsed="false">
      <c r="A63" s="155" t="n">
        <v>43143</v>
      </c>
      <c r="B63" s="158" t="n">
        <v>0.755555555555556</v>
      </c>
      <c r="C63" s="158" t="n">
        <v>0.986111111111111</v>
      </c>
      <c r="D63" s="158" t="n">
        <f aca="false">C63-B63</f>
        <v>0.230555555555556</v>
      </c>
      <c r="E63" s="0" t="s">
        <v>525</v>
      </c>
    </row>
    <row r="64" customFormat="false" ht="15" hidden="false" customHeight="false" outlineLevel="0" collapsed="false">
      <c r="A64" s="155" t="n">
        <v>43144</v>
      </c>
      <c r="B64" s="158" t="n">
        <v>0.717361111111111</v>
      </c>
      <c r="C64" s="158" t="n">
        <v>0.967361111111111</v>
      </c>
      <c r="D64" s="158" t="n">
        <f aca="false">C64-B64</f>
        <v>0.25</v>
      </c>
      <c r="E64" s="0" t="s">
        <v>525</v>
      </c>
    </row>
    <row r="65" customFormat="false" ht="15" hidden="false" customHeight="false" outlineLevel="0" collapsed="false">
      <c r="A65" s="155" t="n">
        <v>43145</v>
      </c>
      <c r="B65" s="158" t="n">
        <v>0.63125</v>
      </c>
      <c r="C65" s="158" t="n">
        <v>0.680555555555555</v>
      </c>
      <c r="D65" s="158" t="n">
        <f aca="false">C65-B65</f>
        <v>0.0493055555555554</v>
      </c>
      <c r="E65" s="0" t="s">
        <v>525</v>
      </c>
    </row>
    <row r="66" customFormat="false" ht="15" hidden="false" customHeight="false" outlineLevel="0" collapsed="false">
      <c r="A66" s="155" t="n">
        <v>43145</v>
      </c>
      <c r="B66" s="158" t="n">
        <v>0.727777777777778</v>
      </c>
      <c r="C66" s="158" t="n">
        <v>0.8125</v>
      </c>
      <c r="D66" s="158" t="n">
        <f aca="false">C66-B66</f>
        <v>0.0847222222222221</v>
      </c>
      <c r="E66" s="0" t="s">
        <v>525</v>
      </c>
    </row>
    <row r="67" customFormat="false" ht="15" hidden="false" customHeight="false" outlineLevel="0" collapsed="false">
      <c r="A67" s="155" t="n">
        <v>43145</v>
      </c>
      <c r="B67" s="158" t="n">
        <v>0.818055555555556</v>
      </c>
      <c r="C67" s="158" t="n">
        <v>0.821527777777778</v>
      </c>
      <c r="D67" s="158" t="n">
        <f aca="false">C67-B67</f>
        <v>0.00347222222222232</v>
      </c>
      <c r="E67" s="0" t="s">
        <v>525</v>
      </c>
    </row>
    <row r="68" customFormat="false" ht="15" hidden="false" customHeight="false" outlineLevel="0" collapsed="false">
      <c r="A68" s="155" t="n">
        <v>43145</v>
      </c>
      <c r="B68" s="158" t="n">
        <v>0.945833333333333</v>
      </c>
      <c r="C68" s="158" t="n">
        <v>0.95</v>
      </c>
      <c r="D68" s="158" t="n">
        <f aca="false">C68-B68</f>
        <v>0.00416666666666687</v>
      </c>
      <c r="E68" s="0" t="s">
        <v>525</v>
      </c>
    </row>
    <row r="69" customFormat="false" ht="15" hidden="false" customHeight="false" outlineLevel="0" collapsed="false">
      <c r="A69" s="155" t="n">
        <v>43146</v>
      </c>
      <c r="B69" s="158" t="n">
        <v>0.624305555555556</v>
      </c>
      <c r="C69" s="158" t="n">
        <v>0.648611111111111</v>
      </c>
      <c r="D69" s="158" t="n">
        <f aca="false">C69-B69</f>
        <v>0.0243055555555556</v>
      </c>
      <c r="E69" s="0" t="s">
        <v>527</v>
      </c>
    </row>
    <row r="70" customFormat="false" ht="15" hidden="false" customHeight="false" outlineLevel="0" collapsed="false">
      <c r="A70" s="155" t="n">
        <v>43146</v>
      </c>
      <c r="B70" s="158" t="n">
        <v>0.710416666666667</v>
      </c>
      <c r="C70" s="158" t="n">
        <v>0.95</v>
      </c>
      <c r="D70" s="158" t="n">
        <f aca="false">C70-B70</f>
        <v>0.239583333333333</v>
      </c>
      <c r="E70" s="0" t="s">
        <v>527</v>
      </c>
    </row>
    <row r="71" customFormat="false" ht="15" hidden="false" customHeight="false" outlineLevel="0" collapsed="false">
      <c r="A71" s="155" t="n">
        <v>43147</v>
      </c>
      <c r="B71" s="158" t="n">
        <v>0.302083333333333</v>
      </c>
      <c r="C71" s="158" t="n">
        <v>0.389583333333333</v>
      </c>
      <c r="D71" s="158" t="n">
        <f aca="false">C71-B71</f>
        <v>0.0875</v>
      </c>
      <c r="E71" s="0" t="s">
        <v>527</v>
      </c>
    </row>
    <row r="72" customFormat="false" ht="15" hidden="false" customHeight="false" outlineLevel="0" collapsed="false">
      <c r="A72" s="155" t="n">
        <v>43147</v>
      </c>
      <c r="B72" s="158" t="n">
        <v>0.541666666666667</v>
      </c>
      <c r="C72" s="158" t="n">
        <v>0.547222222222222</v>
      </c>
      <c r="D72" s="158" t="n">
        <f aca="false">C72-B72</f>
        <v>0.00555555555555554</v>
      </c>
      <c r="E72" s="0" t="s">
        <v>519</v>
      </c>
    </row>
    <row r="73" customFormat="false" ht="15" hidden="false" customHeight="false" outlineLevel="0" collapsed="false">
      <c r="A73" s="155" t="n">
        <v>43147</v>
      </c>
      <c r="B73" s="158" t="n">
        <v>0.559027777777778</v>
      </c>
      <c r="C73" s="158" t="n">
        <v>0.5625</v>
      </c>
      <c r="D73" s="158" t="n">
        <f aca="false">C73-B73</f>
        <v>0.00347222222222221</v>
      </c>
      <c r="E73" s="0" t="s">
        <v>519</v>
      </c>
    </row>
    <row r="74" customFormat="false" ht="15" hidden="false" customHeight="false" outlineLevel="0" collapsed="false">
      <c r="A74" s="155" t="n">
        <v>43147</v>
      </c>
      <c r="B74" s="158" t="n">
        <v>0.577083333333333</v>
      </c>
      <c r="C74" s="158" t="n">
        <v>0.601388888888889</v>
      </c>
      <c r="D74" s="158" t="n">
        <f aca="false">C74-B74</f>
        <v>0.0243055555555557</v>
      </c>
      <c r="E74" s="0" t="s">
        <v>527</v>
      </c>
    </row>
    <row r="75" customFormat="false" ht="15" hidden="false" customHeight="false" outlineLevel="0" collapsed="false">
      <c r="A75" s="155" t="n">
        <v>43147</v>
      </c>
      <c r="B75" s="158" t="n">
        <v>0.610416666666667</v>
      </c>
      <c r="C75" s="158" t="n">
        <v>0.648611111111111</v>
      </c>
      <c r="D75" s="158" t="n">
        <f aca="false">C75-B75</f>
        <v>0.0381944444444445</v>
      </c>
      <c r="E75" s="0" t="s">
        <v>525</v>
      </c>
    </row>
    <row r="76" customFormat="false" ht="15" hidden="false" customHeight="false" outlineLevel="0" collapsed="false">
      <c r="A76" s="155" t="n">
        <v>43147</v>
      </c>
      <c r="B76" s="158" t="n">
        <v>0.670833333333333</v>
      </c>
      <c r="C76" s="158" t="n">
        <v>0.727083333333333</v>
      </c>
      <c r="D76" s="158" t="n">
        <f aca="false">C76-B76</f>
        <v>0.0562499999999999</v>
      </c>
      <c r="E76" s="0" t="s">
        <v>525</v>
      </c>
    </row>
    <row r="77" customFormat="false" ht="15" hidden="false" customHeight="false" outlineLevel="0" collapsed="false">
      <c r="A77" s="155" t="n">
        <v>43147</v>
      </c>
      <c r="B77" s="158" t="n">
        <v>0.727083333333333</v>
      </c>
      <c r="C77" s="158" t="n">
        <v>0.790277777777778</v>
      </c>
      <c r="D77" s="158" t="n">
        <f aca="false">C77-B77</f>
        <v>0.0631944444444446</v>
      </c>
      <c r="E77" s="0" t="s">
        <v>528</v>
      </c>
    </row>
    <row r="78" customFormat="false" ht="15" hidden="false" customHeight="false" outlineLevel="0" collapsed="false">
      <c r="A78" s="155" t="n">
        <v>43147</v>
      </c>
      <c r="B78" s="158" t="n">
        <v>0.790277777777778</v>
      </c>
      <c r="C78" s="158" t="n">
        <v>0.80625</v>
      </c>
      <c r="D78" s="158" t="n">
        <f aca="false">C78-B78</f>
        <v>0.0159722222222222</v>
      </c>
      <c r="E78" s="0" t="s">
        <v>528</v>
      </c>
    </row>
    <row r="79" customFormat="false" ht="15" hidden="false" customHeight="false" outlineLevel="0" collapsed="false">
      <c r="A79" s="155" t="n">
        <v>43147</v>
      </c>
      <c r="B79" s="158" t="n">
        <v>0.80625</v>
      </c>
      <c r="C79" s="158" t="n">
        <v>0.828472222222222</v>
      </c>
      <c r="D79" s="158" t="n">
        <f aca="false">C79-B79</f>
        <v>0.0222222222222221</v>
      </c>
      <c r="E79" s="0" t="s">
        <v>517</v>
      </c>
    </row>
    <row r="80" customFormat="false" ht="15" hidden="false" customHeight="false" outlineLevel="0" collapsed="false">
      <c r="A80" s="155" t="n">
        <v>43147</v>
      </c>
      <c r="B80" s="158" t="n">
        <v>0.8625</v>
      </c>
      <c r="C80" s="158" t="n">
        <v>0.986805555555556</v>
      </c>
      <c r="D80" s="158" t="n">
        <f aca="false">C80-B80</f>
        <v>0.124305555555556</v>
      </c>
      <c r="E80" s="0" t="s">
        <v>528</v>
      </c>
    </row>
    <row r="81" customFormat="false" ht="15" hidden="false" customHeight="false" outlineLevel="0" collapsed="false">
      <c r="A81" s="155" t="n">
        <v>43148</v>
      </c>
      <c r="B81" s="158" t="n">
        <v>0.315277777777778</v>
      </c>
      <c r="C81" s="158" t="n">
        <v>0.432638888888889</v>
      </c>
      <c r="D81" s="158" t="n">
        <f aca="false">C81-B81</f>
        <v>0.117361111111111</v>
      </c>
      <c r="E81" s="0" t="s">
        <v>528</v>
      </c>
    </row>
    <row r="82" customFormat="false" ht="15" hidden="false" customHeight="false" outlineLevel="0" collapsed="false">
      <c r="A82" s="155" t="n">
        <v>43148</v>
      </c>
      <c r="B82" s="158" t="n">
        <v>0.463888888888889</v>
      </c>
      <c r="C82" s="158" t="n">
        <v>0.642361111111111</v>
      </c>
      <c r="D82" s="158" t="n">
        <f aca="false">C82-B82</f>
        <v>0.178472222222222</v>
      </c>
      <c r="E82" s="0" t="s">
        <v>528</v>
      </c>
    </row>
    <row r="83" customFormat="false" ht="15" hidden="false" customHeight="false" outlineLevel="0" collapsed="false">
      <c r="A83" s="155" t="n">
        <v>43148</v>
      </c>
      <c r="B83" s="158" t="n">
        <v>0.642361111111111</v>
      </c>
      <c r="C83" s="158" t="n">
        <v>0.745138888888889</v>
      </c>
      <c r="D83" s="158" t="n">
        <f aca="false">C83-B83</f>
        <v>0.102777777777778</v>
      </c>
      <c r="E83" s="0" t="s">
        <v>525</v>
      </c>
    </row>
    <row r="84" customFormat="false" ht="15" hidden="false" customHeight="false" outlineLevel="0" collapsed="false">
      <c r="A84" s="155" t="n">
        <v>43148</v>
      </c>
      <c r="B84" s="158" t="n">
        <v>0.796527777777778</v>
      </c>
      <c r="C84" s="158" t="n">
        <v>0.956944444444444</v>
      </c>
      <c r="D84" s="158" t="n">
        <f aca="false">C84-B84</f>
        <v>0.160416666666667</v>
      </c>
      <c r="E84" s="0" t="s">
        <v>527</v>
      </c>
    </row>
    <row r="85" customFormat="false" ht="15" hidden="false" customHeight="false" outlineLevel="0" collapsed="false">
      <c r="A85" s="155" t="n">
        <v>43149</v>
      </c>
      <c r="B85" s="158" t="n">
        <v>0.347222222222222</v>
      </c>
      <c r="C85" s="158" t="n">
        <v>0.446527777777778</v>
      </c>
      <c r="D85" s="158" t="n">
        <f aca="false">C85-B85</f>
        <v>0.0993055555555555</v>
      </c>
      <c r="E85" s="0" t="s">
        <v>527</v>
      </c>
    </row>
    <row r="86" customFormat="false" ht="15" hidden="false" customHeight="false" outlineLevel="0" collapsed="false">
      <c r="A86" s="155" t="n">
        <v>43149</v>
      </c>
      <c r="B86" s="158" t="n">
        <v>0.446527777777778</v>
      </c>
      <c r="C86" s="158" t="n">
        <v>0.484027777777778</v>
      </c>
      <c r="D86" s="158" t="n">
        <f aca="false">C86-B86</f>
        <v>0.0375</v>
      </c>
      <c r="E86" s="0" t="s">
        <v>529</v>
      </c>
    </row>
    <row r="87" customFormat="false" ht="15" hidden="false" customHeight="false" outlineLevel="0" collapsed="false">
      <c r="A87" s="155" t="n">
        <v>43149</v>
      </c>
      <c r="B87" s="158" t="n">
        <v>0.530555555555556</v>
      </c>
      <c r="C87" s="158" t="n">
        <v>0.594444444444445</v>
      </c>
      <c r="D87" s="158" t="n">
        <f aca="false">C87-B87</f>
        <v>0.0638888888888889</v>
      </c>
      <c r="E87" s="0" t="s">
        <v>530</v>
      </c>
    </row>
    <row r="88" customFormat="false" ht="15" hidden="false" customHeight="false" outlineLevel="0" collapsed="false">
      <c r="A88" s="155" t="n">
        <v>43149</v>
      </c>
      <c r="B88" s="158" t="n">
        <v>0.636805555555555</v>
      </c>
      <c r="C88" s="158" t="n">
        <v>0.690972222222222</v>
      </c>
      <c r="D88" s="158" t="n">
        <f aca="false">C88-B88</f>
        <v>0.0541666666666668</v>
      </c>
      <c r="E88" s="0" t="s">
        <v>530</v>
      </c>
    </row>
    <row r="89" customFormat="false" ht="15" hidden="false" customHeight="false" outlineLevel="0" collapsed="false">
      <c r="A89" s="155" t="n">
        <v>43149</v>
      </c>
      <c r="B89" s="158" t="n">
        <v>0.721527777777778</v>
      </c>
      <c r="C89" s="158" t="n">
        <v>0.745138888888889</v>
      </c>
      <c r="D89" s="158" t="n">
        <f aca="false">C89-B89</f>
        <v>0.0236111111111112</v>
      </c>
      <c r="E89" s="0" t="s">
        <v>522</v>
      </c>
    </row>
    <row r="90" customFormat="false" ht="15" hidden="false" customHeight="false" outlineLevel="0" collapsed="false">
      <c r="A90" s="155" t="n">
        <v>43149</v>
      </c>
      <c r="B90" s="158" t="n">
        <v>0.807638888888889</v>
      </c>
      <c r="C90" s="158" t="n">
        <v>0.824305555555556</v>
      </c>
      <c r="D90" s="158" t="n">
        <f aca="false">C90-B90</f>
        <v>0.0166666666666666</v>
      </c>
      <c r="E90" s="0" t="s">
        <v>522</v>
      </c>
    </row>
    <row r="91" customFormat="false" ht="15" hidden="false" customHeight="false" outlineLevel="0" collapsed="false">
      <c r="A91" s="155" t="n">
        <v>43149</v>
      </c>
      <c r="B91" s="158" t="n">
        <v>0.843055555555556</v>
      </c>
      <c r="C91" s="158" t="n">
        <v>0.875694444444444</v>
      </c>
      <c r="D91" s="158" t="n">
        <f aca="false">C91-B91</f>
        <v>0.032638888888889</v>
      </c>
      <c r="E91" s="0" t="s">
        <v>522</v>
      </c>
    </row>
    <row r="92" customFormat="false" ht="15" hidden="false" customHeight="false" outlineLevel="0" collapsed="false">
      <c r="A92" s="155" t="n">
        <v>43149</v>
      </c>
      <c r="B92" s="158" t="n">
        <v>0.894444444444444</v>
      </c>
      <c r="C92" s="158" t="n">
        <v>0.934722222222222</v>
      </c>
      <c r="D92" s="158" t="n">
        <f aca="false">C92-B92</f>
        <v>0.0402777777777777</v>
      </c>
      <c r="E92" s="0" t="s">
        <v>522</v>
      </c>
    </row>
    <row r="93" customFormat="false" ht="15" hidden="false" customHeight="false" outlineLevel="0" collapsed="false">
      <c r="A93" s="155" t="n">
        <v>43150</v>
      </c>
      <c r="B93" s="158" t="n">
        <v>0.341666666666667</v>
      </c>
      <c r="C93" s="158" t="n">
        <v>0.445138888888889</v>
      </c>
      <c r="D93" s="158" t="n">
        <f aca="false">C93-B93</f>
        <v>0.103472222222222</v>
      </c>
      <c r="E93" s="0" t="s">
        <v>522</v>
      </c>
    </row>
    <row r="94" customFormat="false" ht="15" hidden="false" customHeight="false" outlineLevel="0" collapsed="false">
      <c r="A94" s="155" t="n">
        <v>43150</v>
      </c>
      <c r="B94" s="158" t="n">
        <v>0.498611111111111</v>
      </c>
      <c r="C94" s="158" t="n">
        <v>0.569444444444444</v>
      </c>
      <c r="D94" s="158" t="n">
        <f aca="false">C94-B94</f>
        <v>0.0708333333333333</v>
      </c>
      <c r="E94" s="0" t="s">
        <v>522</v>
      </c>
    </row>
    <row r="95" customFormat="false" ht="15" hidden="false" customHeight="false" outlineLevel="0" collapsed="false">
      <c r="A95" s="155" t="n">
        <v>43150</v>
      </c>
      <c r="B95" s="158" t="n">
        <v>0.798611111111111</v>
      </c>
      <c r="C95" s="158" t="n">
        <v>0.98125</v>
      </c>
      <c r="D95" s="158" t="n">
        <f aca="false">C95-B95</f>
        <v>0.182638888888889</v>
      </c>
      <c r="E95" s="0" t="s">
        <v>522</v>
      </c>
    </row>
    <row r="96" customFormat="false" ht="15" hidden="false" customHeight="false" outlineLevel="0" collapsed="false">
      <c r="A96" s="155" t="n">
        <v>43151</v>
      </c>
      <c r="B96" s="158" t="n">
        <v>0.349305555555556</v>
      </c>
      <c r="C96" s="158" t="n">
        <v>0.389583333333333</v>
      </c>
      <c r="D96" s="158" t="n">
        <f aca="false">C96-B96</f>
        <v>0.0402777777777777</v>
      </c>
      <c r="E96" s="0" t="s">
        <v>522</v>
      </c>
    </row>
    <row r="97" customFormat="false" ht="15" hidden="false" customHeight="false" outlineLevel="0" collapsed="false">
      <c r="A97" s="155" t="n">
        <v>43151</v>
      </c>
      <c r="B97" s="158" t="n">
        <v>0.513194444444444</v>
      </c>
      <c r="C97" s="158" t="n">
        <v>0.700694444444444</v>
      </c>
      <c r="D97" s="158" t="n">
        <f aca="false">C97-B97</f>
        <v>0.1875</v>
      </c>
      <c r="E97" s="0" t="s">
        <v>522</v>
      </c>
    </row>
    <row r="98" customFormat="false" ht="15" hidden="false" customHeight="false" outlineLevel="0" collapsed="false">
      <c r="A98" s="155" t="n">
        <v>43151</v>
      </c>
      <c r="B98" s="158" t="n">
        <v>0.732638888888889</v>
      </c>
      <c r="C98" s="158" t="n">
        <v>0.814583333333333</v>
      </c>
      <c r="D98" s="158" t="n">
        <f aca="false">C98-B98</f>
        <v>0.0819444444444445</v>
      </c>
      <c r="E98" s="0" t="s">
        <v>522</v>
      </c>
    </row>
    <row r="99" customFormat="false" ht="15" hidden="false" customHeight="false" outlineLevel="0" collapsed="false">
      <c r="A99" s="155" t="n">
        <v>43151</v>
      </c>
      <c r="B99" s="158" t="n">
        <v>0.814583333333333</v>
      </c>
      <c r="C99" s="158" t="n">
        <v>0.840277777777778</v>
      </c>
      <c r="D99" s="158" t="n">
        <f aca="false">C99-B99</f>
        <v>0.0256944444444447</v>
      </c>
      <c r="E99" s="0" t="s">
        <v>519</v>
      </c>
    </row>
    <row r="100" customFormat="false" ht="15" hidden="false" customHeight="false" outlineLevel="0" collapsed="false">
      <c r="A100" s="155" t="n">
        <v>43151</v>
      </c>
      <c r="B100" s="158" t="n">
        <v>0.840277777777778</v>
      </c>
      <c r="C100" s="158" t="n">
        <v>0.855555555555556</v>
      </c>
      <c r="D100" s="158" t="n">
        <f aca="false">C100-B100</f>
        <v>0.0152777777777776</v>
      </c>
      <c r="E100" s="0" t="s">
        <v>522</v>
      </c>
    </row>
    <row r="101" customFormat="false" ht="15" hidden="false" customHeight="false" outlineLevel="0" collapsed="false">
      <c r="A101" s="155" t="n">
        <v>43151</v>
      </c>
      <c r="B101" s="158" t="n">
        <v>0.884722222222222</v>
      </c>
      <c r="C101" s="158" t="n">
        <v>0.958333333333333</v>
      </c>
      <c r="D101" s="158" t="n">
        <f aca="false">C101-B101</f>
        <v>0.0736111111111109</v>
      </c>
      <c r="E101" s="0" t="s">
        <v>522</v>
      </c>
    </row>
    <row r="102" customFormat="false" ht="15" hidden="false" customHeight="false" outlineLevel="0" collapsed="false">
      <c r="A102" s="155" t="n">
        <v>43152</v>
      </c>
      <c r="B102" s="158" t="n">
        <v>0.356944444444444</v>
      </c>
      <c r="C102" s="158" t="n">
        <v>0.417361111111111</v>
      </c>
      <c r="D102" s="158" t="n">
        <f aca="false">C102-B102</f>
        <v>0.0604166666666667</v>
      </c>
      <c r="E102" s="0" t="s">
        <v>522</v>
      </c>
    </row>
    <row r="103" customFormat="false" ht="15" hidden="false" customHeight="false" outlineLevel="0" collapsed="false">
      <c r="A103" s="155" t="n">
        <v>43152</v>
      </c>
      <c r="B103" s="158" t="n">
        <v>0.417361111111111</v>
      </c>
      <c r="C103" s="158" t="n">
        <v>0.435416666666667</v>
      </c>
      <c r="D103" s="158" t="n">
        <f aca="false">C103-B103</f>
        <v>0.0180555555555555</v>
      </c>
      <c r="E103" s="0" t="s">
        <v>531</v>
      </c>
    </row>
    <row r="104" customFormat="false" ht="15" hidden="false" customHeight="false" outlineLevel="0" collapsed="false">
      <c r="A104" s="155" t="n">
        <v>43152</v>
      </c>
      <c r="B104" s="158" t="n">
        <v>0.477083333333333</v>
      </c>
      <c r="C104" s="158" t="n">
        <v>0.501388888888889</v>
      </c>
      <c r="D104" s="158" t="n">
        <f aca="false">C104-B104</f>
        <v>0.0243055555555556</v>
      </c>
      <c r="E104" s="0" t="s">
        <v>531</v>
      </c>
    </row>
    <row r="105" customFormat="false" ht="15" hidden="false" customHeight="false" outlineLevel="0" collapsed="false">
      <c r="A105" s="155" t="n">
        <v>43152</v>
      </c>
      <c r="B105" s="158" t="n">
        <v>0.652777777777778</v>
      </c>
      <c r="C105" s="158" t="n">
        <v>0.677083333333333</v>
      </c>
      <c r="D105" s="158" t="n">
        <f aca="false">C105-B105</f>
        <v>0.0243055555555556</v>
      </c>
      <c r="E105" s="0" t="s">
        <v>531</v>
      </c>
    </row>
    <row r="106" customFormat="false" ht="15" hidden="false" customHeight="false" outlineLevel="0" collapsed="false">
      <c r="A106" s="155" t="n">
        <v>43152</v>
      </c>
      <c r="B106" s="158" t="n">
        <v>0.710416666666667</v>
      </c>
      <c r="C106" s="158" t="n">
        <v>0.914583333333333</v>
      </c>
      <c r="D106" s="158" t="n">
        <f aca="false">C106-B106</f>
        <v>0.204166666666666</v>
      </c>
      <c r="E106" s="0" t="s">
        <v>531</v>
      </c>
    </row>
    <row r="107" customFormat="false" ht="15" hidden="false" customHeight="false" outlineLevel="0" collapsed="false">
      <c r="A107" s="155" t="n">
        <v>43153</v>
      </c>
      <c r="B107" s="158" t="n">
        <v>0.350694444444444</v>
      </c>
      <c r="C107" s="158" t="n">
        <v>0.413888888888889</v>
      </c>
      <c r="D107" s="158" t="n">
        <f aca="false">C107-B107</f>
        <v>0.0631944444444445</v>
      </c>
      <c r="E107" s="0" t="s">
        <v>531</v>
      </c>
    </row>
    <row r="108" customFormat="false" ht="15" hidden="false" customHeight="false" outlineLevel="0" collapsed="false">
      <c r="A108" s="155" t="n">
        <v>43153</v>
      </c>
      <c r="B108" s="158" t="n">
        <v>0.828472222222222</v>
      </c>
      <c r="C108" s="158" t="n">
        <v>0.870138888888889</v>
      </c>
      <c r="D108" s="158" t="n">
        <f aca="false">C108-B108</f>
        <v>0.0416666666666669</v>
      </c>
      <c r="E108" s="0" t="s">
        <v>531</v>
      </c>
    </row>
    <row r="109" customFormat="false" ht="15" hidden="false" customHeight="false" outlineLevel="0" collapsed="false">
      <c r="A109" s="155" t="n">
        <v>43153</v>
      </c>
      <c r="B109" s="158" t="n">
        <v>0.899305555555555</v>
      </c>
      <c r="C109" s="158" t="n">
        <v>0.971527777777778</v>
      </c>
      <c r="D109" s="158" t="n">
        <f aca="false">C109-B109</f>
        <v>0.0722222222222222</v>
      </c>
      <c r="E109" s="0" t="s">
        <v>522</v>
      </c>
    </row>
    <row r="110" customFormat="false" ht="15" hidden="false" customHeight="false" outlineLevel="0" collapsed="false">
      <c r="A110" s="155" t="n">
        <v>43154</v>
      </c>
      <c r="B110" s="158" t="n">
        <v>0.401388888888889</v>
      </c>
      <c r="C110" s="158" t="n">
        <v>0.430555555555556</v>
      </c>
      <c r="D110" s="158" t="n">
        <f aca="false">C110-B110</f>
        <v>0.0291666666666667</v>
      </c>
      <c r="E110" s="0" t="s">
        <v>519</v>
      </c>
    </row>
    <row r="111" customFormat="false" ht="15" hidden="false" customHeight="false" outlineLevel="0" collapsed="false">
      <c r="A111" s="155" t="n">
        <v>43154</v>
      </c>
      <c r="B111" s="158" t="n">
        <v>0.55625</v>
      </c>
      <c r="C111" s="158" t="n">
        <v>0.605555555555555</v>
      </c>
      <c r="D111" s="158" t="n">
        <f aca="false">C111-B111</f>
        <v>0.0493055555555555</v>
      </c>
      <c r="E111" s="0" t="s">
        <v>519</v>
      </c>
    </row>
    <row r="112" customFormat="false" ht="15" hidden="false" customHeight="false" outlineLevel="0" collapsed="false">
      <c r="A112" s="155" t="n">
        <v>43154</v>
      </c>
      <c r="B112" s="158" t="n">
        <v>0.605555555555555</v>
      </c>
      <c r="C112" s="158" t="n">
        <v>0.648611111111111</v>
      </c>
      <c r="D112" s="158" t="n">
        <f aca="false">C112-B112</f>
        <v>0.0430555555555557</v>
      </c>
      <c r="E112" s="0" t="s">
        <v>531</v>
      </c>
    </row>
    <row r="113" customFormat="false" ht="15" hidden="false" customHeight="false" outlineLevel="0" collapsed="false">
      <c r="A113" s="155" t="n">
        <v>43154</v>
      </c>
      <c r="B113" s="158" t="n">
        <v>0.672916666666667</v>
      </c>
      <c r="C113" s="158" t="n">
        <v>0.75</v>
      </c>
      <c r="D113" s="158" t="n">
        <f aca="false">C113-B113</f>
        <v>0.0770833333333334</v>
      </c>
      <c r="E113" s="0" t="s">
        <v>531</v>
      </c>
    </row>
    <row r="114" customFormat="false" ht="15" hidden="false" customHeight="false" outlineLevel="0" collapsed="false">
      <c r="A114" s="155" t="n">
        <v>43154</v>
      </c>
      <c r="B114" s="158" t="n">
        <v>0.904166666666667</v>
      </c>
      <c r="C114" s="158" t="n">
        <v>0.933333333333333</v>
      </c>
      <c r="D114" s="158" t="n">
        <f aca="false">C114-B114</f>
        <v>0.0291666666666666</v>
      </c>
      <c r="E114" s="0" t="s">
        <v>531</v>
      </c>
    </row>
    <row r="115" customFormat="false" ht="15" hidden="false" customHeight="false" outlineLevel="0" collapsed="false">
      <c r="A115" s="155" t="n">
        <v>43154</v>
      </c>
      <c r="B115" s="158" t="n">
        <v>0.949305555555556</v>
      </c>
      <c r="C115" s="158" t="n">
        <v>0.998611111111111</v>
      </c>
      <c r="D115" s="158" t="n">
        <f aca="false">C115-B115</f>
        <v>0.0493055555555555</v>
      </c>
      <c r="E115" s="0" t="s">
        <v>531</v>
      </c>
    </row>
    <row r="116" customFormat="false" ht="15" hidden="false" customHeight="false" outlineLevel="0" collapsed="false">
      <c r="A116" s="155" t="n">
        <v>43155</v>
      </c>
      <c r="B116" s="158" t="n">
        <v>0.348611111111111</v>
      </c>
      <c r="C116" s="158" t="n">
        <v>0.352083333333333</v>
      </c>
      <c r="D116" s="158" t="n">
        <f aca="false">C116-B116</f>
        <v>0.0034722222222221</v>
      </c>
      <c r="E116" s="0" t="s">
        <v>531</v>
      </c>
    </row>
    <row r="117" customFormat="false" ht="15" hidden="false" customHeight="false" outlineLevel="0" collapsed="false">
      <c r="A117" s="155" t="n">
        <v>43155</v>
      </c>
      <c r="B117" s="158" t="n">
        <v>0.520138888888889</v>
      </c>
      <c r="C117" s="158" t="n">
        <v>0.639583333333333</v>
      </c>
      <c r="D117" s="158" t="n">
        <f aca="false">C117-B117</f>
        <v>0.119444444444444</v>
      </c>
      <c r="E117" s="0" t="s">
        <v>531</v>
      </c>
    </row>
    <row r="118" customFormat="false" ht="15" hidden="false" customHeight="false" outlineLevel="0" collapsed="false">
      <c r="A118" s="155" t="n">
        <v>43155</v>
      </c>
      <c r="B118" s="158" t="n">
        <v>0.803472222222222</v>
      </c>
      <c r="C118" s="158" t="n">
        <v>0.80625</v>
      </c>
      <c r="D118" s="158" t="n">
        <f aca="false">C118-B118</f>
        <v>0.00277777777777777</v>
      </c>
      <c r="E118" s="0" t="s">
        <v>531</v>
      </c>
    </row>
    <row r="119" customFormat="false" ht="15" hidden="false" customHeight="false" outlineLevel="0" collapsed="false">
      <c r="A119" s="155" t="n">
        <v>43155</v>
      </c>
      <c r="B119" s="158" t="n">
        <v>0.936111111111111</v>
      </c>
      <c r="C119" s="158" t="n">
        <v>0.970833333333333</v>
      </c>
      <c r="D119" s="158" t="n">
        <f aca="false">C119-B119</f>
        <v>0.0347222222222221</v>
      </c>
      <c r="E119" s="0" t="s">
        <v>531</v>
      </c>
    </row>
    <row r="120" customFormat="false" ht="15" hidden="false" customHeight="false" outlineLevel="0" collapsed="false">
      <c r="A120" s="155" t="n">
        <v>43156</v>
      </c>
      <c r="B120" s="158" t="n">
        <v>0.35</v>
      </c>
      <c r="C120" s="158" t="n">
        <v>0.465277777777778</v>
      </c>
      <c r="D120" s="158" t="n">
        <f aca="false">C120-B120</f>
        <v>0.115277777777778</v>
      </c>
      <c r="E120" s="0" t="s">
        <v>531</v>
      </c>
    </row>
    <row r="121" customFormat="false" ht="15" hidden="false" customHeight="false" outlineLevel="0" collapsed="false">
      <c r="A121" s="155" t="n">
        <v>43156</v>
      </c>
      <c r="B121" s="158" t="n">
        <v>0.490277777777778</v>
      </c>
      <c r="C121" s="158" t="n">
        <v>0.710416666666667</v>
      </c>
      <c r="D121" s="158" t="n">
        <f aca="false">C121-B121</f>
        <v>0.220138888888889</v>
      </c>
      <c r="E121" s="0" t="s">
        <v>531</v>
      </c>
    </row>
    <row r="122" customFormat="false" ht="15" hidden="false" customHeight="false" outlineLevel="0" collapsed="false">
      <c r="A122" s="155" t="n">
        <v>43156</v>
      </c>
      <c r="B122" s="158" t="n">
        <v>0.760416666666667</v>
      </c>
      <c r="C122" s="158" t="n">
        <v>0.992361111111111</v>
      </c>
      <c r="D122" s="158" t="n">
        <f aca="false">C122-B122</f>
        <v>0.231944444444445</v>
      </c>
      <c r="E122" s="0" t="s">
        <v>525</v>
      </c>
    </row>
    <row r="123" customFormat="false" ht="15" hidden="false" customHeight="false" outlineLevel="0" collapsed="false">
      <c r="A123" s="155" t="n">
        <v>43157</v>
      </c>
      <c r="B123" s="158" t="n">
        <v>0.365277777777778</v>
      </c>
      <c r="C123" s="158" t="n">
        <v>0.397916666666667</v>
      </c>
      <c r="D123" s="158" t="n">
        <f aca="false">C123-B123</f>
        <v>0.0326388888888889</v>
      </c>
      <c r="E123" s="0" t="s">
        <v>525</v>
      </c>
    </row>
    <row r="124" customFormat="false" ht="15" hidden="false" customHeight="false" outlineLevel="0" collapsed="false">
      <c r="A124" s="155" t="n">
        <v>43157</v>
      </c>
      <c r="B124" s="158" t="n">
        <v>0.467361111111111</v>
      </c>
      <c r="C124" s="158" t="n">
        <v>0.661111111111111</v>
      </c>
      <c r="D124" s="158" t="n">
        <f aca="false">C124-B124</f>
        <v>0.19375</v>
      </c>
      <c r="E124" s="0" t="s">
        <v>525</v>
      </c>
    </row>
    <row r="125" customFormat="false" ht="15" hidden="false" customHeight="false" outlineLevel="0" collapsed="false">
      <c r="A125" s="155" t="n">
        <v>43157</v>
      </c>
      <c r="B125" s="158" t="n">
        <v>0.661111111111111</v>
      </c>
      <c r="C125" s="158" t="n">
        <v>0.692361111111111</v>
      </c>
      <c r="D125" s="158" t="n">
        <f aca="false">C125-B125</f>
        <v>0.03125</v>
      </c>
      <c r="E125" s="0" t="s">
        <v>519</v>
      </c>
    </row>
    <row r="126" customFormat="false" ht="15" hidden="false" customHeight="false" outlineLevel="0" collapsed="false">
      <c r="A126" s="155" t="n">
        <v>43157</v>
      </c>
      <c r="B126" s="158" t="n">
        <v>0.692361111111111</v>
      </c>
      <c r="C126" s="158" t="n">
        <v>0.695138888888889</v>
      </c>
      <c r="D126" s="158" t="n">
        <f aca="false">C126-B126</f>
        <v>0.00277777777777777</v>
      </c>
      <c r="E126" s="0" t="s">
        <v>522</v>
      </c>
    </row>
    <row r="127" customFormat="false" ht="15" hidden="false" customHeight="false" outlineLevel="0" collapsed="false">
      <c r="A127" s="155" t="n">
        <v>43157</v>
      </c>
      <c r="B127" s="158" t="n">
        <v>0.722222222222222</v>
      </c>
      <c r="C127" s="158" t="n">
        <v>0.875</v>
      </c>
      <c r="D127" s="158" t="n">
        <f aca="false">C127-B127</f>
        <v>0.152777777777778</v>
      </c>
      <c r="E127" s="0" t="s">
        <v>522</v>
      </c>
    </row>
    <row r="128" customFormat="false" ht="15" hidden="false" customHeight="false" outlineLevel="0" collapsed="false">
      <c r="A128" s="155" t="n">
        <v>43157</v>
      </c>
      <c r="B128" s="158" t="n">
        <v>0.875</v>
      </c>
      <c r="C128" s="158" t="n">
        <v>0.958333333333333</v>
      </c>
      <c r="D128" s="158" t="n">
        <f aca="false">C128-B128</f>
        <v>0.0833333333333331</v>
      </c>
      <c r="E128" s="0" t="s">
        <v>525</v>
      </c>
    </row>
    <row r="129" customFormat="false" ht="15" hidden="false" customHeight="false" outlineLevel="0" collapsed="false">
      <c r="A129" s="155" t="n">
        <v>43158</v>
      </c>
      <c r="B129" s="158" t="n">
        <v>0.354861111111111</v>
      </c>
      <c r="C129" s="158" t="n">
        <v>0.436805555555555</v>
      </c>
      <c r="D129" s="158" t="n">
        <f aca="false">C129-B129</f>
        <v>0.0819444444444443</v>
      </c>
      <c r="E129" s="0" t="s">
        <v>531</v>
      </c>
    </row>
    <row r="130" customFormat="false" ht="15" hidden="false" customHeight="false" outlineLevel="0" collapsed="false">
      <c r="A130" s="155" t="n">
        <v>43158</v>
      </c>
      <c r="B130" s="158" t="n">
        <v>0.486805555555556</v>
      </c>
      <c r="C130" s="158" t="n">
        <v>0.499305555555555</v>
      </c>
      <c r="D130" s="158" t="n">
        <f aca="false">C130-B130</f>
        <v>0.0124999999999998</v>
      </c>
      <c r="E130" s="0" t="s">
        <v>531</v>
      </c>
    </row>
    <row r="131" customFormat="false" ht="15" hidden="false" customHeight="false" outlineLevel="0" collapsed="false">
      <c r="A131" s="155" t="n">
        <v>43158</v>
      </c>
      <c r="B131" s="158" t="n">
        <v>0.604166666666667</v>
      </c>
      <c r="C131" s="158" t="n">
        <v>0.626388888888889</v>
      </c>
      <c r="D131" s="158" t="n">
        <f aca="false">C131-B131</f>
        <v>0.0222222222222223</v>
      </c>
      <c r="E131" s="0" t="s">
        <v>525</v>
      </c>
    </row>
    <row r="132" customFormat="false" ht="15" hidden="false" customHeight="false" outlineLevel="0" collapsed="false">
      <c r="A132" s="155" t="n">
        <v>43158</v>
      </c>
      <c r="B132" s="158" t="n">
        <v>0.626388888888889</v>
      </c>
      <c r="C132" s="158" t="n">
        <v>0.73125</v>
      </c>
      <c r="D132" s="158" t="n">
        <f aca="false">C132-B132</f>
        <v>0.104861111111111</v>
      </c>
      <c r="E132" s="0" t="s">
        <v>531</v>
      </c>
    </row>
    <row r="133" customFormat="false" ht="15" hidden="false" customHeight="false" outlineLevel="0" collapsed="false">
      <c r="A133" s="155" t="n">
        <v>43158</v>
      </c>
      <c r="B133" s="158" t="n">
        <v>0.771527777777778</v>
      </c>
      <c r="C133" s="158" t="n">
        <v>0.972222222222222</v>
      </c>
      <c r="D133" s="158" t="n">
        <f aca="false">C133-B133</f>
        <v>0.200694444444445</v>
      </c>
      <c r="E133" s="0" t="s">
        <v>531</v>
      </c>
    </row>
    <row r="134" customFormat="false" ht="15" hidden="false" customHeight="false" outlineLevel="0" collapsed="false">
      <c r="A134" s="155" t="n">
        <v>43159</v>
      </c>
      <c r="B134" s="158" t="n">
        <v>0.347916666666667</v>
      </c>
      <c r="C134" s="158" t="n">
        <v>0.5125</v>
      </c>
      <c r="D134" s="158" t="n">
        <f aca="false">C134-B134</f>
        <v>0.164583333333333</v>
      </c>
      <c r="E134" s="0" t="s">
        <v>531</v>
      </c>
    </row>
    <row r="135" customFormat="false" ht="15" hidden="false" customHeight="false" outlineLevel="0" collapsed="false">
      <c r="A135" s="155" t="n">
        <v>43159</v>
      </c>
      <c r="B135" s="158" t="n">
        <v>0.546527777777778</v>
      </c>
      <c r="C135" s="158" t="n">
        <v>0.61875</v>
      </c>
      <c r="D135" s="158" t="n">
        <f aca="false">C135-B135</f>
        <v>0.0722222222222222</v>
      </c>
      <c r="E135" s="0" t="s">
        <v>531</v>
      </c>
    </row>
    <row r="136" customFormat="false" ht="15" hidden="false" customHeight="false" outlineLevel="0" collapsed="false">
      <c r="A136" s="155" t="n">
        <v>43159</v>
      </c>
      <c r="B136" s="158" t="n">
        <v>0.778472222222222</v>
      </c>
      <c r="C136" s="158" t="n">
        <v>0.836111111111111</v>
      </c>
      <c r="D136" s="158" t="n">
        <f aca="false">C136-B136</f>
        <v>0.0576388888888888</v>
      </c>
      <c r="E136" s="0" t="s">
        <v>531</v>
      </c>
    </row>
    <row r="137" customFormat="false" ht="15" hidden="false" customHeight="false" outlineLevel="0" collapsed="false">
      <c r="A137" s="155" t="n">
        <v>43159</v>
      </c>
      <c r="B137" s="158" t="n">
        <v>0.836111111111111</v>
      </c>
      <c r="C137" s="158" t="n">
        <v>0.910416666666667</v>
      </c>
      <c r="D137" s="158" t="n">
        <f aca="false">C137-B137</f>
        <v>0.0743055555555558</v>
      </c>
      <c r="E137" s="0" t="s">
        <v>519</v>
      </c>
    </row>
    <row r="138" customFormat="false" ht="15" hidden="false" customHeight="false" outlineLevel="0" collapsed="false">
      <c r="A138" s="155" t="n">
        <v>43159</v>
      </c>
      <c r="B138" s="158" t="n">
        <v>0.910416666666667</v>
      </c>
      <c r="C138" s="158" t="n">
        <v>0.952777777777778</v>
      </c>
      <c r="D138" s="158" t="n">
        <f aca="false">C138-B138</f>
        <v>0.0423611111111109</v>
      </c>
      <c r="E138" s="0" t="s">
        <v>531</v>
      </c>
    </row>
    <row r="139" customFormat="false" ht="15" hidden="false" customHeight="false" outlineLevel="0" collapsed="false">
      <c r="A139" s="155" t="n">
        <v>43160</v>
      </c>
      <c r="B139" s="158" t="n">
        <v>0.318055555555556</v>
      </c>
      <c r="C139" s="158" t="n">
        <v>0.398611111111111</v>
      </c>
      <c r="D139" s="158" t="n">
        <f aca="false">C139-B139</f>
        <v>0.0805555555555556</v>
      </c>
      <c r="E139" s="0" t="s">
        <v>531</v>
      </c>
    </row>
    <row r="140" customFormat="false" ht="15" hidden="false" customHeight="false" outlineLevel="0" collapsed="false">
      <c r="A140" s="155" t="n">
        <v>43160</v>
      </c>
      <c r="B140" s="158" t="n">
        <v>0.568055555555556</v>
      </c>
      <c r="C140" s="158" t="n">
        <v>0.761805555555556</v>
      </c>
      <c r="D140" s="158" t="n">
        <f aca="false">C140-B140</f>
        <v>0.19375</v>
      </c>
      <c r="E140" s="0" t="s">
        <v>531</v>
      </c>
    </row>
    <row r="141" customFormat="false" ht="15" hidden="false" customHeight="false" outlineLevel="0" collapsed="false">
      <c r="A141" s="155" t="n">
        <v>43160</v>
      </c>
      <c r="B141" s="158" t="n">
        <v>0.825694444444444</v>
      </c>
      <c r="C141" s="158" t="n">
        <v>0.999305555555556</v>
      </c>
      <c r="D141" s="158" t="n">
        <f aca="false">C141-B141</f>
        <v>0.173611111111111</v>
      </c>
      <c r="E141" s="0" t="s">
        <v>531</v>
      </c>
    </row>
    <row r="142" customFormat="false" ht="15" hidden="false" customHeight="false" outlineLevel="0" collapsed="false">
      <c r="A142" s="155" t="n">
        <v>43161</v>
      </c>
      <c r="B142" s="158" t="n">
        <v>0</v>
      </c>
      <c r="C142" s="158" t="n">
        <v>0.590277777777778</v>
      </c>
      <c r="D142" s="158" t="n">
        <f aca="false">C142-B142</f>
        <v>0.590277777777778</v>
      </c>
      <c r="E142" s="0" t="s">
        <v>531</v>
      </c>
    </row>
    <row r="143" customFormat="false" ht="15" hidden="false" customHeight="false" outlineLevel="0" collapsed="false">
      <c r="A143" s="155" t="n">
        <v>43161</v>
      </c>
      <c r="B143" s="158" t="n">
        <v>0.627083333333333</v>
      </c>
      <c r="C143" s="158" t="n">
        <v>0.63125</v>
      </c>
      <c r="D143" s="158" t="n">
        <f aca="false">C143-B143</f>
        <v>0.00416666666666676</v>
      </c>
      <c r="E143" s="0" t="s">
        <v>519</v>
      </c>
    </row>
    <row r="144" customFormat="false" ht="15" hidden="false" customHeight="false" outlineLevel="0" collapsed="false">
      <c r="A144" s="155" t="n">
        <v>43161</v>
      </c>
      <c r="B144" s="158" t="n">
        <v>0.734027777777778</v>
      </c>
      <c r="C144" s="158" t="n">
        <v>0.990277777777778</v>
      </c>
      <c r="D144" s="158" t="n">
        <f aca="false">C144-B144</f>
        <v>0.25625</v>
      </c>
      <c r="E144" s="0" t="s">
        <v>531</v>
      </c>
    </row>
    <row r="145" customFormat="false" ht="15" hidden="false" customHeight="false" outlineLevel="0" collapsed="false">
      <c r="A145" s="155" t="n">
        <v>43162</v>
      </c>
      <c r="B145" s="158" t="n">
        <v>0.372916666666667</v>
      </c>
      <c r="C145" s="158" t="n">
        <v>0.392361111111111</v>
      </c>
      <c r="D145" s="158" t="n">
        <f aca="false">C145-B145</f>
        <v>0.0194444444444445</v>
      </c>
      <c r="E145" s="0" t="s">
        <v>531</v>
      </c>
    </row>
    <row r="146" customFormat="false" ht="15" hidden="false" customHeight="false" outlineLevel="0" collapsed="false">
      <c r="A146" s="155" t="n">
        <v>43162</v>
      </c>
      <c r="B146" s="158" t="n">
        <v>0.947916666666667</v>
      </c>
      <c r="C146" s="158" t="n">
        <v>0.965972222222222</v>
      </c>
      <c r="D146" s="158" t="n">
        <f aca="false">C146-B146</f>
        <v>0.0180555555555557</v>
      </c>
      <c r="E146" s="0" t="s">
        <v>531</v>
      </c>
    </row>
    <row r="147" customFormat="false" ht="15" hidden="false" customHeight="false" outlineLevel="0" collapsed="false">
      <c r="A147" s="155" t="n">
        <v>43163</v>
      </c>
      <c r="B147" s="158" t="n">
        <v>0.336805555555556</v>
      </c>
      <c r="C147" s="158" t="n">
        <v>0.405555555555555</v>
      </c>
      <c r="D147" s="158" t="n">
        <f aca="false">C147-B147</f>
        <v>0.0687499999999999</v>
      </c>
      <c r="E147" s="0" t="s">
        <v>531</v>
      </c>
    </row>
    <row r="148" customFormat="false" ht="15" hidden="false" customHeight="false" outlineLevel="0" collapsed="false">
      <c r="A148" s="155" t="n">
        <v>43163</v>
      </c>
      <c r="B148" s="158" t="n">
        <v>0.44375</v>
      </c>
      <c r="C148" s="158" t="n">
        <v>0.469444444444444</v>
      </c>
      <c r="D148" s="158" t="n">
        <f aca="false">C148-B148</f>
        <v>0.0256944444444445</v>
      </c>
      <c r="E148" s="0" t="s">
        <v>531</v>
      </c>
    </row>
    <row r="149" customFormat="false" ht="15" hidden="false" customHeight="false" outlineLevel="0" collapsed="false">
      <c r="A149" s="155" t="n">
        <v>43163</v>
      </c>
      <c r="B149" s="158" t="n">
        <v>0.479861111111111</v>
      </c>
      <c r="C149" s="158" t="n">
        <v>0.600694444444444</v>
      </c>
      <c r="D149" s="158" t="n">
        <f aca="false">C149-B149</f>
        <v>0.120833333333333</v>
      </c>
      <c r="E149" s="0" t="s">
        <v>531</v>
      </c>
    </row>
    <row r="150" customFormat="false" ht="15" hidden="false" customHeight="false" outlineLevel="0" collapsed="false">
      <c r="A150" s="155" t="n">
        <v>43163</v>
      </c>
      <c r="B150" s="158" t="n">
        <v>0.617361111111111</v>
      </c>
      <c r="C150" s="158" t="n">
        <v>0.63125</v>
      </c>
      <c r="D150" s="158" t="n">
        <f aca="false">C150-B150</f>
        <v>0.0138888888888888</v>
      </c>
      <c r="E150" s="0" t="s">
        <v>531</v>
      </c>
    </row>
    <row r="151" customFormat="false" ht="15" hidden="false" customHeight="false" outlineLevel="0" collapsed="false">
      <c r="A151" s="155" t="n">
        <v>43163</v>
      </c>
      <c r="B151" s="158" t="n">
        <v>0.65625</v>
      </c>
      <c r="C151" s="158" t="n">
        <v>0.688888888888889</v>
      </c>
      <c r="D151" s="158" t="n">
        <f aca="false">C151-B151</f>
        <v>0.032638888888889</v>
      </c>
      <c r="E151" s="0" t="s">
        <v>531</v>
      </c>
    </row>
    <row r="152" customFormat="false" ht="15" hidden="false" customHeight="false" outlineLevel="0" collapsed="false">
      <c r="A152" s="155" t="n">
        <v>43163</v>
      </c>
      <c r="B152" s="158" t="n">
        <v>0.696527777777778</v>
      </c>
      <c r="C152" s="158" t="n">
        <v>0.701388888888889</v>
      </c>
      <c r="D152" s="158" t="n">
        <f aca="false">C152-B152</f>
        <v>0.00486111111111098</v>
      </c>
      <c r="E152" s="0" t="s">
        <v>531</v>
      </c>
    </row>
    <row r="153" customFormat="false" ht="15" hidden="false" customHeight="false" outlineLevel="0" collapsed="false">
      <c r="A153" s="155" t="n">
        <v>43163</v>
      </c>
      <c r="B153" s="158" t="n">
        <v>0.76875</v>
      </c>
      <c r="C153" s="158" t="n">
        <v>0.816666666666667</v>
      </c>
      <c r="D153" s="158" t="n">
        <f aca="false">C153-B153</f>
        <v>0.0479166666666668</v>
      </c>
      <c r="E153" s="0" t="s">
        <v>531</v>
      </c>
    </row>
    <row r="154" customFormat="false" ht="15" hidden="false" customHeight="false" outlineLevel="0" collapsed="false">
      <c r="A154" s="155" t="n">
        <v>43163</v>
      </c>
      <c r="B154" s="158" t="n">
        <v>0.836111111111111</v>
      </c>
      <c r="C154" s="158" t="n">
        <v>0.915277777777778</v>
      </c>
      <c r="D154" s="158" t="n">
        <f aca="false">C154-B154</f>
        <v>0.0791666666666665</v>
      </c>
      <c r="E154" s="0" t="s">
        <v>531</v>
      </c>
    </row>
    <row r="155" customFormat="false" ht="15" hidden="false" customHeight="false" outlineLevel="0" collapsed="false">
      <c r="A155" s="155" t="n">
        <v>43164</v>
      </c>
      <c r="B155" s="158" t="n">
        <v>0.313888888888889</v>
      </c>
      <c r="C155" s="158" t="n">
        <v>0.331944444444444</v>
      </c>
      <c r="D155" s="158" t="n">
        <f aca="false">C155-B155</f>
        <v>0.0180555555555556</v>
      </c>
      <c r="E155" s="0" t="s">
        <v>531</v>
      </c>
    </row>
    <row r="156" customFormat="false" ht="15" hidden="false" customHeight="false" outlineLevel="0" collapsed="false">
      <c r="A156" s="155" t="n">
        <v>43164</v>
      </c>
      <c r="B156" s="158" t="n">
        <v>0.331944444444444</v>
      </c>
      <c r="C156" s="158" t="n">
        <v>0.347916666666667</v>
      </c>
      <c r="D156" s="158" t="n">
        <f aca="false">C156-B156</f>
        <v>0.0159722222222222</v>
      </c>
      <c r="E156" s="0" t="s">
        <v>525</v>
      </c>
    </row>
    <row r="157" customFormat="false" ht="15" hidden="false" customHeight="false" outlineLevel="0" collapsed="false">
      <c r="A157" s="155" t="n">
        <v>43164</v>
      </c>
      <c r="B157" s="158" t="n">
        <v>0.44375</v>
      </c>
      <c r="C157" s="158" t="n">
        <v>0.68125</v>
      </c>
      <c r="D157" s="158" t="n">
        <f aca="false">C157-B157</f>
        <v>0.2375</v>
      </c>
      <c r="E157" s="0" t="s">
        <v>532</v>
      </c>
    </row>
    <row r="158" customFormat="false" ht="15" hidden="false" customHeight="false" outlineLevel="0" collapsed="false">
      <c r="A158" s="155" t="n">
        <v>43164</v>
      </c>
      <c r="B158" s="158" t="n">
        <v>0.861805555555556</v>
      </c>
      <c r="C158" s="158" t="n">
        <v>0.86875</v>
      </c>
      <c r="D158" s="158" t="n">
        <f aca="false">C158-B158</f>
        <v>0.00694444444444442</v>
      </c>
      <c r="E158" s="0" t="s">
        <v>532</v>
      </c>
    </row>
    <row r="159" customFormat="false" ht="15" hidden="false" customHeight="false" outlineLevel="0" collapsed="false">
      <c r="A159" s="155" t="n">
        <v>43164</v>
      </c>
      <c r="B159" s="158" t="n">
        <v>0.86875</v>
      </c>
      <c r="C159" s="158" t="n">
        <v>0.902083333333333</v>
      </c>
      <c r="D159" s="158" t="n">
        <f aca="false">C159-B159</f>
        <v>0.0333333333333332</v>
      </c>
      <c r="E159" s="0" t="s">
        <v>525</v>
      </c>
    </row>
    <row r="160" customFormat="false" ht="15" hidden="false" customHeight="false" outlineLevel="0" collapsed="false">
      <c r="A160" s="155" t="n">
        <v>43165</v>
      </c>
      <c r="B160" s="158" t="n">
        <v>0.802083333333333</v>
      </c>
      <c r="C160" s="158" t="n">
        <v>0.819444444444444</v>
      </c>
      <c r="D160" s="158" t="n">
        <f aca="false">C160-B160</f>
        <v>0.0173611111111112</v>
      </c>
      <c r="E160" s="0" t="s">
        <v>531</v>
      </c>
    </row>
    <row r="161" customFormat="false" ht="15" hidden="false" customHeight="false" outlineLevel="0" collapsed="false">
      <c r="A161" s="155" t="n">
        <v>43165</v>
      </c>
      <c r="B161" s="158" t="n">
        <v>0.829861111111111</v>
      </c>
      <c r="C161" s="158" t="n">
        <v>0.915972222222222</v>
      </c>
      <c r="D161" s="158" t="n">
        <f aca="false">C161-B161</f>
        <v>0.0861111111111114</v>
      </c>
      <c r="E161" s="0" t="s">
        <v>531</v>
      </c>
    </row>
    <row r="162" customFormat="false" ht="15" hidden="false" customHeight="false" outlineLevel="0" collapsed="false">
      <c r="A162" s="155" t="n">
        <v>43166</v>
      </c>
      <c r="B162" s="158" t="n">
        <v>0.722222222222222</v>
      </c>
      <c r="C162" s="158" t="n">
        <v>0.814583333333333</v>
      </c>
      <c r="D162" s="158" t="n">
        <f aca="false">C162-B162</f>
        <v>0.092361111111111</v>
      </c>
      <c r="E162" s="0" t="s">
        <v>531</v>
      </c>
    </row>
    <row r="163" customFormat="false" ht="15" hidden="false" customHeight="false" outlineLevel="0" collapsed="false">
      <c r="A163" s="155" t="n">
        <v>43166</v>
      </c>
      <c r="B163" s="158" t="n">
        <v>0.853472222222222</v>
      </c>
      <c r="C163" s="158" t="n">
        <v>0.984722222222222</v>
      </c>
      <c r="D163" s="158" t="n">
        <f aca="false">C163-B163</f>
        <v>0.13125</v>
      </c>
      <c r="E163" s="0" t="s">
        <v>531</v>
      </c>
    </row>
    <row r="164" customFormat="false" ht="15" hidden="false" customHeight="false" outlineLevel="0" collapsed="false">
      <c r="A164" s="155" t="n">
        <v>43167</v>
      </c>
      <c r="B164" s="158" t="n">
        <v>0.336111111111111</v>
      </c>
      <c r="C164" s="158" t="n">
        <v>0.354166666666667</v>
      </c>
      <c r="D164" s="158" t="n">
        <f aca="false">C164-B164</f>
        <v>0.0180555555555556</v>
      </c>
      <c r="E164" s="0" t="s">
        <v>531</v>
      </c>
    </row>
    <row r="165" customFormat="false" ht="15" hidden="false" customHeight="false" outlineLevel="0" collapsed="false">
      <c r="A165" s="155" t="n">
        <v>43167</v>
      </c>
      <c r="B165" s="158" t="n">
        <v>0.390972222222222</v>
      </c>
      <c r="C165" s="158" t="n">
        <v>0.411805555555556</v>
      </c>
      <c r="D165" s="158" t="n">
        <f aca="false">C165-B165</f>
        <v>0.0208333333333333</v>
      </c>
      <c r="E165" s="0" t="s">
        <v>531</v>
      </c>
    </row>
    <row r="166" customFormat="false" ht="15" hidden="false" customHeight="false" outlineLevel="0" collapsed="false">
      <c r="A166" s="155" t="n">
        <v>43167</v>
      </c>
      <c r="B166" s="158" t="n">
        <v>0.43125</v>
      </c>
      <c r="C166" s="158" t="n">
        <v>0.439583333333333</v>
      </c>
      <c r="D166" s="158" t="n">
        <f aca="false">C166-B166</f>
        <v>0.00833333333333336</v>
      </c>
      <c r="E166" s="0" t="s">
        <v>531</v>
      </c>
    </row>
    <row r="167" customFormat="false" ht="15" hidden="false" customHeight="false" outlineLevel="0" collapsed="false">
      <c r="A167" s="155" t="n">
        <v>43167</v>
      </c>
      <c r="B167" s="158" t="n">
        <v>0.450694444444444</v>
      </c>
      <c r="C167" s="158" t="n">
        <v>0.470833333333333</v>
      </c>
      <c r="D167" s="158" t="n">
        <f aca="false">C167-B167</f>
        <v>0.0201388888888889</v>
      </c>
      <c r="E167" s="0" t="s">
        <v>531</v>
      </c>
    </row>
    <row r="168" customFormat="false" ht="15" hidden="false" customHeight="false" outlineLevel="0" collapsed="false">
      <c r="A168" s="155" t="n">
        <v>43167</v>
      </c>
      <c r="B168" s="158" t="n">
        <v>0.525</v>
      </c>
      <c r="C168" s="158" t="n">
        <v>0.820138888888889</v>
      </c>
      <c r="D168" s="158" t="n">
        <f aca="false">C168-B168</f>
        <v>0.295138888888889</v>
      </c>
      <c r="E168" s="0" t="s">
        <v>531</v>
      </c>
    </row>
    <row r="169" customFormat="false" ht="15" hidden="false" customHeight="false" outlineLevel="0" collapsed="false">
      <c r="A169" s="155" t="n">
        <v>43171</v>
      </c>
      <c r="B169" s="158" t="n">
        <v>0.947222222222222</v>
      </c>
      <c r="C169" s="158" t="n">
        <v>0.951388888888889</v>
      </c>
      <c r="D169" s="158" t="n">
        <f aca="false">C169-B169</f>
        <v>0.00416666666666643</v>
      </c>
      <c r="E169" s="0" t="s">
        <v>532</v>
      </c>
    </row>
    <row r="170" customFormat="false" ht="15" hidden="false" customHeight="false" outlineLevel="0" collapsed="false">
      <c r="A170" s="155" t="n">
        <v>43172</v>
      </c>
      <c r="B170" s="158" t="n">
        <v>0.317361111111111</v>
      </c>
      <c r="C170" s="158" t="n">
        <v>0.384722222222222</v>
      </c>
      <c r="D170" s="158" t="n">
        <f aca="false">C170-B170</f>
        <v>0.067361111111111</v>
      </c>
      <c r="E170" s="0" t="s">
        <v>532</v>
      </c>
    </row>
    <row r="171" customFormat="false" ht="15" hidden="false" customHeight="false" outlineLevel="0" collapsed="false">
      <c r="A171" s="155" t="n">
        <v>43172</v>
      </c>
      <c r="B171" s="158" t="n">
        <v>0.403472222222222</v>
      </c>
      <c r="C171" s="158" t="n">
        <v>0.413194444444444</v>
      </c>
      <c r="D171" s="158" t="n">
        <f aca="false">C171-B171</f>
        <v>0.00972222222222213</v>
      </c>
      <c r="E171" s="0" t="s">
        <v>519</v>
      </c>
    </row>
    <row r="172" customFormat="false" ht="15" hidden="false" customHeight="false" outlineLevel="0" collapsed="false">
      <c r="A172" s="155" t="n">
        <v>43172</v>
      </c>
      <c r="B172" s="158" t="n">
        <v>0.557638888888889</v>
      </c>
      <c r="C172" s="158" t="n">
        <v>0.625694444444445</v>
      </c>
      <c r="D172" s="158" t="n">
        <f aca="false">C172-B172</f>
        <v>0.0680555555555556</v>
      </c>
      <c r="E172" s="0" t="s">
        <v>532</v>
      </c>
    </row>
    <row r="173" customFormat="false" ht="15" hidden="false" customHeight="false" outlineLevel="0" collapsed="false">
      <c r="A173" s="155" t="n">
        <v>43172</v>
      </c>
      <c r="B173" s="158" t="n">
        <v>0.752083333333333</v>
      </c>
      <c r="C173" s="158" t="n">
        <v>0.757638888888889</v>
      </c>
      <c r="D173" s="158" t="n">
        <f aca="false">C173-B173</f>
        <v>0.00555555555555554</v>
      </c>
      <c r="E173" s="0" t="s">
        <v>532</v>
      </c>
    </row>
    <row r="174" customFormat="false" ht="15" hidden="false" customHeight="false" outlineLevel="0" collapsed="false">
      <c r="A174" s="155" t="n">
        <v>43172</v>
      </c>
      <c r="B174" s="158" t="n">
        <v>0.795138888888889</v>
      </c>
      <c r="C174" s="158" t="n">
        <v>0.844444444444444</v>
      </c>
      <c r="D174" s="158" t="n">
        <f aca="false">C174-B174</f>
        <v>0.0493055555555557</v>
      </c>
      <c r="E174" s="0" t="s">
        <v>532</v>
      </c>
    </row>
    <row r="175" customFormat="false" ht="15" hidden="false" customHeight="false" outlineLevel="0" collapsed="false">
      <c r="A175" s="155" t="n">
        <v>43173</v>
      </c>
      <c r="B175" s="158" t="n">
        <v>0.420138888888889</v>
      </c>
      <c r="C175" s="158" t="n">
        <v>0.447916666666667</v>
      </c>
      <c r="D175" s="158" t="n">
        <f aca="false">C175-B175</f>
        <v>0.0277777777777778</v>
      </c>
      <c r="E175" s="0" t="s">
        <v>531</v>
      </c>
    </row>
    <row r="176" customFormat="false" ht="15" hidden="false" customHeight="false" outlineLevel="0" collapsed="false">
      <c r="A176" s="155" t="n">
        <v>43173</v>
      </c>
      <c r="B176" s="158" t="n">
        <v>0.581944444444444</v>
      </c>
      <c r="C176" s="158" t="n">
        <v>0.585416666666667</v>
      </c>
      <c r="D176" s="158" t="n">
        <f aca="false">C176-B176</f>
        <v>0.00347222222222221</v>
      </c>
      <c r="E176" s="0" t="s">
        <v>519</v>
      </c>
    </row>
    <row r="177" customFormat="false" ht="15" hidden="false" customHeight="false" outlineLevel="0" collapsed="false">
      <c r="A177" s="155" t="n">
        <v>43178</v>
      </c>
      <c r="B177" s="158" t="n">
        <v>0.631944444444444</v>
      </c>
      <c r="C177" s="158" t="n">
        <v>0.711805555555555</v>
      </c>
      <c r="D177" s="158" t="n">
        <f aca="false">C177-B177</f>
        <v>0.079861111111111</v>
      </c>
      <c r="E177" s="0" t="s">
        <v>531</v>
      </c>
    </row>
    <row r="178" customFormat="false" ht="15" hidden="false" customHeight="false" outlineLevel="0" collapsed="false">
      <c r="A178" s="155" t="n">
        <v>43186</v>
      </c>
      <c r="B178" s="158" t="n">
        <v>0.8</v>
      </c>
      <c r="C178" s="158" t="n">
        <v>0.863194444444444</v>
      </c>
      <c r="D178" s="158" t="n">
        <f aca="false">C178-B178</f>
        <v>0.0631944444444446</v>
      </c>
      <c r="E178" s="0" t="s">
        <v>533</v>
      </c>
    </row>
    <row r="179" customFormat="false" ht="15" hidden="false" customHeight="false" outlineLevel="0" collapsed="false">
      <c r="A179" s="155" t="n">
        <v>43187</v>
      </c>
      <c r="B179" s="158" t="n">
        <v>0.577777777777778</v>
      </c>
      <c r="C179" s="158" t="n">
        <v>0.716666666666667</v>
      </c>
      <c r="D179" s="158" t="n">
        <f aca="false">C179-B179</f>
        <v>0.138888888888889</v>
      </c>
      <c r="E179" s="0" t="s">
        <v>533</v>
      </c>
    </row>
    <row r="180" customFormat="false" ht="15" hidden="false" customHeight="false" outlineLevel="0" collapsed="false">
      <c r="A180" s="155" t="n">
        <v>43188</v>
      </c>
      <c r="B180" s="158" t="n">
        <v>0.658333333333333</v>
      </c>
      <c r="C180" s="158" t="n">
        <v>0.705555555555556</v>
      </c>
      <c r="D180" s="158" t="n">
        <f aca="false">C180-B180</f>
        <v>0.0472222222222223</v>
      </c>
      <c r="E180" s="0" t="s">
        <v>533</v>
      </c>
    </row>
    <row r="181" customFormat="false" ht="15" hidden="false" customHeight="false" outlineLevel="0" collapsed="false">
      <c r="A181" s="155" t="n">
        <v>43188</v>
      </c>
      <c r="B181" s="158" t="n">
        <v>0.736805555555556</v>
      </c>
      <c r="C181" s="158" t="n">
        <v>0.833333333333333</v>
      </c>
      <c r="D181" s="158" t="n">
        <f aca="false">C181-B181</f>
        <v>0.0965277777777778</v>
      </c>
      <c r="E181" s="0" t="s">
        <v>533</v>
      </c>
    </row>
    <row r="182" customFormat="false" ht="15" hidden="false" customHeight="false" outlineLevel="0" collapsed="false">
      <c r="A182" s="155" t="n">
        <v>43194</v>
      </c>
      <c r="B182" s="158" t="n">
        <v>0.884027777777778</v>
      </c>
      <c r="C182" s="158" t="n">
        <v>0.909027777777778</v>
      </c>
      <c r="D182" s="158" t="n">
        <f aca="false">C182-B182</f>
        <v>0.0249999999999998</v>
      </c>
      <c r="E182" s="0" t="s">
        <v>524</v>
      </c>
    </row>
    <row r="183" customFormat="false" ht="15" hidden="false" customHeight="false" outlineLevel="0" collapsed="false">
      <c r="A183" s="155" t="n">
        <v>43206</v>
      </c>
      <c r="B183" s="158" t="n">
        <v>0.576388888888889</v>
      </c>
      <c r="C183" s="158" t="n">
        <v>0.646527777777778</v>
      </c>
      <c r="D183" s="158" t="n">
        <f aca="false">C183-B183</f>
        <v>0.0701388888888889</v>
      </c>
      <c r="E183" s="0" t="s">
        <v>534</v>
      </c>
    </row>
    <row r="184" customFormat="false" ht="15" hidden="false" customHeight="false" outlineLevel="0" collapsed="false">
      <c r="A184" s="155" t="n">
        <v>43206</v>
      </c>
      <c r="B184" s="158" t="n">
        <v>0.834722222222222</v>
      </c>
      <c r="C184" s="158" t="n">
        <v>0.927777777777778</v>
      </c>
      <c r="D184" s="158" t="n">
        <f aca="false">C184-B184</f>
        <v>0.0930555555555553</v>
      </c>
      <c r="E184" s="0" t="s">
        <v>534</v>
      </c>
    </row>
    <row r="185" customFormat="false" ht="15" hidden="false" customHeight="false" outlineLevel="0" collapsed="false">
      <c r="A185" s="155" t="n">
        <v>43207</v>
      </c>
      <c r="B185" s="158" t="n">
        <v>0.683333333333333</v>
      </c>
      <c r="C185" s="158" t="n">
        <v>0.70625</v>
      </c>
      <c r="D185" s="158" t="n">
        <f aca="false">C185-B185</f>
        <v>0.0229166666666666</v>
      </c>
      <c r="E185" s="0" t="s">
        <v>534</v>
      </c>
    </row>
    <row r="186" customFormat="false" ht="15" hidden="false" customHeight="false" outlineLevel="0" collapsed="false">
      <c r="A186" s="155" t="n">
        <v>43207</v>
      </c>
      <c r="B186" s="158" t="n">
        <v>0.770833333333333</v>
      </c>
      <c r="C186" s="158" t="n">
        <v>0.849305555555556</v>
      </c>
      <c r="D186" s="158" t="n">
        <f aca="false">C186-B186</f>
        <v>0.0784722222222222</v>
      </c>
      <c r="E186" s="0" t="s">
        <v>534</v>
      </c>
    </row>
    <row r="187" customFormat="false" ht="15" hidden="false" customHeight="false" outlineLevel="0" collapsed="false">
      <c r="A187" s="155" t="n">
        <v>43207</v>
      </c>
      <c r="B187" s="158" t="n">
        <v>0.895138888888889</v>
      </c>
      <c r="C187" s="158" t="n">
        <v>0.927777777777778</v>
      </c>
      <c r="D187" s="158" t="n">
        <f aca="false">C187-B187</f>
        <v>0.0326388888888885</v>
      </c>
      <c r="E187" s="0" t="s">
        <v>534</v>
      </c>
    </row>
    <row r="188" customFormat="false" ht="15" hidden="false" customHeight="false" outlineLevel="0" collapsed="false">
      <c r="A188" s="155" t="n">
        <v>43208</v>
      </c>
      <c r="B188" s="158" t="n">
        <v>0.481944444444444</v>
      </c>
      <c r="C188" s="158" t="n">
        <v>0.490277777777778</v>
      </c>
      <c r="D188" s="158" t="n">
        <f aca="false">C188-B188</f>
        <v>0.0083333333333333</v>
      </c>
      <c r="E188" s="0" t="s">
        <v>534</v>
      </c>
    </row>
    <row r="189" customFormat="false" ht="15" hidden="false" customHeight="false" outlineLevel="0" collapsed="false">
      <c r="A189" s="155" t="n">
        <v>43208</v>
      </c>
      <c r="B189" s="158" t="n">
        <v>0.661805555555556</v>
      </c>
      <c r="C189" s="158" t="n">
        <v>0.688888888888889</v>
      </c>
      <c r="D189" s="158" t="n">
        <f aca="false">C189-B189</f>
        <v>0.0270833333333335</v>
      </c>
      <c r="E189" s="0" t="s">
        <v>534</v>
      </c>
    </row>
    <row r="190" customFormat="false" ht="15" hidden="false" customHeight="false" outlineLevel="0" collapsed="false">
      <c r="A190" s="155" t="n">
        <v>43208</v>
      </c>
      <c r="B190" s="158" t="n">
        <v>0.759027777777778</v>
      </c>
      <c r="C190" s="158" t="n">
        <v>0.782638888888889</v>
      </c>
      <c r="D190" s="158" t="n">
        <f aca="false">C190-B190</f>
        <v>0.0236111111111114</v>
      </c>
      <c r="E190" s="0" t="s">
        <v>519</v>
      </c>
    </row>
    <row r="191" customFormat="false" ht="15" hidden="false" customHeight="false" outlineLevel="0" collapsed="false">
      <c r="A191" s="155" t="n">
        <v>43208</v>
      </c>
      <c r="B191" s="158" t="n">
        <v>0.797222222222222</v>
      </c>
      <c r="C191" s="158" t="n">
        <v>0.816666666666667</v>
      </c>
      <c r="D191" s="158" t="n">
        <f aca="false">C191-B191</f>
        <v>0.0194444444444446</v>
      </c>
      <c r="E191" s="0" t="s">
        <v>534</v>
      </c>
    </row>
    <row r="192" customFormat="false" ht="15" hidden="false" customHeight="false" outlineLevel="0" collapsed="false">
      <c r="A192" s="155" t="n">
        <v>43208</v>
      </c>
      <c r="B192" s="158" t="n">
        <v>0.822222222222222</v>
      </c>
      <c r="C192" s="158" t="n">
        <v>0.920833333333333</v>
      </c>
      <c r="D192" s="158" t="n">
        <f aca="false">C192-B192</f>
        <v>0.0986111111111111</v>
      </c>
      <c r="E192" s="0" t="s">
        <v>534</v>
      </c>
    </row>
    <row r="193" customFormat="false" ht="15" hidden="false" customHeight="false" outlineLevel="0" collapsed="false">
      <c r="A193" s="155" t="n">
        <v>43209</v>
      </c>
      <c r="B193" s="158" t="n">
        <v>0.277777777777778</v>
      </c>
      <c r="C193" s="158" t="n">
        <v>0.297916666666667</v>
      </c>
      <c r="D193" s="158" t="n">
        <f aca="false">C193-B193</f>
        <v>0.0201388888888889</v>
      </c>
      <c r="E193" s="0" t="s">
        <v>534</v>
      </c>
    </row>
    <row r="194" customFormat="false" ht="15" hidden="false" customHeight="false" outlineLevel="0" collapsed="false">
      <c r="A194" s="155" t="n">
        <v>43209</v>
      </c>
      <c r="B194" s="158" t="n">
        <v>0.334722222222222</v>
      </c>
      <c r="C194" s="158" t="n">
        <v>0.35</v>
      </c>
      <c r="D194" s="158" t="n">
        <f aca="false">C194-B194</f>
        <v>0.0152777777777779</v>
      </c>
      <c r="E194" s="0" t="s">
        <v>534</v>
      </c>
    </row>
    <row r="195" customFormat="false" ht="15" hidden="false" customHeight="false" outlineLevel="0" collapsed="false">
      <c r="A195" s="155" t="n">
        <v>43209</v>
      </c>
      <c r="B195" s="158" t="n">
        <v>0.431944444444444</v>
      </c>
      <c r="C195" s="158" t="n">
        <v>0.467361111111111</v>
      </c>
      <c r="D195" s="158" t="n">
        <f aca="false">C195-B195</f>
        <v>0.0354166666666667</v>
      </c>
      <c r="E195" s="0" t="s">
        <v>534</v>
      </c>
    </row>
    <row r="196" customFormat="false" ht="15" hidden="false" customHeight="false" outlineLevel="0" collapsed="false">
      <c r="A196" s="155" t="n">
        <v>43209</v>
      </c>
      <c r="B196" s="158" t="n">
        <v>0.525</v>
      </c>
      <c r="C196" s="158" t="n">
        <v>0.526388888888889</v>
      </c>
      <c r="D196" s="158" t="n">
        <f aca="false">C196-B196</f>
        <v>0.00138888888888888</v>
      </c>
      <c r="E196" s="0" t="s">
        <v>534</v>
      </c>
    </row>
    <row r="197" customFormat="false" ht="15" hidden="false" customHeight="false" outlineLevel="0" collapsed="false">
      <c r="A197" s="155" t="n">
        <v>43209</v>
      </c>
      <c r="B197" s="158" t="n">
        <v>0.867361111111111</v>
      </c>
      <c r="C197" s="158" t="n">
        <v>0.874305555555556</v>
      </c>
      <c r="D197" s="158" t="n">
        <f aca="false">C197-B197</f>
        <v>0.00694444444444442</v>
      </c>
      <c r="E197" s="0" t="s">
        <v>534</v>
      </c>
    </row>
    <row r="198" customFormat="false" ht="15" hidden="false" customHeight="false" outlineLevel="0" collapsed="false">
      <c r="A198" s="155" t="n">
        <v>43209</v>
      </c>
      <c r="B198" s="158" t="n">
        <v>0.879861111111111</v>
      </c>
      <c r="C198" s="158" t="n">
        <v>0.91875</v>
      </c>
      <c r="D198" s="158" t="n">
        <f aca="false">C198-B198</f>
        <v>0.0388888888888888</v>
      </c>
      <c r="E198" s="0" t="s">
        <v>534</v>
      </c>
    </row>
    <row r="199" customFormat="false" ht="15" hidden="false" customHeight="false" outlineLevel="0" collapsed="false">
      <c r="A199" s="155" t="n">
        <v>43210</v>
      </c>
      <c r="B199" s="158" t="n">
        <v>0.318055555555556</v>
      </c>
      <c r="C199" s="158" t="n">
        <v>0.323611111111111</v>
      </c>
      <c r="D199" s="158" t="n">
        <f aca="false">C199-B199</f>
        <v>0.00555555555555559</v>
      </c>
      <c r="E199" s="0" t="s">
        <v>534</v>
      </c>
    </row>
    <row r="200" customFormat="false" ht="15" hidden="false" customHeight="false" outlineLevel="0" collapsed="false">
      <c r="A200" s="155" t="n">
        <v>43210</v>
      </c>
      <c r="B200" s="158" t="n">
        <v>0.356944444444444</v>
      </c>
      <c r="C200" s="158" t="n">
        <v>0.379166666666667</v>
      </c>
      <c r="D200" s="158" t="n">
        <f aca="false">C200-B200</f>
        <v>0.0222222222222222</v>
      </c>
      <c r="E200" s="0" t="s">
        <v>534</v>
      </c>
    </row>
    <row r="201" customFormat="false" ht="15" hidden="false" customHeight="false" outlineLevel="0" collapsed="false">
      <c r="A201" s="155" t="n">
        <v>43210</v>
      </c>
      <c r="B201" s="158" t="n">
        <v>0.711805555555555</v>
      </c>
      <c r="C201" s="158" t="n">
        <v>0.765972222222222</v>
      </c>
      <c r="D201" s="158" t="n">
        <f aca="false">C201-B201</f>
        <v>0.0541666666666667</v>
      </c>
      <c r="E201" s="0" t="s">
        <v>534</v>
      </c>
    </row>
    <row r="202" customFormat="false" ht="15" hidden="false" customHeight="false" outlineLevel="0" collapsed="false">
      <c r="A202" s="155" t="n">
        <v>43210</v>
      </c>
      <c r="B202" s="158" t="n">
        <v>0.773611111111111</v>
      </c>
      <c r="C202" s="158" t="n">
        <v>0.794444444444444</v>
      </c>
      <c r="D202" s="158" t="n">
        <f aca="false">C202-B202</f>
        <v>0.0208333333333333</v>
      </c>
      <c r="E202" s="0" t="s">
        <v>534</v>
      </c>
    </row>
    <row r="203" customFormat="false" ht="15" hidden="false" customHeight="false" outlineLevel="0" collapsed="false">
      <c r="A203" s="155" t="n">
        <v>43211</v>
      </c>
      <c r="B203" s="158" t="n">
        <v>0.38125</v>
      </c>
      <c r="C203" s="158" t="n">
        <v>0.429166666666667</v>
      </c>
      <c r="D203" s="158" t="n">
        <f aca="false">C203-B203</f>
        <v>0.0479166666666667</v>
      </c>
      <c r="E203" s="0" t="s">
        <v>534</v>
      </c>
    </row>
    <row r="204" customFormat="false" ht="15" hidden="false" customHeight="false" outlineLevel="0" collapsed="false">
      <c r="A204" s="155" t="n">
        <v>43211</v>
      </c>
      <c r="B204" s="158" t="n">
        <v>0.470833333333333</v>
      </c>
      <c r="C204" s="158" t="n">
        <v>0.519444444444444</v>
      </c>
      <c r="D204" s="158" t="n">
        <f aca="false">C204-B204</f>
        <v>0.0486111111111111</v>
      </c>
      <c r="E204" s="0" t="s">
        <v>534</v>
      </c>
    </row>
    <row r="205" customFormat="false" ht="15" hidden="false" customHeight="false" outlineLevel="0" collapsed="false">
      <c r="A205" s="155" t="n">
        <v>43211</v>
      </c>
      <c r="B205" s="158" t="n">
        <v>0.538194444444444</v>
      </c>
      <c r="C205" s="158" t="n">
        <v>0.556944444444445</v>
      </c>
      <c r="D205" s="158" t="n">
        <f aca="false">C205-B205</f>
        <v>0.0187500000000002</v>
      </c>
      <c r="E205" s="0" t="s">
        <v>534</v>
      </c>
    </row>
    <row r="206" customFormat="false" ht="15" hidden="false" customHeight="false" outlineLevel="0" collapsed="false">
      <c r="A206" s="155" t="n">
        <v>43211</v>
      </c>
      <c r="B206" s="158" t="n">
        <v>0.626388888888889</v>
      </c>
      <c r="C206" s="158" t="n">
        <v>0.634722222222222</v>
      </c>
      <c r="D206" s="158" t="n">
        <f aca="false">C206-B206</f>
        <v>0.0083333333333333</v>
      </c>
      <c r="E206" s="0" t="s">
        <v>534</v>
      </c>
    </row>
    <row r="207" customFormat="false" ht="15" hidden="false" customHeight="false" outlineLevel="0" collapsed="false">
      <c r="A207" s="155" t="n">
        <v>43211</v>
      </c>
      <c r="B207" s="158" t="n">
        <v>0.747916666666667</v>
      </c>
      <c r="C207" s="158" t="n">
        <v>0.753472222222222</v>
      </c>
      <c r="D207" s="158" t="n">
        <f aca="false">C207-B207</f>
        <v>0.00555555555555576</v>
      </c>
      <c r="E207" s="0" t="s">
        <v>534</v>
      </c>
    </row>
    <row r="208" customFormat="false" ht="15" hidden="false" customHeight="false" outlineLevel="0" collapsed="false">
      <c r="A208" s="155" t="n">
        <v>43212</v>
      </c>
      <c r="B208" s="158" t="n">
        <v>0.553472222222222</v>
      </c>
      <c r="C208" s="158" t="n">
        <v>0.561111111111111</v>
      </c>
      <c r="D208" s="158" t="n">
        <f aca="false">C208-B208</f>
        <v>0.00763888888888875</v>
      </c>
      <c r="E208" s="0" t="s">
        <v>534</v>
      </c>
    </row>
    <row r="209" customFormat="false" ht="15" hidden="false" customHeight="false" outlineLevel="0" collapsed="false">
      <c r="A209" s="155" t="n">
        <v>43212</v>
      </c>
      <c r="B209" s="158" t="n">
        <v>0.673611111111111</v>
      </c>
      <c r="C209" s="158" t="n">
        <v>0.68125</v>
      </c>
      <c r="D209" s="158" t="n">
        <f aca="false">C209-B209</f>
        <v>0.00763888888888875</v>
      </c>
      <c r="E209" s="0" t="s">
        <v>534</v>
      </c>
    </row>
    <row r="210" customFormat="false" ht="15" hidden="false" customHeight="false" outlineLevel="0" collapsed="false">
      <c r="A210" s="155" t="n">
        <v>43212</v>
      </c>
      <c r="B210" s="158" t="n">
        <v>0.704861111111111</v>
      </c>
      <c r="C210" s="158" t="n">
        <v>0.736805555555556</v>
      </c>
      <c r="D210" s="158" t="n">
        <f aca="false">C210-B210</f>
        <v>0.0319444444444443</v>
      </c>
      <c r="E210" s="0" t="s">
        <v>534</v>
      </c>
    </row>
    <row r="211" customFormat="false" ht="15" hidden="false" customHeight="false" outlineLevel="0" collapsed="false">
      <c r="A211" s="155" t="n">
        <v>43212</v>
      </c>
      <c r="B211" s="158" t="n">
        <v>0.777777777777778</v>
      </c>
      <c r="C211" s="158" t="n">
        <v>0.795833333333334</v>
      </c>
      <c r="D211" s="158" t="n">
        <f aca="false">C211-B211</f>
        <v>0.0180555555555555</v>
      </c>
      <c r="E211" s="0" t="s">
        <v>534</v>
      </c>
    </row>
    <row r="212" customFormat="false" ht="15" hidden="false" customHeight="false" outlineLevel="0" collapsed="false">
      <c r="A212" s="155" t="n">
        <v>43212</v>
      </c>
      <c r="B212" s="158" t="n">
        <v>0.802083333333333</v>
      </c>
      <c r="C212" s="158" t="n">
        <v>0.833333333333333</v>
      </c>
      <c r="D212" s="158" t="n">
        <f aca="false">C212-B212</f>
        <v>0.03125</v>
      </c>
      <c r="E212" s="0" t="s">
        <v>534</v>
      </c>
    </row>
    <row r="213" customFormat="false" ht="15" hidden="false" customHeight="false" outlineLevel="0" collapsed="false">
      <c r="A213" s="155" t="n">
        <v>43213</v>
      </c>
      <c r="B213" s="158" t="n">
        <v>0.295833333333333</v>
      </c>
      <c r="C213" s="158" t="n">
        <v>0.302777777777778</v>
      </c>
      <c r="D213" s="158" t="n">
        <f aca="false">C213-B213</f>
        <v>0.00694444444444442</v>
      </c>
      <c r="E213" s="0" t="s">
        <v>534</v>
      </c>
    </row>
    <row r="214" customFormat="false" ht="15" hidden="false" customHeight="false" outlineLevel="0" collapsed="false">
      <c r="A214" s="155" t="n">
        <v>43213</v>
      </c>
      <c r="B214" s="158" t="n">
        <v>0.326388888888889</v>
      </c>
      <c r="C214" s="158" t="n">
        <v>0.389583333333333</v>
      </c>
      <c r="D214" s="158" t="n">
        <f aca="false">C214-B214</f>
        <v>0.0631944444444444</v>
      </c>
      <c r="E214" s="0" t="s">
        <v>534</v>
      </c>
    </row>
    <row r="215" customFormat="false" ht="15" hidden="false" customHeight="false" outlineLevel="0" collapsed="false">
      <c r="A215" s="155" t="n">
        <v>43213</v>
      </c>
      <c r="B215" s="158" t="n">
        <v>0.415277777777778</v>
      </c>
      <c r="C215" s="158" t="n">
        <v>0.513888888888889</v>
      </c>
      <c r="D215" s="158" t="n">
        <f aca="false">C215-B215</f>
        <v>0.0986111111111111</v>
      </c>
      <c r="E215" s="0" t="s">
        <v>534</v>
      </c>
    </row>
    <row r="216" customFormat="false" ht="15" hidden="false" customHeight="false" outlineLevel="0" collapsed="false">
      <c r="A216" s="155" t="n">
        <v>43213</v>
      </c>
      <c r="B216" s="158" t="n">
        <v>0.545138888888889</v>
      </c>
      <c r="C216" s="158" t="n">
        <v>0.689583333333333</v>
      </c>
      <c r="D216" s="158" t="n">
        <f aca="false">C216-B216</f>
        <v>0.144444444444444</v>
      </c>
      <c r="E216" s="0" t="s">
        <v>534</v>
      </c>
    </row>
    <row r="217" customFormat="false" ht="15" hidden="false" customHeight="false" outlineLevel="0" collapsed="false">
      <c r="A217" s="155" t="n">
        <v>43213</v>
      </c>
      <c r="B217" s="158" t="n">
        <v>0.716666666666667</v>
      </c>
      <c r="C217" s="158" t="n">
        <v>0.78125</v>
      </c>
      <c r="D217" s="158" t="n">
        <f aca="false">C217-B217</f>
        <v>0.0645833333333334</v>
      </c>
      <c r="E217" s="0" t="s">
        <v>534</v>
      </c>
    </row>
    <row r="218" customFormat="false" ht="15" hidden="false" customHeight="false" outlineLevel="0" collapsed="false">
      <c r="A218" s="155" t="n">
        <v>43213</v>
      </c>
      <c r="B218" s="158" t="n">
        <v>0.817361111111111</v>
      </c>
      <c r="C218" s="158" t="n">
        <v>0.823611111111111</v>
      </c>
      <c r="D218" s="158" t="n">
        <f aca="false">C218-B218</f>
        <v>0.00624999999999987</v>
      </c>
      <c r="E218" s="0" t="s">
        <v>534</v>
      </c>
    </row>
    <row r="219" customFormat="false" ht="15" hidden="false" customHeight="false" outlineLevel="0" collapsed="false">
      <c r="A219" s="155" t="n">
        <v>43213</v>
      </c>
      <c r="B219" s="158" t="n">
        <v>0.833333333333333</v>
      </c>
      <c r="C219" s="158" t="n">
        <v>0.904166666666667</v>
      </c>
      <c r="D219" s="158" t="n">
        <f aca="false">C219-B219</f>
        <v>0.0708333333333333</v>
      </c>
      <c r="E219" s="0" t="s">
        <v>534</v>
      </c>
    </row>
    <row r="220" customFormat="false" ht="15" hidden="false" customHeight="false" outlineLevel="0" collapsed="false">
      <c r="A220" s="155" t="n">
        <v>43214</v>
      </c>
      <c r="B220" s="158" t="n">
        <v>0.327777777777778</v>
      </c>
      <c r="C220" s="158" t="n">
        <v>0.401388888888889</v>
      </c>
      <c r="D220" s="158" t="n">
        <f aca="false">C220-B220</f>
        <v>0.0736111111111111</v>
      </c>
      <c r="E220" s="0" t="s">
        <v>534</v>
      </c>
    </row>
    <row r="221" customFormat="false" ht="15" hidden="false" customHeight="false" outlineLevel="0" collapsed="false">
      <c r="A221" s="155" t="n">
        <v>43214</v>
      </c>
      <c r="B221" s="158" t="n">
        <v>0.44375</v>
      </c>
      <c r="C221" s="158" t="n">
        <v>0.450694444444444</v>
      </c>
      <c r="D221" s="158" t="n">
        <f aca="false">C221-B221</f>
        <v>0.00694444444444448</v>
      </c>
      <c r="E221" s="0" t="s">
        <v>534</v>
      </c>
    </row>
    <row r="222" customFormat="false" ht="15" hidden="false" customHeight="false" outlineLevel="0" collapsed="false">
      <c r="A222" s="155" t="n">
        <v>43214</v>
      </c>
      <c r="B222" s="158" t="n">
        <v>0.477777777777778</v>
      </c>
      <c r="C222" s="158" t="n">
        <v>0.489583333333333</v>
      </c>
      <c r="D222" s="158" t="n">
        <f aca="false">C222-B222</f>
        <v>0.0118055555555555</v>
      </c>
      <c r="E222" s="0" t="s">
        <v>534</v>
      </c>
    </row>
    <row r="223" customFormat="false" ht="15" hidden="false" customHeight="false" outlineLevel="0" collapsed="false">
      <c r="A223" s="155" t="n">
        <v>43214</v>
      </c>
      <c r="B223" s="158" t="n">
        <v>0.509027777777778</v>
      </c>
      <c r="C223" s="158" t="n">
        <v>0.522916666666667</v>
      </c>
      <c r="D223" s="158" t="n">
        <f aca="false">C223-B223</f>
        <v>0.013888888888889</v>
      </c>
      <c r="E223" s="0" t="s">
        <v>534</v>
      </c>
    </row>
    <row r="224" customFormat="false" ht="15" hidden="false" customHeight="false" outlineLevel="0" collapsed="false">
      <c r="A224" s="155" t="n">
        <v>43214</v>
      </c>
      <c r="B224" s="158" t="n">
        <v>0.534027777777778</v>
      </c>
      <c r="C224" s="158" t="n">
        <v>0.64375</v>
      </c>
      <c r="D224" s="158" t="n">
        <f aca="false">C224-B224</f>
        <v>0.109722222222222</v>
      </c>
      <c r="E224" s="0" t="s">
        <v>534</v>
      </c>
    </row>
    <row r="225" customFormat="false" ht="15" hidden="false" customHeight="false" outlineLevel="0" collapsed="false">
      <c r="A225" s="155" t="n">
        <v>43214</v>
      </c>
      <c r="B225" s="158" t="n">
        <v>0.704861111111111</v>
      </c>
      <c r="C225" s="158" t="n">
        <v>0.723611111111111</v>
      </c>
      <c r="D225" s="158" t="n">
        <f aca="false">C225-B225</f>
        <v>0.0187499999999999</v>
      </c>
      <c r="E225" s="0" t="s">
        <v>534</v>
      </c>
    </row>
    <row r="226" customFormat="false" ht="15" hidden="false" customHeight="false" outlineLevel="0" collapsed="false">
      <c r="A226" s="155" t="n">
        <v>43214</v>
      </c>
      <c r="B226" s="158" t="n">
        <v>0.769444444444444</v>
      </c>
      <c r="C226" s="158" t="n">
        <v>0.775</v>
      </c>
      <c r="D226" s="158" t="n">
        <f aca="false">C226-B226</f>
        <v>0.00555555555555554</v>
      </c>
      <c r="E226" s="0" t="s">
        <v>534</v>
      </c>
    </row>
    <row r="227" customFormat="false" ht="15" hidden="false" customHeight="false" outlineLevel="0" collapsed="false">
      <c r="A227" s="155" t="n">
        <v>43214</v>
      </c>
      <c r="B227" s="158" t="n">
        <v>0.830555555555556</v>
      </c>
      <c r="C227" s="158" t="n">
        <v>0.844444444444444</v>
      </c>
      <c r="D227" s="158" t="n">
        <f aca="false">C227-B227</f>
        <v>0.013888888888889</v>
      </c>
      <c r="E227" s="0" t="s">
        <v>534</v>
      </c>
    </row>
    <row r="228" customFormat="false" ht="15" hidden="false" customHeight="false" outlineLevel="0" collapsed="false">
      <c r="A228" s="155" t="n">
        <v>43215</v>
      </c>
      <c r="B228" s="158" t="n">
        <v>0.324305555555556</v>
      </c>
      <c r="C228" s="158" t="n">
        <v>0.39375</v>
      </c>
      <c r="D228" s="158" t="n">
        <f aca="false">C228-B228</f>
        <v>0.0694444444444444</v>
      </c>
      <c r="E228" s="0" t="s">
        <v>534</v>
      </c>
    </row>
    <row r="229" customFormat="false" ht="15" hidden="false" customHeight="false" outlineLevel="0" collapsed="false">
      <c r="A229" s="155" t="n">
        <v>43215</v>
      </c>
      <c r="B229" s="158" t="n">
        <v>0.485416666666667</v>
      </c>
      <c r="C229" s="158" t="n">
        <v>0.54375</v>
      </c>
      <c r="D229" s="158" t="n">
        <f aca="false">C229-B229</f>
        <v>0.0583333333333334</v>
      </c>
      <c r="E229" s="0" t="s">
        <v>534</v>
      </c>
    </row>
    <row r="230" customFormat="false" ht="15" hidden="false" customHeight="false" outlineLevel="0" collapsed="false">
      <c r="A230" s="155" t="n">
        <v>43215</v>
      </c>
      <c r="B230" s="158" t="n">
        <v>0.573611111111111</v>
      </c>
      <c r="C230" s="158" t="n">
        <v>0.575694444444444</v>
      </c>
      <c r="D230" s="158" t="n">
        <f aca="false">C230-B230</f>
        <v>0.0020833333333331</v>
      </c>
      <c r="E230" s="0" t="s">
        <v>534</v>
      </c>
    </row>
    <row r="231" customFormat="false" ht="15" hidden="false" customHeight="false" outlineLevel="0" collapsed="false">
      <c r="A231" s="155" t="n">
        <v>43215</v>
      </c>
      <c r="B231" s="158" t="n">
        <v>0.605555555555555</v>
      </c>
      <c r="C231" s="158" t="n">
        <v>0.696527777777778</v>
      </c>
      <c r="D231" s="158" t="n">
        <f aca="false">C231-B231</f>
        <v>0.0909722222222223</v>
      </c>
      <c r="E231" s="0" t="s">
        <v>534</v>
      </c>
    </row>
    <row r="232" customFormat="false" ht="15" hidden="false" customHeight="false" outlineLevel="0" collapsed="false">
      <c r="A232" s="155" t="n">
        <v>43215</v>
      </c>
      <c r="B232" s="158" t="n">
        <v>0.725</v>
      </c>
      <c r="C232" s="158" t="n">
        <v>0.772222222222222</v>
      </c>
      <c r="D232" s="158" t="n">
        <f aca="false">C232-B232</f>
        <v>0.0472222222222222</v>
      </c>
      <c r="E232" s="0" t="s">
        <v>519</v>
      </c>
    </row>
    <row r="233" customFormat="false" ht="15" hidden="false" customHeight="false" outlineLevel="0" collapsed="false">
      <c r="A233" s="155" t="n">
        <v>43215</v>
      </c>
      <c r="B233" s="158" t="n">
        <v>0.861111111111111</v>
      </c>
      <c r="C233" s="158" t="n">
        <v>0.881944444444444</v>
      </c>
      <c r="D233" s="158" t="n">
        <f aca="false">C233-B233</f>
        <v>0.0208333333333335</v>
      </c>
      <c r="E233" s="0" t="s">
        <v>535</v>
      </c>
    </row>
    <row r="234" customFormat="false" ht="15" hidden="false" customHeight="false" outlineLevel="0" collapsed="false">
      <c r="A234" s="155" t="n">
        <v>43216</v>
      </c>
      <c r="B234" s="158" t="n">
        <v>0.359027777777778</v>
      </c>
      <c r="C234" s="158" t="n">
        <v>0.366666666666667</v>
      </c>
      <c r="D234" s="158" t="n">
        <f aca="false">C234-B234</f>
        <v>0.00763888888888892</v>
      </c>
      <c r="E234" s="0" t="s">
        <v>535</v>
      </c>
    </row>
    <row r="235" customFormat="false" ht="15" hidden="false" customHeight="false" outlineLevel="0" collapsed="false">
      <c r="A235" s="155" t="n">
        <v>43216</v>
      </c>
      <c r="B235" s="158" t="n">
        <v>0.43125</v>
      </c>
      <c r="C235" s="158" t="n">
        <v>0.488194444444444</v>
      </c>
      <c r="D235" s="158" t="n">
        <f aca="false">C235-B235</f>
        <v>0.0569444444444444</v>
      </c>
      <c r="E235" s="0" t="s">
        <v>535</v>
      </c>
    </row>
    <row r="236" customFormat="false" ht="15" hidden="false" customHeight="false" outlineLevel="0" collapsed="false">
      <c r="A236" s="155" t="n">
        <v>43216</v>
      </c>
      <c r="B236" s="158" t="n">
        <v>0.572916666666667</v>
      </c>
      <c r="C236" s="158" t="n">
        <v>0.595138888888889</v>
      </c>
      <c r="D236" s="158" t="n">
        <f aca="false">C236-B236</f>
        <v>0.0222222222222223</v>
      </c>
      <c r="E236" s="0" t="s">
        <v>519</v>
      </c>
    </row>
    <row r="237" customFormat="false" ht="15" hidden="false" customHeight="false" outlineLevel="0" collapsed="false">
      <c r="A237" s="155" t="n">
        <v>43216</v>
      </c>
      <c r="B237" s="158" t="n">
        <v>0.636111111111111</v>
      </c>
      <c r="C237" s="158" t="n">
        <v>0.642361111111111</v>
      </c>
      <c r="D237" s="158" t="n">
        <f aca="false">C237-B237</f>
        <v>0.00624999999999987</v>
      </c>
      <c r="E237" s="0" t="s">
        <v>534</v>
      </c>
    </row>
    <row r="238" customFormat="false" ht="15" hidden="false" customHeight="false" outlineLevel="0" collapsed="false">
      <c r="A238" s="155" t="n">
        <v>43216</v>
      </c>
      <c r="B238" s="158" t="n">
        <v>0.690277777777778</v>
      </c>
      <c r="C238" s="158" t="n">
        <v>0.694444444444444</v>
      </c>
      <c r="D238" s="158" t="n">
        <f aca="false">C238-B238</f>
        <v>0.00416666666666676</v>
      </c>
      <c r="E238" s="0" t="s">
        <v>534</v>
      </c>
    </row>
    <row r="239" customFormat="false" ht="15" hidden="false" customHeight="false" outlineLevel="0" collapsed="false">
      <c r="A239" s="155" t="n">
        <v>43217</v>
      </c>
      <c r="B239" s="158" t="n">
        <v>0.5625</v>
      </c>
      <c r="C239" s="158" t="n">
        <v>0.568055555555556</v>
      </c>
      <c r="D239" s="158" t="n">
        <f aca="false">C239-B239</f>
        <v>0.00555555555555554</v>
      </c>
      <c r="E239" s="0" t="s">
        <v>534</v>
      </c>
    </row>
    <row r="240" customFormat="false" ht="15" hidden="false" customHeight="false" outlineLevel="0" collapsed="false">
      <c r="A240" s="155" t="n">
        <v>43217</v>
      </c>
      <c r="B240" s="158" t="n">
        <v>0.911805555555556</v>
      </c>
      <c r="C240" s="158" t="n">
        <v>0.924305555555556</v>
      </c>
      <c r="D240" s="158" t="n">
        <f aca="false">C240-B240</f>
        <v>0.0125000000000001</v>
      </c>
      <c r="E240" s="0" t="s">
        <v>534</v>
      </c>
    </row>
    <row r="241" customFormat="false" ht="15" hidden="false" customHeight="false" outlineLevel="0" collapsed="false">
      <c r="A241" s="155" t="n">
        <v>43218</v>
      </c>
      <c r="B241" s="158" t="n">
        <v>0.33125</v>
      </c>
      <c r="C241" s="158" t="n">
        <v>0.404166666666667</v>
      </c>
      <c r="D241" s="158" t="n">
        <f aca="false">C241-B241</f>
        <v>0.0729166666666665</v>
      </c>
      <c r="E241" s="0" t="s">
        <v>534</v>
      </c>
    </row>
    <row r="242" customFormat="false" ht="15" hidden="false" customHeight="false" outlineLevel="0" collapsed="false">
      <c r="A242" s="155" t="n">
        <v>43218</v>
      </c>
      <c r="B242" s="158" t="n">
        <v>0.43125</v>
      </c>
      <c r="C242" s="158" t="n">
        <v>0.448611111111111</v>
      </c>
      <c r="D242" s="158" t="n">
        <f aca="false">C242-B242</f>
        <v>0.0173611111111111</v>
      </c>
      <c r="E242" s="0" t="s">
        <v>534</v>
      </c>
    </row>
    <row r="243" customFormat="false" ht="15" hidden="false" customHeight="false" outlineLevel="0" collapsed="false">
      <c r="A243" s="155" t="n">
        <v>43218</v>
      </c>
      <c r="B243" s="158" t="n">
        <v>0.466666666666667</v>
      </c>
      <c r="C243" s="158" t="n">
        <v>0.555555555555556</v>
      </c>
      <c r="D243" s="158" t="n">
        <f aca="false">C243-B243</f>
        <v>0.0888888888888891</v>
      </c>
      <c r="E243" s="0" t="s">
        <v>534</v>
      </c>
    </row>
    <row r="244" customFormat="false" ht="15" hidden="false" customHeight="false" outlineLevel="0" collapsed="false">
      <c r="A244" s="155" t="n">
        <v>43218</v>
      </c>
      <c r="B244" s="158" t="n">
        <v>0.574305555555555</v>
      </c>
      <c r="C244" s="158" t="n">
        <v>0.684027777777778</v>
      </c>
      <c r="D244" s="158" t="n">
        <f aca="false">C244-B244</f>
        <v>0.109722222222222</v>
      </c>
      <c r="E244" s="0" t="s">
        <v>534</v>
      </c>
    </row>
    <row r="245" customFormat="false" ht="15" hidden="false" customHeight="false" outlineLevel="0" collapsed="false">
      <c r="A245" s="155" t="n">
        <v>43218</v>
      </c>
      <c r="B245" s="158" t="n">
        <v>0.717361111111111</v>
      </c>
      <c r="C245" s="158" t="n">
        <v>0.80625</v>
      </c>
      <c r="D245" s="158" t="n">
        <f aca="false">C245-B245</f>
        <v>0.0888888888888889</v>
      </c>
      <c r="E245" s="0" t="s">
        <v>534</v>
      </c>
    </row>
    <row r="246" customFormat="false" ht="15" hidden="false" customHeight="false" outlineLevel="0" collapsed="false">
      <c r="A246" s="155" t="n">
        <v>43218</v>
      </c>
      <c r="B246" s="158" t="n">
        <v>0.869444444444444</v>
      </c>
      <c r="C246" s="158" t="n">
        <v>0.974305555555556</v>
      </c>
      <c r="D246" s="158" t="n">
        <f aca="false">C246-B246</f>
        <v>0.104861111111111</v>
      </c>
      <c r="E246" s="0" t="s">
        <v>534</v>
      </c>
    </row>
    <row r="247" customFormat="false" ht="15" hidden="false" customHeight="false" outlineLevel="0" collapsed="false">
      <c r="A247" s="155" t="n">
        <v>43219</v>
      </c>
      <c r="B247" s="158" t="n">
        <v>0.388888888888889</v>
      </c>
      <c r="C247" s="158" t="n">
        <v>0.4</v>
      </c>
      <c r="D247" s="158" t="n">
        <f aca="false">C247-B247</f>
        <v>0.0111111111111111</v>
      </c>
      <c r="E247" s="0" t="s">
        <v>534</v>
      </c>
    </row>
    <row r="248" customFormat="false" ht="15" hidden="false" customHeight="false" outlineLevel="0" collapsed="false">
      <c r="A248" s="155" t="n">
        <v>43219</v>
      </c>
      <c r="B248" s="158" t="n">
        <v>0.422222222222222</v>
      </c>
      <c r="C248" s="158" t="n">
        <v>0.45</v>
      </c>
      <c r="D248" s="158" t="n">
        <f aca="false">C248-B248</f>
        <v>0.0277777777777777</v>
      </c>
      <c r="E248" s="0" t="s">
        <v>534</v>
      </c>
    </row>
    <row r="249" customFormat="false" ht="15" hidden="false" customHeight="false" outlineLevel="0" collapsed="false">
      <c r="A249" s="155" t="n">
        <v>43219</v>
      </c>
      <c r="B249" s="158" t="n">
        <v>0.490277777777778</v>
      </c>
      <c r="C249" s="158" t="n">
        <v>0.622222222222222</v>
      </c>
      <c r="D249" s="158" t="n">
        <f aca="false">C249-B249</f>
        <v>0.131944444444444</v>
      </c>
      <c r="E249" s="0" t="s">
        <v>534</v>
      </c>
    </row>
    <row r="250" customFormat="false" ht="15" hidden="false" customHeight="false" outlineLevel="0" collapsed="false">
      <c r="A250" s="155" t="n">
        <v>43219</v>
      </c>
      <c r="B250" s="158" t="n">
        <v>0.698611111111111</v>
      </c>
      <c r="C250" s="158" t="n">
        <v>0.721527777777778</v>
      </c>
      <c r="D250" s="158" t="n">
        <f aca="false">C250-B250</f>
        <v>0.0229166666666666</v>
      </c>
      <c r="E250" s="0" t="s">
        <v>534</v>
      </c>
    </row>
    <row r="251" customFormat="false" ht="15" hidden="false" customHeight="false" outlineLevel="0" collapsed="false">
      <c r="A251" s="155" t="n">
        <v>43219</v>
      </c>
      <c r="B251" s="158" t="n">
        <v>0.759027777777778</v>
      </c>
      <c r="C251" s="158" t="n">
        <v>0.76875</v>
      </c>
      <c r="D251" s="158" t="n">
        <f aca="false">C251-B251</f>
        <v>0.00972222222222208</v>
      </c>
      <c r="E251" s="0" t="s">
        <v>534</v>
      </c>
    </row>
    <row r="252" customFormat="false" ht="15" hidden="false" customHeight="false" outlineLevel="0" collapsed="false">
      <c r="A252" s="155" t="n">
        <v>43219</v>
      </c>
      <c r="B252" s="158" t="n">
        <v>0.784027777777778</v>
      </c>
      <c r="C252" s="158" t="n">
        <v>0.793055555555556</v>
      </c>
      <c r="D252" s="158" t="n">
        <f aca="false">C252-B252</f>
        <v>0.00902777777777786</v>
      </c>
      <c r="E252" s="0" t="s">
        <v>534</v>
      </c>
    </row>
    <row r="253" customFormat="false" ht="15" hidden="false" customHeight="false" outlineLevel="0" collapsed="false">
      <c r="A253" s="155" t="n">
        <v>43220</v>
      </c>
      <c r="B253" s="158" t="n">
        <v>0.504166666666667</v>
      </c>
      <c r="C253" s="158" t="n">
        <v>0.53125</v>
      </c>
      <c r="D253" s="158" t="n">
        <f aca="false">C253-B253</f>
        <v>0.0270833333333333</v>
      </c>
      <c r="E253" s="0" t="s">
        <v>534</v>
      </c>
    </row>
    <row r="254" customFormat="false" ht="15" hidden="false" customHeight="false" outlineLevel="0" collapsed="false">
      <c r="A254" s="155" t="n">
        <v>43220</v>
      </c>
      <c r="B254" s="158" t="n">
        <v>0.649305555555556</v>
      </c>
      <c r="C254" s="158" t="n">
        <v>0.672222222222222</v>
      </c>
      <c r="D254" s="158" t="n">
        <f aca="false">C254-B254</f>
        <v>0.0229166666666665</v>
      </c>
      <c r="E254" s="0" t="s">
        <v>534</v>
      </c>
    </row>
    <row r="255" customFormat="false" ht="15" hidden="false" customHeight="false" outlineLevel="0" collapsed="false">
      <c r="A255" s="155" t="n">
        <v>43220</v>
      </c>
      <c r="B255" s="158" t="n">
        <v>0.736111111111111</v>
      </c>
      <c r="C255" s="158" t="n">
        <v>0.7625</v>
      </c>
      <c r="D255" s="158" t="n">
        <f aca="false">C255-B255</f>
        <v>0.026388888888889</v>
      </c>
      <c r="E255" s="0" t="s">
        <v>519</v>
      </c>
    </row>
    <row r="256" customFormat="false" ht="15" hidden="false" customHeight="false" outlineLevel="0" collapsed="false">
      <c r="A256" s="155" t="n">
        <v>43235</v>
      </c>
      <c r="B256" s="158" t="n">
        <v>0.646527777777778</v>
      </c>
      <c r="C256" s="158" t="n">
        <v>0.7375</v>
      </c>
      <c r="D256" s="158" t="n">
        <f aca="false">C256-B256</f>
        <v>0.0909722222222221</v>
      </c>
      <c r="E256" s="0" t="s">
        <v>534</v>
      </c>
    </row>
    <row r="257" customFormat="false" ht="15" hidden="false" customHeight="false" outlineLevel="0" collapsed="false">
      <c r="A257" s="155" t="n">
        <v>43235</v>
      </c>
      <c r="B257" s="158" t="n">
        <v>0.829861111111111</v>
      </c>
      <c r="C257" s="158" t="n">
        <v>0.845833333333333</v>
      </c>
      <c r="D257" s="158" t="n">
        <f aca="false">C257-B257</f>
        <v>0.0159722222222223</v>
      </c>
      <c r="E257" s="0" t="s">
        <v>534</v>
      </c>
    </row>
    <row r="258" customFormat="false" ht="15" hidden="false" customHeight="false" outlineLevel="0" collapsed="false">
      <c r="A258" s="155" t="n">
        <v>43236</v>
      </c>
      <c r="B258" s="158" t="n">
        <v>0.354861111111111</v>
      </c>
      <c r="C258" s="158" t="n">
        <v>0.390277777777778</v>
      </c>
      <c r="D258" s="158" t="n">
        <f aca="false">C258-B258</f>
        <v>0.0354166666666666</v>
      </c>
      <c r="E258" s="0" t="s">
        <v>534</v>
      </c>
    </row>
    <row r="259" customFormat="false" ht="15" hidden="false" customHeight="false" outlineLevel="0" collapsed="false">
      <c r="A259" s="155" t="n">
        <v>43236</v>
      </c>
      <c r="B259" s="158" t="n">
        <v>0.591666666666667</v>
      </c>
      <c r="C259" s="158" t="n">
        <v>0.613888888888889</v>
      </c>
      <c r="D259" s="158" t="n">
        <f aca="false">C259-B259</f>
        <v>0.0222222222222221</v>
      </c>
      <c r="E259" s="0" t="s">
        <v>534</v>
      </c>
    </row>
    <row r="260" customFormat="false" ht="15" hidden="false" customHeight="false" outlineLevel="0" collapsed="false">
      <c r="A260" s="155" t="n">
        <v>43236</v>
      </c>
      <c r="B260" s="158" t="n">
        <v>0.622222222222222</v>
      </c>
      <c r="C260" s="158" t="n">
        <v>0.629166666666667</v>
      </c>
      <c r="D260" s="158" t="n">
        <f aca="false">C260-B260</f>
        <v>0.00694444444444442</v>
      </c>
      <c r="E260" s="0" t="s">
        <v>534</v>
      </c>
    </row>
    <row r="261" customFormat="false" ht="15" hidden="false" customHeight="false" outlineLevel="0" collapsed="false">
      <c r="A261" s="155" t="n">
        <v>43236</v>
      </c>
      <c r="B261" s="158" t="n">
        <v>0.663888888888889</v>
      </c>
      <c r="C261" s="158" t="n">
        <v>0.753472222222222</v>
      </c>
      <c r="D261" s="158" t="n">
        <f aca="false">C261-B261</f>
        <v>0.0895833333333333</v>
      </c>
      <c r="E261" s="0" t="s">
        <v>534</v>
      </c>
    </row>
    <row r="262" customFormat="false" ht="15" hidden="false" customHeight="false" outlineLevel="0" collapsed="false">
      <c r="A262" s="155" t="n">
        <v>43236</v>
      </c>
      <c r="B262" s="158" t="n">
        <v>0.877083333333333</v>
      </c>
      <c r="C262" s="158" t="n">
        <v>0.916666666666667</v>
      </c>
      <c r="D262" s="158" t="n">
        <f aca="false">C262-B262</f>
        <v>0.0395833333333333</v>
      </c>
      <c r="E262" s="0" t="s">
        <v>534</v>
      </c>
    </row>
    <row r="263" customFormat="false" ht="15" hidden="false" customHeight="false" outlineLevel="0" collapsed="false">
      <c r="A263" s="155" t="n">
        <v>43237</v>
      </c>
      <c r="B263" s="158" t="n">
        <v>0.315972222222222</v>
      </c>
      <c r="C263" s="158" t="n">
        <v>0.461805555555556</v>
      </c>
      <c r="D263" s="158" t="n">
        <f aca="false">C263-B263</f>
        <v>0.145833333333333</v>
      </c>
      <c r="E263" s="0" t="s">
        <v>534</v>
      </c>
    </row>
    <row r="264" customFormat="false" ht="15" hidden="false" customHeight="false" outlineLevel="0" collapsed="false">
      <c r="A264" s="155" t="n">
        <v>43237</v>
      </c>
      <c r="B264" s="158" t="n">
        <v>0.499305555555555</v>
      </c>
      <c r="C264" s="158" t="n">
        <v>0.648611111111111</v>
      </c>
      <c r="D264" s="158" t="n">
        <f aca="false">C264-B264</f>
        <v>0.149305555555556</v>
      </c>
      <c r="E264" s="0" t="s">
        <v>534</v>
      </c>
    </row>
    <row r="265" customFormat="false" ht="15" hidden="false" customHeight="false" outlineLevel="0" collapsed="false">
      <c r="A265" s="155" t="n">
        <v>43238</v>
      </c>
      <c r="B265" s="158" t="n">
        <v>0.634722222222222</v>
      </c>
      <c r="C265" s="158" t="n">
        <v>0.650052500426389</v>
      </c>
      <c r="D265" s="158" t="n">
        <v>0.015330278204167</v>
      </c>
      <c r="E265" s="0" t="s">
        <v>536</v>
      </c>
    </row>
    <row r="266" customFormat="false" ht="15" hidden="false" customHeight="false" outlineLevel="0" collapsed="false">
      <c r="A266" s="155" t="n">
        <v>43244</v>
      </c>
      <c r="B266" s="158" t="n">
        <v>0.555555555555556</v>
      </c>
      <c r="C266" s="158" t="n">
        <v>0.568055555555556</v>
      </c>
      <c r="D266" s="158" t="n">
        <f aca="false">C266-B266</f>
        <v>0.0124999999999998</v>
      </c>
      <c r="E266" s="0" t="s">
        <v>534</v>
      </c>
    </row>
    <row r="267" customFormat="false" ht="15" hidden="false" customHeight="false" outlineLevel="0" collapsed="false">
      <c r="A267" s="155" t="n">
        <v>43244</v>
      </c>
      <c r="B267" s="158" t="n">
        <v>0.589583333333333</v>
      </c>
      <c r="C267" s="158" t="n">
        <v>0.595833333333333</v>
      </c>
      <c r="D267" s="158" t="n">
        <f aca="false">C267-B267</f>
        <v>0.00624999999999998</v>
      </c>
      <c r="E267" s="0" t="s">
        <v>519</v>
      </c>
    </row>
    <row r="268" customFormat="false" ht="15" hidden="false" customHeight="false" outlineLevel="0" collapsed="false">
      <c r="A268" s="155" t="n">
        <v>43251</v>
      </c>
      <c r="B268" s="158" t="n">
        <v>0.386805555555556</v>
      </c>
      <c r="C268" s="158" t="n">
        <v>0.402777777777778</v>
      </c>
      <c r="D268" s="158" t="n">
        <f aca="false">C268-B268</f>
        <v>0.0159722222222221</v>
      </c>
      <c r="E268" s="0" t="s">
        <v>519</v>
      </c>
    </row>
    <row r="269" customFormat="false" ht="15" hidden="false" customHeight="false" outlineLevel="0" collapsed="false">
      <c r="A269" s="155" t="n">
        <v>43255</v>
      </c>
      <c r="B269" s="158" t="n">
        <v>0.552083333333333</v>
      </c>
      <c r="C269" s="158" t="n">
        <v>0.674305555555556</v>
      </c>
      <c r="D269" s="158" t="n">
        <f aca="false">C269-B269</f>
        <v>0.122222222222222</v>
      </c>
      <c r="E269" s="0" t="s">
        <v>519</v>
      </c>
    </row>
    <row r="270" customFormat="false" ht="15" hidden="false" customHeight="false" outlineLevel="0" collapsed="false">
      <c r="A270" s="155" t="n">
        <v>43255</v>
      </c>
      <c r="B270" s="158" t="n">
        <v>0.829166666666667</v>
      </c>
      <c r="C270" s="158" t="n">
        <v>0.875694444444444</v>
      </c>
      <c r="D270" s="158" t="n">
        <f aca="false">C270-B270</f>
        <v>0.0465277777777779</v>
      </c>
      <c r="E270" s="0" t="s">
        <v>519</v>
      </c>
    </row>
    <row r="271" customFormat="false" ht="15" hidden="false" customHeight="false" outlineLevel="0" collapsed="false">
      <c r="A271" s="155" t="n">
        <v>43292</v>
      </c>
      <c r="B271" s="158" t="n">
        <v>0.839583333333333</v>
      </c>
      <c r="C271" s="158" t="n">
        <v>0.857638888888889</v>
      </c>
      <c r="D271" s="158" t="n">
        <f aca="false">C271-B271</f>
        <v>0.0180555555555557</v>
      </c>
      <c r="E271" s="0" t="s">
        <v>534</v>
      </c>
    </row>
    <row r="272" customFormat="false" ht="15" hidden="false" customHeight="false" outlineLevel="0" collapsed="false">
      <c r="A272" s="155" t="n">
        <v>43292</v>
      </c>
      <c r="B272" s="158" t="n">
        <v>0.871527777777778</v>
      </c>
      <c r="C272" s="158" t="n">
        <v>0.885416666666667</v>
      </c>
      <c r="D272" s="158" t="n">
        <f aca="false">C272-B272</f>
        <v>0.0138888888888886</v>
      </c>
      <c r="E272" s="0" t="s">
        <v>536</v>
      </c>
    </row>
    <row r="273" customFormat="false" ht="15" hidden="false" customHeight="false" outlineLevel="0" collapsed="false">
      <c r="A273" s="155" t="n">
        <v>43293</v>
      </c>
      <c r="B273" s="158" t="n">
        <v>0.440972222222222</v>
      </c>
      <c r="C273" s="158" t="n">
        <v>0.478472222222222</v>
      </c>
      <c r="D273" s="158" t="n">
        <f aca="false">C273-B273</f>
        <v>0.0374999999999998</v>
      </c>
      <c r="E273" s="0" t="s">
        <v>519</v>
      </c>
    </row>
    <row r="274" customFormat="false" ht="15" hidden="false" customHeight="false" outlineLevel="0" collapsed="false">
      <c r="A274" s="155" t="n">
        <v>43294</v>
      </c>
      <c r="B274" s="158" t="n">
        <v>0.41875</v>
      </c>
      <c r="C274" s="158" t="n">
        <v>0.423611111111111</v>
      </c>
      <c r="D274" s="158" t="n">
        <f aca="false">C274-B274</f>
        <v>0.00486111111111109</v>
      </c>
      <c r="E274" s="0" t="s">
        <v>536</v>
      </c>
    </row>
    <row r="275" customFormat="false" ht="15" hidden="false" customHeight="false" outlineLevel="0" collapsed="false">
      <c r="A275" s="155" t="n">
        <v>43294</v>
      </c>
      <c r="B275" s="158" t="n">
        <v>0.458333333333333</v>
      </c>
      <c r="C275" s="158" t="n">
        <v>0.463194444444444</v>
      </c>
      <c r="D275" s="158" t="n">
        <f aca="false">C275-B275</f>
        <v>0.00486111111111121</v>
      </c>
      <c r="E275" s="0" t="s">
        <v>519</v>
      </c>
    </row>
    <row r="276" customFormat="false" ht="15" hidden="false" customHeight="false" outlineLevel="0" collapsed="false">
      <c r="A276" s="155" t="n">
        <v>43294</v>
      </c>
      <c r="B276" s="158" t="n">
        <v>0.765277777777778</v>
      </c>
      <c r="C276" s="158" t="n">
        <v>0.76875</v>
      </c>
      <c r="D276" s="158" t="n">
        <f aca="false">C276-B276</f>
        <v>0.0034722222222221</v>
      </c>
      <c r="E276" s="0" t="s">
        <v>536</v>
      </c>
    </row>
    <row r="277" customFormat="false" ht="15" hidden="false" customHeight="false" outlineLevel="0" collapsed="false">
      <c r="A277" s="155" t="n">
        <v>43294</v>
      </c>
      <c r="B277" s="158" t="n">
        <v>0.824305555555556</v>
      </c>
      <c r="C277" s="158" t="n">
        <v>0.958333333333333</v>
      </c>
      <c r="D277" s="158" t="n">
        <f aca="false">C277-B277</f>
        <v>0.134027777777778</v>
      </c>
      <c r="E277" s="0" t="s">
        <v>534</v>
      </c>
    </row>
    <row r="278" customFormat="false" ht="15" hidden="false" customHeight="false" outlineLevel="0" collapsed="false">
      <c r="A278" s="155" t="n">
        <v>43295</v>
      </c>
      <c r="B278" s="158" t="n">
        <v>0.533333333333333</v>
      </c>
      <c r="C278" s="158" t="n">
        <v>0.609027777777778</v>
      </c>
      <c r="D278" s="158" t="n">
        <f aca="false">C278-B278</f>
        <v>0.0756944444444445</v>
      </c>
      <c r="E278" s="0" t="s">
        <v>534</v>
      </c>
    </row>
  </sheetData>
  <autoFilter ref="A1:E1156"/>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109</TotalTime>
  <Application>LibreOffice/5.1.6.2$Linux_X86_64 LibreOffice_project/10m0$Build-2</Application>
  <Company>SPecialiST RePack</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2018-08-07T13:06:26Z</dcterms:created>
  <dc:creator>Alexander</dc:creator>
  <dc:description/>
  <dc:language>en-US</dc:language>
  <cp:lastModifiedBy/>
  <cp:lastPrinted>2018-08-11T12:50:00Z</cp:lastPrinted>
  <dcterms:modified xsi:type="dcterms:W3CDTF">2018-08-30T13:16:18Z</dcterms:modified>
  <cp:revision>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SPecialiST RePack</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