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workbook.xml" ContentType="application/vnd.openxmlformats-officedocument.spreadsheetml.sheet.main+xml"/>
  <Override PartName="/xl/drawings/vmlDrawing6.vml" ContentType="application/vnd.openxmlformats-officedocument.vmlDrawing"/>
  <Override PartName="/xl/drawings/drawing1.xml" ContentType="application/vnd.openxmlformats-officedocument.drawing+xml"/>
  <Override PartName="/xl/drawings/vmlDrawing5.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3" activeTab="3"/>
  </bookViews>
  <sheets>
    <sheet name="Договоры 1" sheetId="1" state="hidden" r:id="rId2"/>
    <sheet name="Договоры 2.1" sheetId="2" state="hidden" r:id="rId3"/>
    <sheet name="Договоры 2.2" sheetId="3" state="hidden" r:id="rId4"/>
    <sheet name="Заказчики" sheetId="4" state="visible" r:id="rId5"/>
    <sheet name="Заказчики - Измерения - tmp" sheetId="5" state="hidden" r:id="rId6"/>
    <sheet name="Договоры" sheetId="6" state="visible" r:id="rId7"/>
    <sheet name="Что делается для договора" sheetId="7" state="visible" r:id="rId8"/>
    <sheet name="Пример моих срезов рабочего дня" sheetId="8" state="visible" r:id="rId9"/>
  </sheets>
  <definedNames>
    <definedName function="false" hidden="false" localSheetId="5" name="_xlnm.Print_Titles" vbProcedure="false">Договоры!$1:$1</definedName>
    <definedName function="false" hidden="false" localSheetId="0" name="_xlnm.Print_Titles" vbProcedure="false">'Договоры 1'!$1:$2</definedName>
    <definedName function="false" hidden="false" localSheetId="1" name="_xlnm.Print_Titles" vbProcedure="false">'Договоры 2.1'!$2:$2</definedName>
    <definedName function="false" hidden="false" localSheetId="2" name="_xlnm.Print_Titles" vbProcedure="false">'Договоры 2.2'!$2:$2</definedName>
    <definedName function="false" hidden="false" localSheetId="3" name="_xlnm.Print_Titles" vbProcedure="false">Заказчики!$1:$1</definedName>
    <definedName function="false" hidden="false" localSheetId="4" name="_xlnm.Print_Titles" vbProcedure="false">'Заказчики - Измерения - tmp'!$2:$2</definedName>
    <definedName function="false" hidden="true" localSheetId="7" name="_xlnm._FilterDatabase" vbProcedure="false">'Пример моих срезов рабочего дня'!$A$1:$E$1156</definedName>
    <definedName function="false" hidden="false" localSheetId="6" name="_xlnm.Print_Titles" vbProcedure="false">'Что делается для договора'!$1:$4</definedName>
    <definedName function="false" hidden="false" localSheetId="0" name="_xlnm.Print_Titles" vbProcedure="false">'Договоры 1'!$1:$2</definedName>
    <definedName function="false" hidden="false" localSheetId="0" name="_xlnm.Print_Titles_0" vbProcedure="false">'Договоры 1'!$1:$2</definedName>
    <definedName function="false" hidden="false" localSheetId="0" name="_xlnm.Print_Titles_0_0" vbProcedure="false">'Договоры 1'!$1:$2</definedName>
    <definedName function="false" hidden="false" localSheetId="0" name="_xlnm.Print_Titles_0_0_0" vbProcedure="false">'Договоры 1'!$1:$2</definedName>
    <definedName function="false" hidden="false" localSheetId="1" name="_xlnm.Print_Titles" vbProcedure="false">'Договоры 2.1'!$2:$2</definedName>
    <definedName function="false" hidden="false" localSheetId="1" name="_xlnm.Print_Titles_0" vbProcedure="false">'Договоры 2.1'!$2:$2</definedName>
    <definedName function="false" hidden="false" localSheetId="1" name="_xlnm.Print_Titles_0_0" vbProcedure="false">'Договоры 2.1'!$2:$2</definedName>
    <definedName function="false" hidden="false" localSheetId="1" name="_xlnm.Print_Titles_0_0_0" vbProcedure="false">'Договоры 2.1'!$2:$2</definedName>
    <definedName function="false" hidden="false" localSheetId="2" name="_xlnm.Print_Titles" vbProcedure="false">'Договоры 2.2'!$2:$2</definedName>
    <definedName function="false" hidden="false" localSheetId="2" name="_xlnm.Print_Titles_0" vbProcedure="false">'Договоры 2.2'!$2:$2</definedName>
    <definedName function="false" hidden="false" localSheetId="2" name="_xlnm.Print_Titles_0_0" vbProcedure="false">'Договоры 2.2'!$2:$2</definedName>
    <definedName function="false" hidden="false" localSheetId="2" name="_xlnm.Print_Titles_0_0_0" vbProcedure="false">'Договоры 2.2'!$2:$2</definedName>
    <definedName function="false" hidden="false" localSheetId="3" name="_xlnm.Print_Titles" vbProcedure="false">Заказчики!$1:$1</definedName>
    <definedName function="false" hidden="false" localSheetId="3" name="_xlnm.Print_Titles_0" vbProcedure="false">Заказчики!$1:$1</definedName>
    <definedName function="false" hidden="false" localSheetId="3" name="_xlnm.Print_Titles_0_0" vbProcedure="false">Заказчики!$1:$1</definedName>
    <definedName function="false" hidden="false" localSheetId="3" name="_xlnm.Print_Titles_0_0_0" vbProcedure="false">Заказчики!$1:$1</definedName>
    <definedName function="false" hidden="false" localSheetId="3" name="_xlnm._FilterDatabase" vbProcedure="false">Заказчики!$B$1:$B$23</definedName>
    <definedName function="false" hidden="false" localSheetId="4" name="_xlnm.Print_Titles" vbProcedure="false">'Заказчики - Измерения - tmp'!$2:$2</definedName>
    <definedName function="false" hidden="false" localSheetId="4" name="_xlnm.Print_Titles_0" vbProcedure="false">'Заказчики - Измерения - tmp'!$2:$2</definedName>
    <definedName function="false" hidden="false" localSheetId="4" name="_xlnm.Print_Titles_0_0" vbProcedure="false">'Заказчики - Измерения - tmp'!$2:$2</definedName>
    <definedName function="false" hidden="false" localSheetId="4" name="_xlnm.Print_Titles_0_0_0" vbProcedure="false">'Заказчики - Измерения - tmp'!$2:$2</definedName>
    <definedName function="false" hidden="false" localSheetId="4" name="_xlnm._FilterDatabase" vbProcedure="false">'Заказчики - Измерения - tmp'!$B$2:$B$23</definedName>
    <definedName function="false" hidden="false" localSheetId="5" name="_xlnm.Print_Titles" vbProcedure="false">Договоры!$1:$1</definedName>
    <definedName function="false" hidden="false" localSheetId="5" name="_xlnm.Print_Titles_0" vbProcedure="false">Договоры!$1:$1</definedName>
    <definedName function="false" hidden="false" localSheetId="5" name="_xlnm.Print_Titles_0_0" vbProcedure="false">Договоры!$1:$1</definedName>
    <definedName function="false" hidden="false" localSheetId="5" name="_xlnm.Print_Titles_0_0_0" vbProcedure="false">Договоры!$1:$1</definedName>
    <definedName function="false" hidden="false" localSheetId="5" name="_xlnm._FilterDatabase" vbProcedure="false">Договоры!$J$1:$J$151</definedName>
    <definedName function="false" hidden="false" localSheetId="5" name="_xlnm._FilterDatabase_0" vbProcedure="false">#REF!</definedName>
    <definedName function="false" hidden="false" localSheetId="5" name="_xlnm._FilterDatabase_0_0" vbProcedure="false">#REF!</definedName>
    <definedName function="false" hidden="false" localSheetId="5" name="_xlnm._FilterDatabase_0_0_0" vbProcedure="false">#REF!</definedName>
    <definedName function="false" hidden="false" localSheetId="6" name="_xlnm.Print_Titles" vbProcedure="false">'Что делается для договора'!$1:$4</definedName>
    <definedName function="false" hidden="false" localSheetId="6" name="_xlnm.Print_Titles_0" vbProcedure="false">'Что делается для договора'!$1:$4</definedName>
    <definedName function="false" hidden="false" localSheetId="6" name="_xlnm.Print_Titles_0_0" vbProcedure="false">'Что делается для договора'!$1:$4</definedName>
    <definedName function="false" hidden="false" localSheetId="6" name="_xlnm.Print_Titles_0_0_0" vbProcedure="false">'Что делается для договора'!$1:$4</definedName>
    <definedName function="false" hidden="false" localSheetId="7" name="_FilterDatabase_0" vbProcedure="false">'Пример моих срезов рабочего дня'!$A$1:$E$1156</definedName>
    <definedName function="false" hidden="false" localSheetId="7" name="_xlnm._FilterDatabase" vbProcedure="false">'Пример моих срезов рабочего дня'!$A$1:$E$1156</definedName>
    <definedName function="false" hidden="false" localSheetId="7" name="_xlnm._FilterDatabase_0" vbProcedure="false">'Пример моих срезов рабочего дня'!$A$1:$E$1156</definedName>
    <definedName function="false" hidden="false" localSheetId="7" name="_xlnm._FilterDatabase_0_0" vbProcedure="false">'Пример моих срезов рабочего дня'!$A$1:$E$1156</definedName>
    <definedName function="false" hidden="false" localSheetId="7" name="_xlnm._FilterDatabase_0_0_0" vbProcedure="false">'Пример моих срезов рабочего дня'!$A$1:$E$1156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5"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5"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17"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24"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2.xml><?xml version="1.0" encoding="utf-8"?>
<comments xmlns="http://schemas.openxmlformats.org/spreadsheetml/2006/main" xmlns:xdr="http://schemas.openxmlformats.org/drawingml/2006/spreadsheetDrawing">
  <authors>
    <author/>
  </authors>
  <commentList>
    <comment ref="B2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28"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8"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sz val="9"/>
            <color rgb="FF000000"/>
            <rFont val="Tahoma"/>
            <family val="2"/>
            <charset val="204"/>
          </rPr>
          <t xml:space="preserve">Пр. 1, 2.2. Запросов в месяц:
До 100 000 - 0,10 р./запр.
До 500 000 - 0.09 р./запр.
До 1 000 000 - 0,08 р./запр.</t>
        </r>
      </text>
    </comment>
    <comment ref="F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G5" authorId="0">
      <text>
        <r>
          <rPr>
            <sz val="9"/>
            <color rgb="FF000000"/>
            <rFont val="Tahoma"/>
            <family val="2"/>
            <charset val="204"/>
          </rPr>
          <t xml:space="preserve">Пр. 1, 2.2. Запросов в месяц:
До 100 000 - 0,10 р./запр.
До 500 000 - 0.09 р./запр.
До 1 000 000 - 0,08 р./запр.</t>
        </r>
      </text>
    </comment>
    <comment ref="G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List>
</comments>
</file>

<file path=xl/comments3.xml><?xml version="1.0" encoding="utf-8"?>
<comments xmlns="http://schemas.openxmlformats.org/spreadsheetml/2006/main" xmlns:xdr="http://schemas.openxmlformats.org/drawingml/2006/spreadsheetDrawing">
  <authors>
    <author/>
  </authors>
  <commentList>
    <comment ref="B20"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0"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4" authorId="0">
      <text>
        <r>
          <rPr>
            <sz val="9"/>
            <color rgb="FF000000"/>
            <rFont val="Tahoma"/>
            <family val="2"/>
            <charset val="204"/>
          </rPr>
          <t xml:space="preserve">Пр. 1, 2.2. Запросов в месяц:
До 100 000 - 0,10 р./запр.
До 500 000 - 0.09 р./запр.
До 1 000 000 - 0,08 р./запр.</t>
        </r>
      </text>
    </comment>
    <comment ref="F12"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0"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comments7.xml><?xml version="1.0" encoding="utf-8"?>
<comments xmlns="http://schemas.openxmlformats.org/spreadsheetml/2006/main" xmlns:xdr="http://schemas.openxmlformats.org/drawingml/2006/spreadsheetDrawing">
  <authors>
    <author/>
  </authors>
  <commentList>
    <comment ref="B5" authorId="0">
      <text>
        <r>
          <rPr>
            <sz val="9"/>
            <color rgb="FF000000"/>
            <rFont val="Tahoma"/>
            <family val="2"/>
            <charset val="204"/>
          </rPr>
          <t xml:space="preserve">Условно</t>
        </r>
      </text>
    </comment>
  </commentList>
</comments>
</file>

<file path=xl/comments8.xml><?xml version="1.0" encoding="utf-8"?>
<comments xmlns="http://schemas.openxmlformats.org/spreadsheetml/2006/main" xmlns:xdr="http://schemas.openxmlformats.org/drawingml/2006/spreadsheetDrawing">
  <authors>
    <author/>
  </authors>
  <commentList>
    <comment ref="A2" authorId="0">
      <text>
        <r>
          <rPr>
            <sz val="9"/>
            <color rgb="FF000000"/>
            <rFont val="Tahoma"/>
            <family val="2"/>
            <charset val="204"/>
          </rPr>
          <t xml:space="preserve">Текущая дата вводится автоматически клавишами: Ctrl+Ж</t>
        </r>
      </text>
    </comment>
    <comment ref="B2" authorId="0">
      <text>
        <r>
          <rPr>
            <sz val="9"/>
            <color rgb="FF000000"/>
            <rFont val="Tahoma"/>
            <family val="2"/>
            <charset val="204"/>
          </rPr>
          <t xml:space="preserve">Текущее время вводится автоматически клавишами: Ctrl+Shift+Ж</t>
        </r>
      </text>
    </comment>
    <comment ref="B4" authorId="0">
      <text>
        <r>
          <rPr>
            <b val="true"/>
            <sz val="9"/>
            <color rgb="FF000000"/>
            <rFont val="Tahoma"/>
            <family val="2"/>
            <charset val="204"/>
          </rPr>
          <t xml:space="preserve">Alex:
</t>
        </r>
        <r>
          <rPr>
            <sz val="9"/>
            <color rgb="FF000000"/>
            <rFont val="Tahoma"/>
            <family val="2"/>
            <charset val="204"/>
          </rPr>
          <t xml:space="preserve">Approximately</t>
        </r>
      </text>
    </comment>
    <comment ref="B6" authorId="0">
      <text>
        <r>
          <rPr>
            <b val="true"/>
            <sz val="9"/>
            <color rgb="FF000000"/>
            <rFont val="Tahoma"/>
            <family val="2"/>
            <charset val="204"/>
          </rPr>
          <t xml:space="preserve">Alex:
</t>
        </r>
        <r>
          <rPr>
            <sz val="9"/>
            <color rgb="FF000000"/>
            <rFont val="Tahoma"/>
            <family val="2"/>
            <charset val="204"/>
          </rPr>
          <t xml:space="preserve">Approximately</t>
        </r>
      </text>
    </comment>
    <comment ref="B9" authorId="0">
      <text>
        <r>
          <rPr>
            <b val="true"/>
            <sz val="9"/>
            <color rgb="FF000000"/>
            <rFont val="Tahoma"/>
            <family val="2"/>
            <charset val="204"/>
          </rPr>
          <t xml:space="preserve">Alex:
</t>
        </r>
        <r>
          <rPr>
            <sz val="9"/>
            <color rgb="FF000000"/>
            <rFont val="Tahoma"/>
            <family val="2"/>
            <charset val="204"/>
          </rPr>
          <t xml:space="preserve">Approximately</t>
        </r>
      </text>
    </comment>
    <comment ref="B11" authorId="0">
      <text>
        <r>
          <rPr>
            <b val="true"/>
            <sz val="9"/>
            <color rgb="FF000000"/>
            <rFont val="Tahoma"/>
            <family val="2"/>
            <charset val="204"/>
          </rPr>
          <t xml:space="preserve">Alex:
</t>
        </r>
        <r>
          <rPr>
            <sz val="9"/>
            <color rgb="FF000000"/>
            <rFont val="Tahoma"/>
            <family val="2"/>
            <charset val="204"/>
          </rPr>
          <t xml:space="preserve">Approximately</t>
        </r>
      </text>
    </comment>
    <comment ref="B21" authorId="0">
      <text>
        <r>
          <rPr>
            <b val="true"/>
            <sz val="9"/>
            <color rgb="FF000000"/>
            <rFont val="Tahoma"/>
            <family val="2"/>
            <charset val="204"/>
          </rPr>
          <t xml:space="preserve">Alex:
</t>
        </r>
        <r>
          <rPr>
            <sz val="9"/>
            <color rgb="FF000000"/>
            <rFont val="Tahoma"/>
            <family val="2"/>
            <charset val="204"/>
          </rPr>
          <t xml:space="preserve">Approximately</t>
        </r>
      </text>
    </comment>
    <comment ref="B25" authorId="0">
      <text>
        <r>
          <rPr>
            <b val="true"/>
            <sz val="9"/>
            <color rgb="FF000000"/>
            <rFont val="Tahoma"/>
            <family val="2"/>
            <charset val="204"/>
          </rPr>
          <t xml:space="preserve">Alex:
</t>
        </r>
        <r>
          <rPr>
            <sz val="9"/>
            <color rgb="FF000000"/>
            <rFont val="Tahoma"/>
            <family val="2"/>
            <charset val="204"/>
          </rPr>
          <t xml:space="preserve">Approximately</t>
        </r>
      </text>
    </comment>
    <comment ref="B107" authorId="0">
      <text>
        <r>
          <rPr>
            <b val="true"/>
            <sz val="9"/>
            <color rgb="FF000000"/>
            <rFont val="Tahoma"/>
            <family val="2"/>
            <charset val="204"/>
          </rPr>
          <t xml:space="preserve">Alex:
</t>
        </r>
        <r>
          <rPr>
            <sz val="9"/>
            <color rgb="FF000000"/>
            <rFont val="Tahoma"/>
            <family val="2"/>
            <charset val="204"/>
          </rPr>
          <t xml:space="preserve">Approximately</t>
        </r>
      </text>
    </comment>
    <comment ref="B162" authorId="0">
      <text>
        <r>
          <rPr>
            <b val="true"/>
            <sz val="9"/>
            <color rgb="FF000000"/>
            <rFont val="Tahoma"/>
            <family val="2"/>
            <charset val="204"/>
          </rPr>
          <t xml:space="preserve">Alex:
</t>
        </r>
        <r>
          <rPr>
            <sz val="9"/>
            <color rgb="FF000000"/>
            <rFont val="Tahoma"/>
            <family val="2"/>
            <charset val="204"/>
          </rPr>
          <t xml:space="preserve">Approximately</t>
        </r>
      </text>
    </comment>
    <comment ref="B176" authorId="0">
      <text>
        <r>
          <rPr>
            <b val="true"/>
            <sz val="9"/>
            <color rgb="FF000000"/>
            <rFont val="Tahoma"/>
            <family val="2"/>
            <charset val="204"/>
          </rPr>
          <t xml:space="preserve">Alexander:
</t>
        </r>
        <r>
          <rPr>
            <sz val="9"/>
            <color rgb="FF000000"/>
            <rFont val="Tahoma"/>
            <family val="2"/>
            <charset val="204"/>
          </rPr>
          <t xml:space="preserve">Approximately</t>
        </r>
      </text>
    </comment>
    <comment ref="B186" authorId="0">
      <text>
        <r>
          <rPr>
            <b val="true"/>
            <sz val="9"/>
            <color rgb="FF000000"/>
            <rFont val="Tahoma"/>
            <family val="2"/>
            <charset val="204"/>
          </rPr>
          <t xml:space="preserve">Alexander:
</t>
        </r>
        <r>
          <rPr>
            <sz val="9"/>
            <color rgb="FF000000"/>
            <rFont val="Tahoma"/>
            <family val="2"/>
            <charset val="204"/>
          </rPr>
          <t xml:space="preserve">Approximately</t>
        </r>
      </text>
    </comment>
    <comment ref="B190" authorId="0">
      <text>
        <r>
          <rPr>
            <b val="true"/>
            <sz val="9"/>
            <color rgb="FF000000"/>
            <rFont val="Tahoma"/>
            <family val="2"/>
            <charset val="204"/>
          </rPr>
          <t xml:space="preserve">Alexander:
</t>
        </r>
        <r>
          <rPr>
            <sz val="9"/>
            <color rgb="FF000000"/>
            <rFont val="Tahoma"/>
            <family val="2"/>
            <charset val="204"/>
          </rPr>
          <t xml:space="preserve">Approximately</t>
        </r>
      </text>
    </comment>
    <comment ref="B201" authorId="0">
      <text>
        <r>
          <rPr>
            <b val="true"/>
            <sz val="9"/>
            <color rgb="FF000000"/>
            <rFont val="Tahoma"/>
            <family val="2"/>
            <charset val="204"/>
          </rPr>
          <t xml:space="preserve">Alexander:
</t>
        </r>
        <r>
          <rPr>
            <sz val="9"/>
            <color rgb="FF000000"/>
            <rFont val="Tahoma"/>
            <family val="2"/>
            <charset val="204"/>
          </rPr>
          <t xml:space="preserve">Approximately</t>
        </r>
      </text>
    </comment>
    <comment ref="B233" authorId="0">
      <text>
        <r>
          <rPr>
            <b val="true"/>
            <sz val="9"/>
            <color rgb="FF000000"/>
            <rFont val="Tahoma"/>
            <family val="2"/>
            <charset val="204"/>
          </rPr>
          <t xml:space="preserve">Alexander:
</t>
        </r>
        <r>
          <rPr>
            <sz val="9"/>
            <color rgb="FF000000"/>
            <rFont val="Tahoma"/>
            <family val="2"/>
            <charset val="204"/>
          </rPr>
          <t xml:space="preserve">Approximately</t>
        </r>
      </text>
    </comment>
    <comment ref="B255" authorId="0">
      <text>
        <r>
          <rPr>
            <b val="true"/>
            <sz val="9"/>
            <color rgb="FF000000"/>
            <rFont val="Tahoma"/>
            <family val="2"/>
            <charset val="204"/>
          </rPr>
          <t xml:space="preserve">Alexander:
</t>
        </r>
        <r>
          <rPr>
            <sz val="9"/>
            <color rgb="FF000000"/>
            <rFont val="Tahoma"/>
            <family val="2"/>
            <charset val="204"/>
          </rPr>
          <t xml:space="preserve">Approximately</t>
        </r>
      </text>
    </comment>
    <comment ref="B263" authorId="0">
      <text>
        <r>
          <rPr>
            <b val="true"/>
            <sz val="9"/>
            <color rgb="FF000000"/>
            <rFont val="Tahoma"/>
            <family val="2"/>
            <charset val="204"/>
          </rPr>
          <t xml:space="preserve">Alexander:
</t>
        </r>
        <r>
          <rPr>
            <sz val="9"/>
            <color rgb="FF000000"/>
            <rFont val="Tahoma"/>
            <family val="2"/>
            <charset val="204"/>
          </rPr>
          <t xml:space="preserve">Approximately</t>
        </r>
      </text>
    </comment>
    <comment ref="B265" authorId="0">
      <text>
        <r>
          <rPr>
            <sz val="11"/>
            <color rgb="FF000000"/>
            <rFont val="Calibri"/>
            <family val="2"/>
            <charset val="204"/>
          </rPr>
          <t xml:space="preserve">Approximately</t>
        </r>
      </text>
    </comment>
    <comment ref="B269" authorId="0">
      <text>
        <r>
          <rPr>
            <b val="true"/>
            <sz val="9"/>
            <color rgb="FF000000"/>
            <rFont val="Tahoma"/>
            <family val="2"/>
            <charset val="204"/>
          </rPr>
          <t xml:space="preserve">Alexander:
</t>
        </r>
        <r>
          <rPr>
            <sz val="9"/>
            <color rgb="FF000000"/>
            <rFont val="Tahoma"/>
            <family val="2"/>
            <charset val="204"/>
          </rPr>
          <t xml:space="preserve">Approximately</t>
        </r>
      </text>
    </comment>
    <comment ref="B272" authorId="0">
      <text>
        <r>
          <rPr>
            <b val="true"/>
            <sz val="9"/>
            <color rgb="FF000000"/>
            <rFont val="Tahoma"/>
            <family val="2"/>
            <charset val="204"/>
          </rPr>
          <t xml:space="preserve">Alexander:
</t>
        </r>
        <r>
          <rPr>
            <sz val="9"/>
            <color rgb="FF000000"/>
            <rFont val="Tahoma"/>
            <family val="2"/>
            <charset val="204"/>
          </rPr>
          <t xml:space="preserve">Approximately</t>
        </r>
      </text>
    </comment>
    <comment ref="C10" authorId="0">
      <text>
        <r>
          <rPr>
            <b val="true"/>
            <sz val="9"/>
            <color rgb="FF000000"/>
            <rFont val="Tahoma"/>
            <family val="2"/>
            <charset val="204"/>
          </rPr>
          <t xml:space="preserve">Alex:
</t>
        </r>
        <r>
          <rPr>
            <sz val="9"/>
            <color rgb="FF000000"/>
            <rFont val="Tahoma"/>
            <family val="2"/>
            <charset val="204"/>
          </rPr>
          <t xml:space="preserve">Approximately</t>
        </r>
      </text>
    </comment>
    <comment ref="C26" authorId="0">
      <text>
        <r>
          <rPr>
            <b val="true"/>
            <sz val="9"/>
            <color rgb="FF000000"/>
            <rFont val="Tahoma"/>
            <family val="2"/>
            <charset val="204"/>
          </rPr>
          <t xml:space="preserve">Alex:
</t>
        </r>
        <r>
          <rPr>
            <sz val="9"/>
            <color rgb="FF000000"/>
            <rFont val="Tahoma"/>
            <family val="2"/>
            <charset val="204"/>
          </rPr>
          <t xml:space="preserve">Approximately</t>
        </r>
      </text>
    </comment>
    <comment ref="C30" authorId="0">
      <text>
        <r>
          <rPr>
            <b val="true"/>
            <sz val="9"/>
            <color rgb="FF000000"/>
            <rFont val="Tahoma"/>
            <family val="2"/>
            <charset val="204"/>
          </rPr>
          <t xml:space="preserve">Alex:
</t>
        </r>
        <r>
          <rPr>
            <sz val="9"/>
            <color rgb="FF000000"/>
            <rFont val="Tahoma"/>
            <family val="2"/>
            <charset val="204"/>
          </rPr>
          <t xml:space="preserve">Approximately</t>
        </r>
      </text>
    </comment>
    <comment ref="C54" authorId="0">
      <text>
        <r>
          <rPr>
            <b val="true"/>
            <sz val="9"/>
            <color rgb="FF000000"/>
            <rFont val="Tahoma"/>
            <family val="2"/>
            <charset val="204"/>
          </rPr>
          <t xml:space="preserve">Alex:
</t>
        </r>
        <r>
          <rPr>
            <sz val="9"/>
            <color rgb="FF000000"/>
            <rFont val="Tahoma"/>
            <family val="2"/>
            <charset val="204"/>
          </rPr>
          <t xml:space="preserve">Approximately</t>
        </r>
      </text>
    </comment>
    <comment ref="C110" authorId="0">
      <text>
        <r>
          <rPr>
            <b val="true"/>
            <sz val="9"/>
            <color rgb="FF000000"/>
            <rFont val="Tahoma"/>
            <family val="2"/>
            <charset val="204"/>
          </rPr>
          <t xml:space="preserve">Alex:
</t>
        </r>
        <r>
          <rPr>
            <sz val="9"/>
            <color rgb="FF000000"/>
            <rFont val="Tahoma"/>
            <family val="2"/>
            <charset val="204"/>
          </rPr>
          <t xml:space="preserve">Approximately</t>
        </r>
      </text>
    </comment>
    <comment ref="C191" authorId="0">
      <text>
        <r>
          <rPr>
            <b val="true"/>
            <sz val="9"/>
            <color rgb="FF000000"/>
            <rFont val="Tahoma"/>
            <family val="2"/>
            <charset val="204"/>
          </rPr>
          <t xml:space="preserve">Alexander:
</t>
        </r>
        <r>
          <rPr>
            <sz val="9"/>
            <color rgb="FF000000"/>
            <rFont val="Tahoma"/>
            <family val="2"/>
            <charset val="204"/>
          </rPr>
          <t xml:space="preserve">Approximately</t>
        </r>
      </text>
    </comment>
    <comment ref="C260" authorId="0">
      <text>
        <r>
          <rPr>
            <b val="true"/>
            <sz val="9"/>
            <color rgb="FF000000"/>
            <rFont val="Tahoma"/>
            <family val="2"/>
            <charset val="204"/>
          </rPr>
          <t xml:space="preserve">Alexander:
</t>
        </r>
        <r>
          <rPr>
            <sz val="9"/>
            <color rgb="FF000000"/>
            <rFont val="Tahoma"/>
            <family val="2"/>
            <charset val="204"/>
          </rPr>
          <t xml:space="preserve">Approximately</t>
        </r>
      </text>
    </comment>
    <comment ref="C274" authorId="0">
      <text>
        <r>
          <rPr>
            <b val="true"/>
            <sz val="9"/>
            <color rgb="FF000000"/>
            <rFont val="Tahoma"/>
            <family val="2"/>
            <charset val="204"/>
          </rPr>
          <t xml:space="preserve">Alexander:
</t>
        </r>
        <r>
          <rPr>
            <sz val="9"/>
            <color rgb="FF000000"/>
            <rFont val="Tahoma"/>
            <family val="2"/>
            <charset val="204"/>
          </rPr>
          <t xml:space="preserve">Approximately</t>
        </r>
      </text>
    </comment>
    <comment ref="C277" authorId="0">
      <text>
        <r>
          <rPr>
            <b val="true"/>
            <sz val="9"/>
            <color rgb="FF000000"/>
            <rFont val="Tahoma"/>
            <family val="2"/>
            <charset val="204"/>
          </rPr>
          <t xml:space="preserve">Alexander:
</t>
        </r>
        <r>
          <rPr>
            <sz val="9"/>
            <color rgb="FF000000"/>
            <rFont val="Tahoma"/>
            <family val="2"/>
            <charset val="204"/>
          </rPr>
          <t xml:space="preserve">Approximately</t>
        </r>
      </text>
    </comment>
    <comment ref="E2" authorId="0">
      <text>
        <r>
          <rPr>
            <sz val="9"/>
            <color rgb="FF000000"/>
            <rFont val="Tahoma"/>
            <family val="2"/>
            <charset val="204"/>
          </rPr>
          <t xml:space="preserve">Свои операции я заполнял на английском.
В нашем случае их дополнительно можно было бы группировать по запланированным видам работ для каждого договора и сотрудника.</t>
        </r>
      </text>
    </comment>
    <comment ref="K1" authorId="0">
      <text>
        <r>
          <rPr>
            <sz val="9"/>
            <color rgb="FF000000"/>
            <rFont val="Tahoma"/>
            <family val="2"/>
            <charset val="204"/>
          </rPr>
          <t xml:space="preserve">Количество месяцев в пересчёте на 8-часовой рабочий день, затраченных на весь проект заказчика.
Формат навязывает Excel в виде ЧАСЫ:МИНУТЫ, поэтому 2:14 значит:
2+14/60 = 2.23 месяцев.</t>
        </r>
      </text>
    </comment>
    <comment ref="N1" authorId="0">
      <text>
        <r>
          <rPr>
            <sz val="9"/>
            <color rgb="FF000000"/>
            <rFont val="Tahoma"/>
            <family val="2"/>
            <charset val="204"/>
          </rPr>
          <t xml:space="preserve">Автоматический подсчёт количества месяцев в пересчёте на 8-часовой рабочий день, затраченных на весь проект заказчика.</t>
        </r>
      </text>
    </comment>
  </commentList>
</comments>
</file>

<file path=xl/sharedStrings.xml><?xml version="1.0" encoding="utf-8"?>
<sst xmlns="http://schemas.openxmlformats.org/spreadsheetml/2006/main" count="1480" uniqueCount="538">
  <si>
    <t xml:space="preserve">Заказчик</t>
  </si>
  <si>
    <t xml:space="preserve">Договор</t>
  </si>
  <si>
    <t xml:space="preserve">Номер</t>
  </si>
  <si>
    <t xml:space="preserve">Дата</t>
  </si>
  <si>
    <t xml:space="preserve">Предмет</t>
  </si>
  <si>
    <t xml:space="preserve">Услуги, обязанности</t>
  </si>
  <si>
    <t xml:space="preserve">Стоимость</t>
  </si>
  <si>
    <t xml:space="preserve">Срок</t>
  </si>
  <si>
    <t xml:space="preserve">До даты</t>
  </si>
  <si>
    <t xml:space="preserve">ЛАНИТ</t>
  </si>
  <si>
    <t xml:space="preserve">ЛР/ДКС-15/10 (лицензион-ный)</t>
  </si>
  <si>
    <t xml:space="preserve">1.1. Право пользования ABD Manager в необходи-мом объёме по неис-ключительной лицен-зии.</t>
  </si>
  <si>
    <t xml:space="preserve">3.3.1 Предоставлять по запросу копии документов, свидетельствующих о правах, дающих право использования программ на срок не менее 20 лет.
3.3.2    Передать права на использование программ.</t>
  </si>
  <si>
    <t xml:space="preserve">Пр. 1. 2 700 000 р./экз.
2.1 Вознаграждение опре-деляется в заказе на основе: 
1) числа экз.,
2) цены экз.,
3) 30 % скидки.</t>
  </si>
  <si>
    <t xml:space="preserve">1.3. Сроки действия прав пользования указываются в заказах.</t>
  </si>
  <si>
    <t xml:space="preserve">-</t>
  </si>
  <si>
    <t xml:space="preserve">5.1. Договор действует не менее 20 лет.</t>
  </si>
  <si>
    <t xml:space="preserve">Доп. согла-шение № 1 к дог. ЛР/ДКС-15/10 </t>
  </si>
  <si>
    <t xml:space="preserve">4. Изменить цену
права на один экземпляр программы.</t>
  </si>
  <si>
    <t xml:space="preserve">5. ABD Manager должна соответствовать функциональным требованиям, представленным в Приложении № 4 к Договору.</t>
  </si>
  <si>
    <t xml:space="preserve">4. 3 185 000 р./экз.</t>
  </si>
  <si>
    <t xml:space="preserve">7. Действуют условия договора.</t>
  </si>
  <si>
    <t xml:space="preserve">Нацио-нальная почтовая служба</t>
  </si>
  <si>
    <t xml:space="preserve">АБД-8/2015</t>
  </si>
  <si>
    <t xml:space="preserve">1.1. Веб-сервис для обработки адресных БД.</t>
  </si>
  <si>
    <t xml:space="preserve">3.1.1 Доступ к веб-сервисам (CheckAddress,
SearchAddressDetail) 24 часа в сутки, 365 дней в году.
Пр. 1, 2.3. Консультации по работе веб-сервисов по телефону, e-mail, Skype</t>
  </si>
  <si>
    <t xml:space="preserve">Пр. 1, 2.1. Запросов в месяц:
До 100 000 - 0,10 р./запр.
До 500 000 - 0.08 р./запр.
До 1 000 000 - 0,07 р./запр.
До 1 500 000 - 0,05 р./запр.</t>
  </si>
  <si>
    <t xml:space="preserve">8.1. 1 год.
8.2. По   истечении  пролонгиру-ется на следующий год, если нет уведомления о прекращении.</t>
  </si>
  <si>
    <t xml:space="preserve">СДЭК-Глобал</t>
  </si>
  <si>
    <t xml:space="preserve">АБД-3/2017 (лицензион-ный)</t>
  </si>
  <si>
    <t xml:space="preserve">1.1. Право пользования IQDQ v4.0(RUS) на неисключительной основе на 4 ПК.</t>
  </si>
  <si>
    <t xml:space="preserve">2.8. Исправление ошибок ПО за 7 дней в течение 6 месяцев.
3.1. Сопровождение процесса внедрения.</t>
  </si>
  <si>
    <t xml:space="preserve">3.1. 3 400 000 р.</t>
  </si>
  <si>
    <t xml:space="preserve">1.5. Право пользования бессрочно.</t>
  </si>
  <si>
    <t xml:space="preserve">2.11. Техническое сопровожде-ние ПО - не менее 5  лет.</t>
  </si>
  <si>
    <t xml:space="preserve">4.1 Действие договора в течение всего времени эксплуатации ПО.</t>
  </si>
  <si>
    <t xml:space="preserve">Приложение 2. Консультационно-ин-формационное обеспе-чение и техническое сопровождение.</t>
  </si>
  <si>
    <t xml:space="preserve">1.2. Обновление ПО и эталонных БД адресов в течение 1 года после поставки ежеквартально.
1.3. Консультации по телефону, e-mail, Skype.
1.4. Обновление ПО и эталонных БД.
1.5. Выезд для настройки ПО и консультаций (тариф: 3 000 р./час).</t>
  </si>
  <si>
    <t xml:space="preserve">1.2. 45 000 р./мес.</t>
  </si>
  <si>
    <t xml:space="preserve">1.6. 2 года.</t>
  </si>
  <si>
    <t xml:space="preserve">АЙ ЭМ ЭЛ</t>
  </si>
  <si>
    <t xml:space="preserve">АБД -005/2017</t>
  </si>
  <si>
    <t xml:space="preserve">3.1.1 Доступ к веб-сервисам (ChecKAddress, SearchAddressDetail, CheckFlO, GetCoordinates) 24 часа в сутки, 365 дней в году.
Пр. 1, 2.3. Консультации по работе веб-сервисов по телефону, e-mail, Skype</t>
  </si>
  <si>
    <t xml:space="preserve">Пр. 1, 2.2. Запросов в месяц:
До 100 000 - 0,10 р./запр.
До 500 000 - 0.09 р./запр.
До 1 000 000 - 0,08 р./запр.</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</si>
  <si>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</si>
  <si>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</si>
  <si>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</si>
  <si>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</si>
  <si>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</si>
  <si>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Наименование услуги:</t>
  </si>
  <si>
    <t xml:space="preserve">Пр. 1, 2. От 50 000 запр./мес:</t>
  </si>
  <si>
    <t xml:space="preserve">Чистка адресных баз данных (автоматическая)</t>
  </si>
  <si>
    <t xml:space="preserve">До 100 000 - 0,20 р./запр.
От 100 000 - 0,17 р./запр.</t>
  </si>
  <si>
    <t xml:space="preserve">Проверка и довосстановление кодов номеров телефонов</t>
  </si>
  <si>
    <t xml:space="preserve">До 100 000 - 0,17 р./запр.
От 100 000 - 0,15 р./запр.</t>
  </si>
  <si>
    <t xml:space="preserve">Проверка доменных имен, e-mail</t>
  </si>
  <si>
    <t xml:space="preserve">До 100 000 - 0,15 р./запр.
От 100 000 - 0,12 р./запр.</t>
  </si>
  <si>
    <t xml:space="preserve">Проверка правильности написания, согласованности и пола, Фамилий, Имен и Отчеств.</t>
  </si>
  <si>
    <t xml:space="preserve">До 100 000 - 0,17 р./запр.
От 100 000 - 0,12 р./запр.</t>
  </si>
  <si>
    <t xml:space="preserve">Боксбер-ри</t>
  </si>
  <si>
    <t xml:space="preserve">ВЭБ-3/2017</t>
  </si>
  <si>
    <t xml:space="preserve">Пр. 1, 2.1. Запросов в месяц:
До 1 000 000 - 0,10 р./запр.
От 1 000 000 - 0,09 р./запр.</t>
  </si>
  <si>
    <t xml:space="preserve">Гринвуд Растон Зарубеж-ный склад</t>
  </si>
  <si>
    <t xml:space="preserve">АБД-11/2015</t>
  </si>
  <si>
    <t xml:space="preserve">SUSPENDED</t>
  </si>
  <si>
    <t xml:space="preserve">2 Договоры сжато с приблизительной стоимостью веб-сервисов от-до. Цены запросов см. в комментарии ячеек.</t>
  </si>
  <si>
    <t xml:space="preserve">Услуги, ПО</t>
  </si>
  <si>
    <t xml:space="preserve">Стоимость, р.</t>
  </si>
  <si>
    <t xml:space="preserve">от</t>
  </si>
  <si>
    <t xml:space="preserve">до</t>
  </si>
  <si>
    <t xml:space="preserve">Веб-сервисы</t>
  </si>
  <si>
    <t xml:space="preserve">Адресный веб-сервис за мес.</t>
  </si>
  <si>
    <t xml:space="preserve">1 год c пролонгацией на след. год</t>
  </si>
  <si>
    <t xml:space="preserve">Боксберри</t>
  </si>
  <si>
    <t xml:space="preserve">Гринвуд</t>
  </si>
  <si>
    <t xml:space="preserve">Почта</t>
  </si>
  <si>
    <t xml:space="preserve">Программное обеспечение</t>
  </si>
  <si>
    <t xml:space="preserve">Доп. согл. № 1 к дог. ЛР/ДКС-15/10 </t>
  </si>
  <si>
    <t xml:space="preserve">ABD Manager</t>
  </si>
  <si>
    <t xml:space="preserve">20 лет.</t>
  </si>
  <si>
    <t xml:space="preserve">СДЭК</t>
  </si>
  <si>
    <t xml:space="preserve">АБД-3/2017 (лицензионный)</t>
  </si>
  <si>
    <t xml:space="preserve">IQDQ v4.0(RUS)</t>
  </si>
  <si>
    <t xml:space="preserve">Тех. сопровожд. - не менее 5  лет.</t>
  </si>
  <si>
    <t xml:space="preserve">Консуль.-информ. обесп. за мес.</t>
  </si>
  <si>
    <t xml:space="preserve">3 Договоры сжато со стоимостью веб-сервисов от объёма запросов. Цены запросов см. в комментарии ячеек.</t>
  </si>
  <si>
    <t xml:space="preserve">От объёма запросов</t>
  </si>
  <si>
    <t xml:space="preserve">Вид деят-ти укрупнённо</t>
  </si>
  <si>
    <t xml:space="preserve">Вид деятельности</t>
  </si>
  <si>
    <t xml:space="preserve">Действ. договор</t>
  </si>
  <si>
    <t xml:space="preserve">Услуга/продукт укрупнённо</t>
  </si>
  <si>
    <t xml:space="preserve">Услуга/продукт</t>
  </si>
  <si>
    <t xml:space="preserve">Город</t>
  </si>
  <si>
    <t xml:space="preserve">Сайт</t>
  </si>
  <si>
    <t xml:space="preserve">Описание</t>
  </si>
  <si>
    <t xml:space="preserve">СБИС</t>
  </si>
  <si>
    <t xml:space="preserve">List-Org</t>
  </si>
  <si>
    <t xml:space="preserve">Страница</t>
  </si>
  <si>
    <t xml:space="preserve">Сотрудников</t>
  </si>
  <si>
    <t xml:space="preserve">Логистика</t>
  </si>
  <si>
    <t xml:space="preserve">Да</t>
  </si>
  <si>
    <t xml:space="preserve">Веб-сервис</t>
  </si>
  <si>
    <t xml:space="preserve">CheckAddress, SearchAddressDetail, CheckFlO, GetCoordinates</t>
  </si>
  <si>
    <t xml:space="preserve">Москва</t>
  </si>
  <si>
    <t xml:space="preserve">https://iml.ru/</t>
  </si>
  <si>
    <t xml:space="preserve"> </t>
  </si>
  <si>
    <t xml:space="preserve">https://sbis.ru/contragents/7701397533/774301001</t>
  </si>
  <si>
    <t xml:space="preserve">50 - 100</t>
  </si>
  <si>
    <t xml:space="preserve">http://www.list-org.com/company/7896049</t>
  </si>
  <si>
    <t xml:space="preserve">Почтовая рассылка, пластиковые карты</t>
  </si>
  <si>
    <t xml:space="preserve">ГХП Директ Рус</t>
  </si>
  <si>
    <t xml:space="preserve">ChecKAddress, SearchAddressDetail, CheckFlO, GetCoordinates</t>
  </si>
  <si>
    <t xml:space="preserve">http://ghp-direct.ru/</t>
  </si>
  <si>
    <t xml:space="preserve">https://sbis.ru/contragents/7701541628/770101001</t>
  </si>
  <si>
    <t xml:space="preserve">http://www.list-org.com/company/718735</t>
  </si>
  <si>
    <t xml:space="preserve">Почтовая связь</t>
  </si>
  <si>
    <t xml:space="preserve">Национальная почтовая служба</t>
  </si>
  <si>
    <t xml:space="preserve">CheckAddress, SearchAddressDetail</t>
  </si>
  <si>
    <t xml:space="preserve">Новосибирск</t>
  </si>
  <si>
    <t xml:space="preserve">https://nationalpost.ru/ru/</t>
  </si>
  <si>
    <t xml:space="preserve">https://sbis.ru/contragents/5402534820/543301001</t>
  </si>
  <si>
    <t xml:space="preserve">http://www.list-org.com/company/6542397</t>
  </si>
  <si>
    <t xml:space="preserve">Доставка посылок и писем, консультирование в коммерции и управлении</t>
  </si>
  <si>
    <t xml:space="preserve">Екатеринбург</t>
  </si>
  <si>
    <t xml:space="preserve">https://boxberry.ru/</t>
  </si>
  <si>
    <t xml:space="preserve">Эксперты службы доставки рассказали, как отправлять посылки из Красноярска с максимальным комфортом
02.07.2018
На правах рекламы
Boxberry — служба доставки посылок и писем с выгодными условиями.
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
Эксперты службы доставки рассказали, как отправлять посылки из Красноярска с максимальным комфортом
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
Эксперты службы доставки рассказали, как отправлять посылки из Красноярска с максимальным комфортом
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
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
Эксперты службы доставки рассказали, как отправлять посылки из Красноярска с максимальным комфортом
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
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
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
Компания Boxberry:
boxberry.ru
ООО УК «Боксберри», ОГРН 1169658137010, Екатеринбург, Сибирский тракт, 12, корпус 1, офис 501</t>
  </si>
  <si>
    <t xml:space="preserve">https://sbis.ru/contragents/6685123080/668501001</t>
  </si>
  <si>
    <t xml:space="preserve">10 - 50</t>
  </si>
  <si>
    <t xml:space="preserve">http://www.list-org.com/company/9400560</t>
  </si>
  <si>
    <t xml:space="preserve">Складирование и хранение</t>
  </si>
  <si>
    <t xml:space="preserve">Гринвуд Растон Зарубежный склад</t>
  </si>
  <si>
    <t xml:space="preserve">CheckAddress, SearchAddressDetail, CheckFIO</t>
  </si>
  <si>
    <t xml:space="preserve">Московская обл, Красногорский р-н, п/о.Путилково</t>
  </si>
  <si>
    <t xml:space="preserve">http://www.greenwoodpark.ru/logistic_center/</t>
  </si>
  <si>
    <t xml:space="preserve">Строительство “зарубежных складов” - логистическая схема китайских предприятий электронной торговли за рубежом
09-03-2016 14:46:13 Торгпредство в РФ   
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
“Расширение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
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
“Зарубежные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
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
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t>
  </si>
  <si>
    <t xml:space="preserve">https://sbis.ru/contragents/5024155122/502401001</t>
  </si>
  <si>
    <t xml:space="preserve">1 - 10</t>
  </si>
  <si>
    <t xml:space="preserve">http://www.list-org.com/company/8176330</t>
  </si>
  <si>
    <t xml:space="preserve">Армадилло Бизнес Посылка</t>
  </si>
  <si>
    <t xml:space="preserve">Право пользования</t>
  </si>
  <si>
    <t xml:space="preserve">IQDQ4.0(RUS) Standart Edition (2 server)</t>
  </si>
  <si>
    <t xml:space="preserve">https://www.dpd.ru/</t>
  </si>
  <si>
    <t xml:space="preserve">https://sbis.ru/contragents/7713215523/771601001</t>
  </si>
  <si>
    <t xml:space="preserve">1 000 - 5 000</t>
  </si>
  <si>
    <t xml:space="preserve">http://www.list-org.com/company/41164</t>
  </si>
  <si>
    <t xml:space="preserve">Московская область, г. Дзержинский</t>
  </si>
  <si>
    <t xml:space="preserve">https://www.cdek.ru/ </t>
  </si>
  <si>
    <t xml:space="preserve">https://sbis.ru/contragents/7722327689/540601001</t>
  </si>
  <si>
    <t xml:space="preserve">http://www.list-org.com/company/8163685</t>
  </si>
  <si>
    <t xml:space="preserve">Оптовая торговля</t>
  </si>
  <si>
    <t xml:space="preserve">Алкоголь,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</si>
  <si>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t>
  </si>
  <si>
    <t xml:space="preserve">Московская обл, Одинцовский р-н, г.Голицыно</t>
  </si>
  <si>
    <t xml:space="preserve">http://www.alvisa.ru/</t>
  </si>
  <si>
    <t xml:space="preserve">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
В России ГК АЛВИСА производит и реализует продукцию в пяти категориях: Коньяки, Вина, Вермуты, Ликёры и Аперитивы; всего в ассортименте компании более 100 SKU.
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
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t>
  </si>
  <si>
    <t xml:space="preserve">https://sbis.ru/contragents/7730614662/503201001</t>
  </si>
  <si>
    <t xml:space="preserve">500 - 1 000</t>
  </si>
  <si>
    <t xml:space="preserve">http://www.list-org.com/company/6000067</t>
  </si>
  <si>
    <t xml:space="preserve">Фармацевтика, оптовая торговля</t>
  </si>
  <si>
    <t xml:space="preserve">Астеллас Фарма</t>
  </si>
  <si>
    <t xml:space="preserve">IQDQ v4.0(RUS) Enterprise Edition</t>
  </si>
  <si>
    <t xml:space="preserve">https://www.astellas.com/</t>
  </si>
  <si>
    <t xml:space="preserve">History of the Former Yamanouchi Pharmaceutical Co., Ltd.
1923
Kenji Yamanouchi founded Yamanouchi Yakuhin Shokai in Osaka.
Changed the name to Yamanouchi Pharmaceutical Co., Ltd. in 1940, Moves the head office to Tokyo in 1942</t>
  </si>
  <si>
    <t xml:space="preserve">https://sbis.ru/contragents/7705042683/770901001</t>
  </si>
  <si>
    <t xml:space="preserve">http://www.list-org.com/company/17264</t>
  </si>
  <si>
    <t xml:space="preserve">Тева</t>
  </si>
  <si>
    <t xml:space="preserve">Услуга</t>
  </si>
  <si>
    <t xml:space="preserve">Чистка  адресных баз данных (с использованием ABDManager4.0), Проверка и довосстановление кодов номеров телефонов, Документов, удостоверяющих личность, Проверка и стандартизация наименований организаций, Проверка Ф.И.О. доменных имен, e-mail, ИНН, БИК, СНИЛС, Стандартизация справочников номенклатуры, должностей, Проверка наименований организаций по ЕГРЮЛ и ЕГРИП, Выявление дубликатов (стандартная)</t>
  </si>
  <si>
    <t xml:space="preserve">https://teva.ru/</t>
  </si>
  <si>
    <t xml:space="preserve">Teva Pharmaceutical Industries Ltd. — один из лидеров мировой фармацевтической отрасли, с более чем столетней историей. Штаб квартира расположена в Израиле. Деятельность Teva направлена на расширение доступа к высококачественным, ориентированным на потребности пациента решениям для миллионов нуждающихся в лечении людей. Teva располагает производственными мощностями, научно-исследовательскими подразделениями, представительствами, занимающимися маркетингом, продвижением и дистрибуцией более чем в 60 странах мира.
https://hh.ru/employer/4609#about</t>
  </si>
  <si>
    <t xml:space="preserve">https://sbis.ru/contragents/7707282440/770501001</t>
  </si>
  <si>
    <t xml:space="preserve">http://www.list-org.com/company/159350</t>
  </si>
  <si>
    <t xml:space="preserve">Берлин-Хеми/А. Менарини</t>
  </si>
  <si>
    <t xml:space="preserve">Нет</t>
  </si>
  <si>
    <t xml:space="preserve">Очистка и стандартизация данных (адреса, наименования клиентов, бренды, телефоны,   e-mail и т.д.); Дедубликация данных; Обновление справочников НСИ.</t>
  </si>
  <si>
    <t xml:space="preserve">http://berlin-chemie.ru/</t>
  </si>
  <si>
    <t xml:space="preserve">https://sbis.ru/contragents/7703755618/770301001</t>
  </si>
  <si>
    <t xml:space="preserve">https://www.list-org.com/company/6838186</t>
  </si>
  <si>
    <t xml:space="preserve">Парфюмерия, косметика, оптовая торговля</t>
  </si>
  <si>
    <t xml:space="preserve">Колгейт-Палмолив</t>
  </si>
  <si>
    <t xml:space="preserve">Разработка</t>
  </si>
  <si>
    <t xml:space="preserve">Создание ПО для загрузки данных фиксированного формата. Создание дополнительного модуля к ПО для загрузки данных в различных форматах.</t>
  </si>
  <si>
    <t xml:space="preserve">https://www.colgate.ru/</t>
  </si>
  <si>
    <t xml:space="preserve">https://sbis.ru/contragents/5024012156/773101001</t>
  </si>
  <si>
    <t xml:space="preserve">https://www.list-org.com/company/990569</t>
  </si>
  <si>
    <t xml:space="preserve">ИТ</t>
  </si>
  <si>
    <t xml:space="preserve">https://www.lanit.ru/</t>
  </si>
  <si>
    <t xml:space="preserve">https://sbis.ru/contragents/7727004113/770101001</t>
  </si>
  <si>
    <t xml:space="preserve">100 - 500</t>
  </si>
  <si>
    <t xml:space="preserve">http://www.list-org.com/company/37702</t>
  </si>
  <si>
    <t xml:space="preserve">Документооборот, мобильная/электронная торговля</t>
  </si>
  <si>
    <t xml:space="preserve">СИСЛИНК</t>
  </si>
  <si>
    <t xml:space="preserve">Веб-сервис + услуга</t>
  </si>
  <si>
    <t xml:space="preserve">CheckAddress, SearchAddressDetail, CheckFIO, GetCoordinates + Чистка  адресных баз данных (автоматическая), Ручная чистка и разбор адресов, Чистка  адресных баз данных (комплексная).</t>
  </si>
  <si>
    <t xml:space="preserve">https://cislink.com/</t>
  </si>
  <si>
    <t xml:space="preserve">Компания СИСЛИНК является одним из лидеров российского рынка в разработке и внедрении электронных решений по обмену данными (EDI).
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
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
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
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t>
  </si>
  <si>
    <t xml:space="preserve">https://sbis.ru/contragents/7743801719/774301001</t>
  </si>
  <si>
    <t xml:space="preserve">http://www.list-org.com/company/6450665</t>
  </si>
  <si>
    <t xml:space="preserve">ПО, БД, научные исследования</t>
  </si>
  <si>
    <t xml:space="preserve">Аплана. Центр Разработки - субподряд Почты России</t>
  </si>
  <si>
    <t xml:space="preserve">Создание эталонного адресного хранилища почтовых индек-сов на основании ФИАС для проверки адресов почтовых рассылок.</t>
  </si>
  <si>
    <t xml:space="preserve">http://www.aplanadc.ru/</t>
  </si>
  <si>
    <t xml:space="preserve">https://sbis.ru/contragents/7725719050/772501001</t>
  </si>
  <si>
    <t xml:space="preserve">https://www.list-org.com/company/6504867</t>
  </si>
  <si>
    <t xml:space="preserve">Интернет-торговля, ПО, БД</t>
  </si>
  <si>
    <t xml:space="preserve">Служба налогоплательщика</t>
  </si>
  <si>
    <t xml:space="preserve">Комплексная чистка адресных баз данных: 500 000 запис.</t>
  </si>
  <si>
    <t xml:space="preserve">http://nalogypro.ru/</t>
  </si>
  <si>
    <t xml:space="preserve">https://sbis.ru/contragents/7702808708/770201001</t>
  </si>
  <si>
    <t xml:space="preserve">https://www.list-org.com/company/7409224</t>
  </si>
  <si>
    <t xml:space="preserve">ПО, таможня</t>
  </si>
  <si>
    <t xml:space="preserve">ТАМГА</t>
  </si>
  <si>
    <t xml:space="preserve">Разработка + право пользования</t>
  </si>
  <si>
    <t xml:space="preserve">Модернизация системы управления рисками в части КПС «Семантика». + права на использование биб-лиотек ABDAnalyser.</t>
  </si>
  <si>
    <t xml:space="preserve">Ростов-на-Дону, Москва</t>
  </si>
  <si>
    <t xml:space="preserve">https://tamga-group.ru/</t>
  </si>
  <si>
    <t xml:space="preserve">https://sbis.ru/contragents/6167046035/616701001</t>
  </si>
  <si>
    <t xml:space="preserve">https://www.list-org.com/company/155526</t>
  </si>
  <si>
    <t xml:space="preserve">Картография</t>
  </si>
  <si>
    <t xml:space="preserve">Картография, ГИС</t>
  </si>
  <si>
    <t xml:space="preserve">Компания СОВЗОНД</t>
  </si>
  <si>
    <t xml:space="preserve">IQDQ4.0 Enterprise Edition + право на передачу неисключительного права конечному пользователю</t>
  </si>
  <si>
    <t xml:space="preserve">https://sovzond.ru/</t>
  </si>
  <si>
    <t xml:space="preserve">https://sbis.ru/contragents/7720568664/772001001</t>
  </si>
  <si>
    <t xml:space="preserve">http://www.list-org.com/company/4499594</t>
  </si>
  <si>
    <t xml:space="preserve">Картография, интернет-торговля</t>
  </si>
  <si>
    <t xml:space="preserve">Рутрэк</t>
  </si>
  <si>
    <t xml:space="preserve">Актуализация и обновление адресной БД GeoFIAS на территорию РФ.</t>
  </si>
  <si>
    <t xml:space="preserve">https://sbis.ru/contragents/7727693953/773001001</t>
  </si>
  <si>
    <t xml:space="preserve">http://www.list-org.com/company/5771185</t>
  </si>
  <si>
    <t xml:space="preserve">Судебные взыскания</t>
  </si>
  <si>
    <t xml:space="preserve">АСВ</t>
  </si>
  <si>
    <t xml:space="preserve">Чистка  адресных баз данных (комплексная).</t>
  </si>
  <si>
    <t xml:space="preserve">Санкт-Петербург</t>
  </si>
  <si>
    <t xml:space="preserve">https://www.legalcollection.ru/</t>
  </si>
  <si>
    <t xml:space="preserve">https://sbis.ru/contragents/7841019595/780201001</t>
  </si>
  <si>
    <t xml:space="preserve">10 - 100</t>
  </si>
  <si>
    <t xml:space="preserve">http://www.list-org.com/company/8117279</t>
  </si>
  <si>
    <t xml:space="preserve">Полиграфия</t>
  </si>
  <si>
    <t xml:space="preserve">А1 Кард</t>
  </si>
  <si>
    <t xml:space="preserve">Веб-сервис +  разработка</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</si>
  <si>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 Обновление ПО для автоматизации ввода информации в БД Frequent Flyer Management.</t>
  </si>
  <si>
    <t xml:space="preserve">https://sbis.ru/contragents/7720810876/772001001</t>
  </si>
  <si>
    <t xml:space="preserve">https://www.list-org.com/company/7846290</t>
  </si>
  <si>
    <t xml:space="preserve">Вид деятельности укрупнённо</t>
  </si>
  <si>
    <t xml:space="preserve">Действ. дог.</t>
  </si>
  <si>
    <t xml:space="preserve">Алкогольные напитки,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</si>
  <si>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t>
  </si>
  <si>
    <t xml:space="preserve">Фармацевтическая продукция, оптовая торговля</t>
  </si>
  <si>
    <t xml:space="preserve">За-каз-чик</t>
  </si>
  <si>
    <t xml:space="preserve">Да-та</t>
  </si>
  <si>
    <t xml:space="preserve">Стоимость / ежемес. доход, р.</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</si>
  <si>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</si>
  <si>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</si>
  <si>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</si>
  <si>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</si>
  <si>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</si>
  <si>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</si>
  <si>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3.1.1 Доступ к веб-сервисам (CheckAddress, SearchAddressDetail, CheckFlO, GetCoordinates) 24 часа в сутки, 365 дней в году.</t>
  </si>
  <si>
    <t xml:space="preserve">Пр. 1, 2.3. Консультации по работе веб-сервисов по телефону, e-mail, Skype.</t>
  </si>
  <si>
    <t xml:space="preserve">1.1.2 АЛВИСА</t>
  </si>
  <si>
    <t xml:space="preserve">Пр. 1, 2. Чистка адресных баз данных (автоматическая)
свыше 50 000 запросов/месяц</t>
  </si>
  <si>
    <t xml:space="preserve">Пр. 1, 2. Проверка и довосстановление кодов номеров телефонов
свыше 50 000 запросов/месяц</t>
  </si>
  <si>
    <t xml:space="preserve">Пр. 1, 2. Проверка доменных имен, e-mail
свыше 50 000 запросов/месяц</t>
  </si>
  <si>
    <t xml:space="preserve">Пр. 1, 2. Проверка правильности написания, согласованности и пола, Фамилий, Имен и Отчеств свыше 50 000 запросов/месяц</t>
  </si>
  <si>
    <t xml:space="preserve">1.1.3 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</si>
  <si>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</si>
  <si>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</si>
  <si>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</si>
  <si>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</si>
  <si>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</si>
  <si>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</si>
  <si>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1.1.5 Гринвуд Растон Зарубежный склад</t>
  </si>
  <si>
    <t xml:space="preserve">Пр. 1, 2.1. Наименование веб-сервисов:</t>
  </si>
  <si>
    <t xml:space="preserve">Пр. 1, 2.1. Запросов в месяц:</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</si>
  <si>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</si>
  <si>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</si>
  <si>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</si>
  <si>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</si>
  <si>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</si>
  <si>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</si>
  <si>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</si>
  <si>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</si>
  <si>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</si>
  <si>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</si>
  <si>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АБД -004/2017</t>
  </si>
  <si>
    <t xml:space="preserve">1.1.7 Национальная почтовая служба</t>
  </si>
  <si>
    <t xml:space="preserve">3.1.1 Доступ к веб-сервисам (CheckAddress,
SearchAddressDetail) 24 часа в сутки, 365 дней в году.</t>
  </si>
  <si>
    <t xml:space="preserve">1.1.8 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</si>
  <si>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</si>
  <si>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</si>
  <si>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</si>
  <si>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</si>
  <si>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</si>
  <si>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</si>
  <si>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</si>
  <si>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</si>
  <si>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</si>
  <si>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</si>
  <si>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</si>
  <si>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</si>
  <si>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</si>
  <si>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</si>
  <si>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</si>
  <si>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</si>
  <si>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</si>
  <si>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</si>
  <si>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</si>
  <si>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</si>
  <si>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</si>
  <si>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</si>
  <si>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</si>
  <si>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</si>
  <si>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</si>
  <si>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</si>
  <si>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</si>
  <si>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</si>
  <si>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</si>
  <si>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</si>
  <si>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</si>
  <si>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</si>
  <si>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</si>
  <si>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</si>
  <si>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</si>
  <si>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</si>
  <si>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</si>
  <si>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</si>
  <si>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</si>
  <si>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</si>
  <si>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</si>
  <si>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</si>
  <si>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</si>
  <si>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</si>
  <si>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</si>
  <si>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</si>
  <si>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</si>
  <si>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</si>
  <si>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</si>
  <si>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</si>
  <si>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</si>
  <si>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</si>
  <si>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</si>
  <si>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</si>
  <si>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</si>
  <si>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</si>
  <si>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</si>
  <si>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</si>
  <si>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</si>
  <si>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</si>
  <si>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</si>
  <si>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</si>
  <si>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</si>
  <si>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</si>
  <si>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</si>
  <si>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</si>
  <si>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</si>
  <si>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</si>
  <si>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</si>
  <si>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</si>
  <si>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</si>
  <si>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</si>
  <si>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</si>
  <si>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</si>
  <si>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</si>
  <si>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</si>
  <si>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</si>
  <si>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</si>
  <si>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</si>
  <si>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</si>
  <si>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</si>
  <si>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</si>
  <si>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</si>
  <si>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</si>
  <si>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</si>
  <si>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</si>
  <si>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</si>
  <si>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</si>
  <si>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</si>
  <si>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</si>
  <si>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</si>
  <si>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</si>
  <si>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</si>
  <si>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</si>
  <si>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</si>
  <si>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</si>
  <si>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</si>
  <si>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</si>
  <si>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</si>
  <si>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</si>
  <si>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</si>
  <si>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</si>
  <si>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</si>
  <si>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7. Действуют условия договора ЛР/ДКС-15/10 .</t>
  </si>
  <si>
    <t xml:space="preserve">1.2.6.1 СДЭК-Глобал</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</si>
  <si>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</si>
  <si>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</si>
  <si>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Пр.2, 1.2. 1 год.</t>
  </si>
  <si>
    <t xml:space="preserve">1.2.6.2 СДЭК-Глобал</t>
  </si>
  <si>
    <t xml:space="preserve">Пр. 2 к дог. АБД-3/2017</t>
  </si>
  <si>
    <t xml:space="preserve">2 Не действующие</t>
  </si>
  <si>
    <t xml:space="preserve">2.1 Сервисы</t>
  </si>
  <si>
    <t xml:space="preserve">2.1.1 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</si>
  <si>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</si>
  <si>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</si>
  <si>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</si>
  <si>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</si>
  <si>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</si>
  <si>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</si>
  <si>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До 100 000 - 0,18 р./запр.
От 100 000 - 0,15 р./запр.</t>
  </si>
  <si>
    <t xml:space="preserve">До 100 000 - 0,15 р./запр.
От 100 000 - 0,13 р./запр.</t>
  </si>
  <si>
    <t xml:space="preserve">До 100 000 - 0,13 р./запр.
От 100 000 - 0,10 р./запр.</t>
  </si>
  <si>
    <t xml:space="preserve">До 100 000 - 0,15 р./запр.
От 100 000 - 0,10 р./запр.</t>
  </si>
  <si>
    <t xml:space="preserve">2.1.2 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</si>
  <si>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</si>
  <si>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</si>
  <si>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</si>
  <si>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</si>
  <si>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</si>
  <si>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</si>
  <si>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</si>
  <si>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</si>
  <si>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</si>
  <si>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</si>
  <si>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</si>
  <si>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</si>
  <si>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</si>
  <si>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</si>
  <si>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</si>
  <si>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</si>
  <si>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</si>
  <si>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</si>
  <si>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</si>
  <si>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</si>
  <si>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</si>
  <si>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</si>
  <si>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</si>
  <si>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</si>
  <si>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</si>
  <si>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</si>
  <si>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</si>
  <si>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</si>
  <si>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</si>
  <si>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</si>
  <si>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</si>
  <si>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</si>
  <si>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</si>
  <si>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</si>
  <si>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</si>
  <si>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</si>
  <si>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</si>
  <si>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</si>
  <si>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</si>
  <si>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</si>
  <si>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</si>
  <si>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</si>
  <si>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</si>
  <si>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</si>
  <si>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</si>
  <si>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</si>
  <si>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</si>
  <si>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</si>
  <si>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</si>
  <si>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</si>
  <si>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</si>
  <si>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</si>
  <si>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</si>
  <si>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</si>
  <si>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</si>
  <si>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</si>
  <si>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</si>
  <si>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</si>
  <si>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</si>
  <si>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</si>
  <si>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</si>
  <si>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</si>
  <si>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</si>
  <si>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</si>
  <si>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</si>
  <si>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</si>
  <si>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</si>
  <si>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</si>
  <si>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</si>
  <si>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</si>
  <si>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</si>
  <si>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</si>
  <si>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</si>
  <si>
    <t xml:space="preserve">Образец: Что компания делает для договора (для действующих договоров; заполнить вместе с IQSystems)</t>
  </si>
  <si>
    <t xml:space="preserve">Образец: Ежемесячный отчёт о движении денежных средств  (для действующих договоров; заполнить с бухгалтером)</t>
  </si>
  <si>
    <t xml:space="preserve">Виды работ</t>
  </si>
  <si>
    <t xml:space="preserve">Время на договор в месяц, чел.-час</t>
  </si>
  <si>
    <t xml:space="preserve">Соотношение ЗП и времени сотрудников, человеко-час</t>
  </si>
  <si>
    <t xml:space="preserve">Максим</t>
  </si>
  <si>
    <t xml:space="preserve">Виталий</t>
  </si>
  <si>
    <t xml:space="preserve">Игорь</t>
  </si>
  <si>
    <t xml:space="preserve">Рауль</t>
  </si>
  <si>
    <t xml:space="preserve">Сергей</t>
  </si>
  <si>
    <t xml:space="preserve">Юрий</t>
  </si>
  <si>
    <t xml:space="preserve">Алёна Мих.</t>
  </si>
  <si>
    <t xml:space="preserve">Поступ-ления</t>
  </si>
  <si>
    <t xml:space="preserve">Платежи</t>
  </si>
  <si>
    <t xml:space="preserve">Прибыль</t>
  </si>
  <si>
    <t xml:space="preserve">??? руб.</t>
  </si>
  <si>
    <t xml:space="preserve">ЗП</t>
  </si>
  <si>
    <t xml:space="preserve">Прочие</t>
  </si>
  <si>
    <t xml:space="preserve">Разработка/изменение к.-л. ПО</t>
  </si>
  <si>
    <t xml:space="preserve">Исправление/анализ к.-л. ошибок/рекламаций</t>
  </si>
  <si>
    <t xml:space="preserve">Консультирование пользователей</t>
  </si>
  <si>
    <t xml:space="preserve">Организационно-административная работа</t>
  </si>
  <si>
    <t xml:space="preserve">Итого время, человеко-час:</t>
  </si>
  <si>
    <t xml:space="preserve">Итого ЗП, р.:</t>
  </si>
  <si>
    <t xml:space="preserve">Заполнять аналогично примерам выше…</t>
  </si>
  <si>
    <t xml:space="preserve">Начало</t>
  </si>
  <si>
    <t xml:space="preserve">Конец</t>
  </si>
  <si>
    <t xml:space="preserve">Длительность</t>
  </si>
  <si>
    <t xml:space="preserve">Операция</t>
  </si>
  <si>
    <t xml:space="preserve">Часы:</t>
  </si>
  <si>
    <t xml:space="preserve">Дни:</t>
  </si>
  <si>
    <t xml:space="preserve">Месяцы:</t>
  </si>
  <si>
    <t xml:space="preserve">Skype with Roman</t>
  </si>
  <si>
    <t xml:space="preserve">Organizing</t>
  </si>
  <si>
    <t xml:space="preserve">Emailing Roman</t>
  </si>
  <si>
    <t xml:space="preserve">Figuring out the task</t>
  </si>
  <si>
    <t xml:space="preserve">Editing the questionnaire</t>
  </si>
  <si>
    <t xml:space="preserve">Making the logic checks</t>
  </si>
  <si>
    <t xml:space="preserve">Restoring the logic checks</t>
  </si>
  <si>
    <t xml:space="preserve">Correcting an Excel error</t>
  </si>
  <si>
    <t xml:space="preserve">Formatting the file</t>
  </si>
  <si>
    <t xml:space="preserve">Filling in the Inspira profile</t>
  </si>
  <si>
    <t xml:space="preserve">Links</t>
  </si>
  <si>
    <t xml:space="preserve">Find edited program</t>
  </si>
  <si>
    <t xml:space="preserve">Validation program</t>
  </si>
  <si>
    <t xml:space="preserve">n/a Validation</t>
  </si>
  <si>
    <t xml:space="preserve">Pre-filling</t>
  </si>
  <si>
    <t xml:space="preserve">Technical instructions</t>
  </si>
  <si>
    <t xml:space="preserve">Documents</t>
  </si>
  <si>
    <t xml:space="preserve">Russian version</t>
  </si>
  <si>
    <t xml:space="preserve">Removing formulas</t>
  </si>
  <si>
    <t xml:space="preserve"> Emailing Roksolana</t>
  </si>
</sst>
</file>

<file path=xl/styles.xml><?xml version="1.0" encoding="utf-8"?>
<styleSheet xmlns="http://schemas.openxmlformats.org/spreadsheetml/2006/main">
  <numFmts count="9">
    <numFmt numFmtId="164" formatCode="General"/>
    <numFmt numFmtId="165" formatCode="D/M/YY;@"/>
    <numFmt numFmtId="166" formatCode="#,##0"/>
    <numFmt numFmtId="167" formatCode="M/D/YYYY"/>
    <numFmt numFmtId="168" formatCode="#,##0&quot;р.&quot;"/>
    <numFmt numFmtId="169" formatCode="0%"/>
    <numFmt numFmtId="170" formatCode="0"/>
    <numFmt numFmtId="171" formatCode="H:MM"/>
    <numFmt numFmtId="172" formatCode="0.0"/>
  </numFmts>
  <fonts count="16">
    <font>
      <sz val="11"/>
      <color rgb="FF000000"/>
      <name val="Calibri"/>
      <family val="2"/>
      <charset val="204"/>
    </font>
    <font>
      <sz val="10"/>
      <name val="Arial"/>
      <family val="0"/>
    </font>
    <font>
      <sz val="10"/>
      <name val="Arial"/>
      <family val="0"/>
    </font>
    <font>
      <sz val="10"/>
      <name val="Arial"/>
      <family val="0"/>
    </font>
    <font>
      <b val="true"/>
      <sz val="8"/>
      <color rgb="FF000000"/>
      <name val="Calibri"/>
      <family val="2"/>
      <charset val="204"/>
    </font>
    <font>
      <sz val="8"/>
      <color rgb="FF000000"/>
      <name val="Calibri"/>
      <family val="2"/>
      <charset val="204"/>
    </font>
    <font>
      <b val="true"/>
      <sz val="9"/>
      <color rgb="FF000000"/>
      <name val="Tahoma"/>
      <family val="2"/>
      <charset val="204"/>
    </font>
    <font>
      <sz val="9"/>
      <color rgb="FF000000"/>
      <name val="Tahoma"/>
      <family val="2"/>
      <charset val="204"/>
    </font>
    <font>
      <b val="true"/>
      <sz val="11"/>
      <color rgb="FF000000"/>
      <name val="Calibri"/>
      <family val="2"/>
      <charset val="204"/>
    </font>
    <font>
      <i val="true"/>
      <sz val="8"/>
      <color rgb="FF000000"/>
      <name val="Calibri"/>
      <family val="2"/>
      <charset val="204"/>
    </font>
    <font>
      <sz val="7"/>
      <color rgb="FF000000"/>
      <name val="Calibri"/>
      <family val="2"/>
      <charset val="204"/>
    </font>
    <font>
      <b val="true"/>
      <sz val="7"/>
      <color rgb="FF000000"/>
      <name val="Calibri"/>
      <family val="2"/>
      <charset val="204"/>
    </font>
    <font>
      <u val="single"/>
      <sz val="7"/>
      <color rgb="FF0563C1"/>
      <name val="Calibri"/>
      <family val="2"/>
      <charset val="204"/>
    </font>
    <font>
      <u val="single"/>
      <sz val="11"/>
      <color rgb="FF0563C1"/>
      <name val="Calibri"/>
      <family val="2"/>
      <charset val="204"/>
    </font>
    <font>
      <u val="single"/>
      <sz val="8"/>
      <color rgb="FF0563C1"/>
      <name val="Calibri"/>
      <family val="2"/>
      <charset val="204"/>
    </font>
    <font>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hair"/>
      <right style="hair"/>
      <top style="hair"/>
      <bottom/>
      <diagonal/>
    </border>
    <border diagonalUp="false" diagonalDown="false">
      <left/>
      <right style="hair"/>
      <top style="hair"/>
      <bottom/>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top style="hair"/>
      <bottom style="hair"/>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style="hair"/>
      <right style="hair"/>
      <top/>
      <bottom/>
      <diagonal/>
    </border>
    <border diagonalUp="false" diagonalDown="false">
      <left/>
      <right/>
      <top style="hair"/>
      <bottom/>
      <diagonal/>
    </border>
    <border diagonalUp="false" diagonalDown="false">
      <left/>
      <right/>
      <top/>
      <bottom style="hair"/>
      <diagonal/>
    </border>
    <border diagonalUp="false" diagonalDown="false">
      <left/>
      <right style="hair"/>
      <top/>
      <bottom style="hair"/>
      <diagonal/>
    </border>
    <border diagonalUp="false" diagonalDown="false">
      <left/>
      <right style="hair"/>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cellStyleXfs>
  <cellXfs count="1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general" vertical="center" textRotation="0" wrapText="true" indent="0"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6" fontId="5" fillId="2"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left"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left" vertical="center" textRotation="0" wrapText="true" indent="15" shrinkToFit="false"/>
      <protection locked="true" hidden="false"/>
    </xf>
    <xf numFmtId="164" fontId="5" fillId="0" borderId="1" xfId="0" applyFont="true" applyBorder="true" applyAlignment="true" applyProtection="false">
      <alignment horizontal="left" vertical="center" textRotation="0" wrapText="true" indent="13" shrinkToFit="false"/>
      <protection locked="true" hidden="false"/>
    </xf>
    <xf numFmtId="164" fontId="5" fillId="0" borderId="5" xfId="0" applyFont="true" applyBorder="true" applyAlignment="true" applyProtection="false">
      <alignment horizontal="left" vertical="center" textRotation="0" wrapText="true" indent="15"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15"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left" vertical="center" textRotation="0" wrapText="true" indent="13" shrinkToFit="false"/>
      <protection locked="true" hidden="false"/>
    </xf>
    <xf numFmtId="164" fontId="5" fillId="0" borderId="10" xfId="0" applyFont="true" applyBorder="true" applyAlignment="true" applyProtection="false">
      <alignment horizontal="left" vertical="center" textRotation="0" wrapText="true" indent="13" shrinkToFit="false"/>
      <protection locked="true" hidden="false"/>
    </xf>
    <xf numFmtId="166" fontId="5" fillId="0" borderId="3" xfId="0" applyFont="true" applyBorder="true" applyAlignment="true" applyProtection="false">
      <alignment horizontal="left" vertical="center" textRotation="0" wrapText="true" indent="0" shrinkToFit="false"/>
      <protection locked="true" hidden="false"/>
    </xf>
    <xf numFmtId="166" fontId="5" fillId="0" borderId="11" xfId="0" applyFont="true" applyBorder="true" applyAlignment="true" applyProtection="false">
      <alignment horizontal="left" vertical="center" textRotation="0" wrapText="true" indent="0" shrinkToFit="false"/>
      <protection locked="true" hidden="false"/>
    </xf>
    <xf numFmtId="166" fontId="5" fillId="0" borderId="6"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9" fillId="2" borderId="3" xfId="0" applyFont="true" applyBorder="true" applyAlignment="true" applyProtection="false">
      <alignment horizontal="general" vertical="center" textRotation="0" wrapText="true" indent="0" shrinkToFit="false"/>
      <protection locked="true" hidden="false"/>
    </xf>
    <xf numFmtId="165" fontId="9" fillId="0" borderId="3" xfId="0" applyFont="true" applyBorder="true" applyAlignment="true" applyProtection="false">
      <alignment horizontal="general" vertical="center" textRotation="0" wrapText="fals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6" fontId="9" fillId="2" borderId="1" xfId="0" applyFont="true" applyBorder="true" applyAlignment="true" applyProtection="false">
      <alignment horizontal="left" vertical="center" textRotation="0" wrapText="true" indent="0" shrinkToFit="false"/>
      <protection locked="true" hidden="false"/>
    </xf>
    <xf numFmtId="166" fontId="9" fillId="2" borderId="3"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6" fontId="9" fillId="2" borderId="11" xfId="0" applyFont="true" applyBorder="true" applyAlignment="true" applyProtection="false">
      <alignment horizontal="left" vertical="center" textRotation="0" wrapText="true" indent="0" shrinkToFit="false"/>
      <protection locked="true" hidden="false"/>
    </xf>
    <xf numFmtId="165" fontId="9" fillId="0" borderId="4" xfId="0" applyFont="true" applyBorder="true" applyAlignment="true" applyProtection="false">
      <alignment horizontal="general"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false" indent="0" shrinkToFit="false"/>
      <protection locked="true" hidden="false"/>
    </xf>
    <xf numFmtId="166" fontId="9" fillId="0" borderId="1" xfId="0" applyFont="true" applyBorder="true" applyAlignment="true" applyProtection="false">
      <alignment horizontal="left" vertical="center" textRotation="0" wrapText="true" indent="0" shrinkToFit="false"/>
      <protection locked="true" hidden="false"/>
    </xf>
    <xf numFmtId="166" fontId="9" fillId="0" borderId="3" xfId="0" applyFont="true" applyBorder="true" applyAlignment="true" applyProtection="false">
      <alignment horizontal="left"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true" indent="0" shrinkToFit="false"/>
      <protection locked="true" hidden="false"/>
    </xf>
    <xf numFmtId="166" fontId="9" fillId="0" borderId="6"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15" shrinkToFit="false"/>
      <protection locked="true" hidden="false"/>
    </xf>
    <xf numFmtId="164" fontId="5" fillId="0" borderId="11" xfId="0" applyFont="true" applyBorder="true" applyAlignment="true" applyProtection="false">
      <alignment horizontal="general" vertical="center" textRotation="0" wrapText="true" indent="0" shrinkToFit="false"/>
      <protection locked="true" hidden="false"/>
    </xf>
    <xf numFmtId="165" fontId="5" fillId="0" borderId="11" xfId="0" applyFont="true" applyBorder="true" applyAlignment="true" applyProtection="false">
      <alignment horizontal="general" vertical="center" textRotation="0" wrapText="false" indent="0" shrinkToFit="false"/>
      <protection locked="true" hidden="false"/>
    </xf>
    <xf numFmtId="166" fontId="5" fillId="0" borderId="3" xfId="0" applyFont="true" applyBorder="true" applyAlignment="true" applyProtection="false">
      <alignment horizontal="general" vertical="center" textRotation="0" wrapText="true" indent="0" shrinkToFit="false"/>
      <protection locked="true" hidden="false"/>
    </xf>
    <xf numFmtId="166" fontId="5" fillId="0" borderId="3" xfId="0" applyFont="true" applyBorder="true" applyAlignment="true" applyProtection="false">
      <alignment horizontal="center" vertical="center" textRotation="0" wrapText="true" indent="0" shrinkToFit="false"/>
      <protection locked="true" hidden="false"/>
    </xf>
    <xf numFmtId="165" fontId="5" fillId="0" borderId="6"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right" vertical="center" textRotation="0" wrapText="false" indent="0" shrinkToFit="false"/>
      <protection locked="true" hidden="false"/>
    </xf>
    <xf numFmtId="166" fontId="10" fillId="0" borderId="0" xfId="0" applyFont="true" applyBorder="false" applyAlignment="true" applyProtection="false">
      <alignment horizontal="general" vertical="center" textRotation="0" wrapText="fals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1" fillId="0" borderId="7" xfId="0" applyFont="true" applyBorder="true" applyAlignment="true" applyProtection="false">
      <alignment horizontal="left"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true" indent="0" shrinkToFit="false"/>
      <protection locked="true" hidden="false"/>
    </xf>
    <xf numFmtId="164" fontId="11" fillId="0" borderId="7" xfId="0" applyFont="true" applyBorder="true" applyAlignment="true" applyProtection="false">
      <alignment horizontal="left" vertical="center" textRotation="0" wrapText="true" indent="0" shrinkToFit="false"/>
      <protection locked="true" hidden="false"/>
    </xf>
    <xf numFmtId="164" fontId="11" fillId="0" borderId="7" xfId="0" applyFont="true" applyBorder="true" applyAlignment="true" applyProtection="false">
      <alignment horizontal="general" vertical="center" textRotation="0" wrapText="true" indent="0" shrinkToFit="false"/>
      <protection locked="true" hidden="false"/>
    </xf>
    <xf numFmtId="164" fontId="11" fillId="0" borderId="12" xfId="0" applyFont="true" applyBorder="true" applyAlignment="true" applyProtection="false">
      <alignment horizontal="center"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13" xfId="0" applyFont="true" applyBorder="true" applyAlignment="true" applyProtection="false">
      <alignment horizontal="left" vertical="center" textRotation="0" wrapText="false" indent="0" shrinkToFit="false"/>
      <protection locked="true" hidden="false"/>
    </xf>
    <xf numFmtId="164" fontId="11" fillId="0" borderId="14"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4" fontId="10" fillId="0" borderId="7" xfId="0" applyFont="true" applyBorder="true" applyAlignment="true" applyProtection="false">
      <alignment horizontal="left" vertical="bottom"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10" fillId="0" borderId="7" xfId="0" applyFont="true" applyBorder="true" applyAlignment="true" applyProtection="false">
      <alignment horizontal="general" vertical="bottom" textRotation="0" wrapText="false" indent="0" shrinkToFit="false"/>
      <protection locked="true" hidden="false"/>
    </xf>
    <xf numFmtId="164" fontId="12" fillId="0" borderId="7" xfId="20" applyFont="true" applyBorder="true" applyAlignment="true" applyProtection="true">
      <alignment horizontal="general" vertical="bottom" textRotation="0" wrapText="false" indent="0" shrinkToFit="false"/>
      <protection locked="true" hidden="false"/>
    </xf>
    <xf numFmtId="164" fontId="10" fillId="0" borderId="7" xfId="0" applyFont="true" applyBorder="true" applyAlignment="true" applyProtection="false">
      <alignment horizontal="right" vertical="bottom" textRotation="0" wrapText="false" indent="0" shrinkToFit="false"/>
      <protection locked="true" hidden="false"/>
    </xf>
    <xf numFmtId="166" fontId="10" fillId="0" borderId="5"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xf numFmtId="164" fontId="12" fillId="0" borderId="7" xfId="20" applyFont="true" applyBorder="true" applyAlignment="true" applyProtection="true">
      <alignment horizontal="general" vertical="bottom" textRotation="0" wrapText="true" indent="0" shrinkToFit="false"/>
      <protection locked="true" hidden="false"/>
    </xf>
    <xf numFmtId="164" fontId="10" fillId="0" borderId="1" xfId="0" applyFont="true" applyBorder="true" applyAlignment="true" applyProtection="false">
      <alignment horizontal="left" vertical="bottom" textRotation="0" wrapText="false" indent="0" shrinkToFit="false"/>
      <protection locked="true" hidden="false"/>
    </xf>
    <xf numFmtId="164" fontId="10" fillId="0" borderId="7" xfId="0" applyFont="true" applyBorder="true" applyAlignment="true" applyProtection="false">
      <alignment horizontal="general" vertical="bottom" textRotation="0" wrapText="true" indent="0" shrinkToFit="false"/>
      <protection locked="true" hidden="false"/>
    </xf>
    <xf numFmtId="164" fontId="10" fillId="2" borderId="7" xfId="0" applyFont="true" applyBorder="true" applyAlignment="true" applyProtection="false">
      <alignment horizontal="right" vertical="bottom" textRotation="0" wrapText="false" indent="0" shrinkToFit="false"/>
      <protection locked="true" hidden="false"/>
    </xf>
    <xf numFmtId="166" fontId="10" fillId="2" borderId="5" xfId="0" applyFont="true" applyBorder="tru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fals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4" fillId="0" borderId="12" xfId="0" applyFont="true" applyBorder="true" applyAlignment="true" applyProtection="false">
      <alignment horizontal="left" vertical="center" textRotation="0" wrapText="false" indent="0" shrinkToFit="false"/>
      <protection locked="true" hidden="false"/>
    </xf>
    <xf numFmtId="164" fontId="4" fillId="0" borderId="13" xfId="0" applyFont="true" applyBorder="true" applyAlignment="true" applyProtection="false">
      <alignment horizontal="left" vertical="center" textRotation="0" wrapText="false" indent="0" shrinkToFit="false"/>
      <protection locked="true" hidden="false"/>
    </xf>
    <xf numFmtId="164" fontId="4" fillId="0" borderId="14"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14" fillId="0" borderId="7" xfId="20" applyFont="tru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false">
      <alignment horizontal="right" vertical="bottom" textRotation="0" wrapText="false" indent="0" shrinkToFit="false"/>
      <protection locked="true" hidden="false"/>
    </xf>
    <xf numFmtId="166" fontId="5" fillId="0" borderId="5"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left" vertical="bottom" textRotation="0" wrapText="true" indent="0" shrinkToFit="false"/>
      <protection locked="true" hidden="false"/>
    </xf>
    <xf numFmtId="164" fontId="14" fillId="0" borderId="7" xfId="20" applyFont="true" applyBorder="true" applyAlignment="true" applyProtection="true">
      <alignment horizontal="general" vertical="bottom" textRotation="0" wrapText="tru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right" vertical="bottom" textRotation="0" wrapText="false" indent="0" shrinkToFit="false"/>
      <protection locked="true" hidden="false"/>
    </xf>
    <xf numFmtId="166" fontId="5" fillId="2" borderId="5"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15" shrinkToFit="false"/>
      <protection locked="true" hidden="false"/>
    </xf>
    <xf numFmtId="165" fontId="5" fillId="0" borderId="7"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6" fontId="4" fillId="0" borderId="7" xfId="0" applyFont="true" applyBorder="true" applyAlignment="true" applyProtection="false">
      <alignment horizontal="general" vertical="bottom" textRotation="0" wrapText="true" indent="0" shrinkToFit="false"/>
      <protection locked="true" hidden="false"/>
    </xf>
    <xf numFmtId="165" fontId="5" fillId="0" borderId="5"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left" vertical="center" textRotation="90" wrapText="false" indent="0" shrinkToFit="false"/>
      <protection locked="true" hidden="false"/>
    </xf>
    <xf numFmtId="165" fontId="5" fillId="0" borderId="3"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90" wrapText="false" indent="0" shrinkToFit="false"/>
      <protection locked="true" hidden="false"/>
    </xf>
    <xf numFmtId="165" fontId="5" fillId="0" borderId="1" xfId="0" applyFont="true" applyBorder="true" applyAlignment="true" applyProtection="false">
      <alignment horizontal="general" vertical="center" textRotation="90" wrapText="false" indent="0" shrinkToFit="false"/>
      <protection locked="true" hidden="false"/>
    </xf>
    <xf numFmtId="167" fontId="5" fillId="0" borderId="3"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left" vertical="center" textRotation="0" wrapText="true" indent="15" shrinkToFit="false"/>
      <protection locked="true" hidden="false"/>
    </xf>
    <xf numFmtId="164" fontId="5" fillId="0" borderId="8" xfId="0" applyFont="true" applyBorder="true" applyAlignment="true" applyProtection="false">
      <alignment horizontal="left"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left" vertical="center" textRotation="90" wrapText="false" indent="0" shrinkToFit="false"/>
      <protection locked="true" hidden="false"/>
    </xf>
    <xf numFmtId="165" fontId="5" fillId="0" borderId="6" xfId="0" applyFont="true" applyBorder="true" applyAlignment="true" applyProtection="false">
      <alignment horizontal="general" vertical="center" textRotation="90" wrapText="fals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5" fillId="0" borderId="3" xfId="0" applyFont="true" applyBorder="true" applyAlignment="true" applyProtection="false">
      <alignment horizontal="general" vertical="center" textRotation="0" wrapText="true" indent="0" shrinkToFit="false"/>
      <protection locked="true" hidden="false"/>
    </xf>
    <xf numFmtId="164" fontId="4" fillId="0" borderId="8" xfId="0" applyFont="true" applyBorder="true" applyAlignment="true" applyProtection="false">
      <alignment horizontal="left" vertical="bottom" textRotation="0" wrapText="false" indent="15" shrinkToFit="false"/>
      <protection locked="true" hidden="false"/>
    </xf>
    <xf numFmtId="165" fontId="5" fillId="0" borderId="12" xfId="0" applyFont="true" applyBorder="true" applyAlignment="true" applyProtection="false">
      <alignment horizontal="general"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90" wrapText="false" indent="0" shrinkToFit="false"/>
      <protection locked="true" hidden="false"/>
    </xf>
    <xf numFmtId="165" fontId="5" fillId="0" borderId="1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top" textRotation="9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general" vertical="center" textRotation="0" wrapText="false" indent="0" shrinkToFit="false"/>
      <protection locked="true" hidden="false"/>
    </xf>
    <xf numFmtId="170" fontId="5" fillId="0" borderId="1" xfId="19" applyFont="true" applyBorder="true" applyAlignment="true" applyProtection="true">
      <alignment horizontal="general" vertical="center" textRotation="0" wrapText="true" indent="0" shrinkToFit="false"/>
      <protection locked="true" hidden="false"/>
    </xf>
    <xf numFmtId="170" fontId="0" fillId="0" borderId="1" xfId="0" applyFont="fals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381600</xdr:colOff>
      <xdr:row>49</xdr:row>
      <xdr:rowOff>188640</xdr:rowOff>
    </xdr:to>
    <xdr:sp>
      <xdr:nvSpPr>
        <xdr:cNvPr id="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9"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9"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9"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9"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9"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ghp-direct.ru/" TargetMode="External"/><Relationship Id="rId5" Type="http://schemas.openxmlformats.org/officeDocument/2006/relationships/hyperlink" Target="https://sbis.ru/contragents/7701541628/770101001" TargetMode="External"/><Relationship Id="rId6" Type="http://schemas.openxmlformats.org/officeDocument/2006/relationships/hyperlink" Target="http://www.list-org.com/company/718735" TargetMode="External"/><Relationship Id="rId7" Type="http://schemas.openxmlformats.org/officeDocument/2006/relationships/hyperlink" Target="https://nationalpost.ru/ru/" TargetMode="External"/><Relationship Id="rId8" Type="http://schemas.openxmlformats.org/officeDocument/2006/relationships/hyperlink" Target="https://sbis.ru/contragents/5402534820/543301001" TargetMode="External"/><Relationship Id="rId9" Type="http://schemas.openxmlformats.org/officeDocument/2006/relationships/hyperlink" Target="http://www.list-org.com/company/6542397" TargetMode="External"/><Relationship Id="rId10" Type="http://schemas.openxmlformats.org/officeDocument/2006/relationships/hyperlink" Target="https://boxberry.ru/" TargetMode="External"/><Relationship Id="rId11" Type="http://schemas.openxmlformats.org/officeDocument/2006/relationships/hyperlink" Target="https://ngs24.ru/news/more/65089981/" TargetMode="External"/><Relationship Id="rId12" Type="http://schemas.openxmlformats.org/officeDocument/2006/relationships/hyperlink" Target="https://sbis.ru/contragents/6685123080/668501001" TargetMode="External"/><Relationship Id="rId13" Type="http://schemas.openxmlformats.org/officeDocument/2006/relationships/hyperlink" Target="http://www.list-org.com/company/9400560" TargetMode="External"/><Relationship Id="rId14" Type="http://schemas.openxmlformats.org/officeDocument/2006/relationships/hyperlink" Target="http://www.greenwoodpark.ru/logistic_center/" TargetMode="External"/><Relationship Id="rId15" Type="http://schemas.openxmlformats.org/officeDocument/2006/relationships/hyperlink" Target="http://russian.mofcom.gov.cn/article/counselorsreport/201603/20160301271444.shtml" TargetMode="External"/><Relationship Id="rId16" Type="http://schemas.openxmlformats.org/officeDocument/2006/relationships/hyperlink" Target="https://sbis.ru/contragents/5024155122/502401001" TargetMode="External"/><Relationship Id="rId17" Type="http://schemas.openxmlformats.org/officeDocument/2006/relationships/hyperlink" Target="http://www.list-org.com/company/8176330" TargetMode="External"/><Relationship Id="rId18" Type="http://schemas.openxmlformats.org/officeDocument/2006/relationships/hyperlink" Target="https://www.dpd.ru/" TargetMode="External"/><Relationship Id="rId19" Type="http://schemas.openxmlformats.org/officeDocument/2006/relationships/hyperlink" Target="https://sbis.ru/contragents/7713215523/771601001" TargetMode="External"/><Relationship Id="rId20" Type="http://schemas.openxmlformats.org/officeDocument/2006/relationships/hyperlink" Target="http://www.list-org.com/company/41164" TargetMode="External"/><Relationship Id="rId21" Type="http://schemas.openxmlformats.org/officeDocument/2006/relationships/hyperlink" Target="https://www.cdek.ru/" TargetMode="External"/><Relationship Id="rId22" Type="http://schemas.openxmlformats.org/officeDocument/2006/relationships/hyperlink" Target="https://sbis.ru/contragents/7722327689/540601001" TargetMode="External"/><Relationship Id="rId23" Type="http://schemas.openxmlformats.org/officeDocument/2006/relationships/hyperlink" Target="http://www.list-org.com/company/8163685"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s://www.dpd.ru/" TargetMode="External"/><Relationship Id="rId5" Type="http://schemas.openxmlformats.org/officeDocument/2006/relationships/hyperlink" Target="https://sbis.ru/contragents/7713215523/771601001" TargetMode="External"/><Relationship Id="rId6" Type="http://schemas.openxmlformats.org/officeDocument/2006/relationships/hyperlink" Target="http://www.list-org.com/company/41164" TargetMode="External"/><Relationship Id="rId7" Type="http://schemas.openxmlformats.org/officeDocument/2006/relationships/hyperlink" Target="https://www.cdek.ru/" TargetMode="External"/><Relationship Id="rId8" Type="http://schemas.openxmlformats.org/officeDocument/2006/relationships/hyperlink" Target="https://sbis.ru/contragents/7722327689/540601001" TargetMode="External"/><Relationship Id="rId9" Type="http://schemas.openxmlformats.org/officeDocument/2006/relationships/hyperlink" Target="http://www.list-org.com/company/8163685" TargetMode="External"/><Relationship Id="rId10" Type="http://schemas.openxmlformats.org/officeDocument/2006/relationships/hyperlink" Target="http://ghp-direct.ru/" TargetMode="External"/><Relationship Id="rId11" Type="http://schemas.openxmlformats.org/officeDocument/2006/relationships/hyperlink" Target="https://sbis.ru/contragents/7701541628/770101001" TargetMode="External"/><Relationship Id="rId12" Type="http://schemas.openxmlformats.org/officeDocument/2006/relationships/hyperlink" Target="http://www.list-org.com/company/718735" TargetMode="External"/><Relationship Id="rId13" Type="http://schemas.openxmlformats.org/officeDocument/2006/relationships/hyperlink" Target="https://nationalpost.ru/ru/" TargetMode="External"/><Relationship Id="rId14" Type="http://schemas.openxmlformats.org/officeDocument/2006/relationships/hyperlink" Target="https://sbis.ru/contragents/5402534820/543301001" TargetMode="External"/><Relationship Id="rId15" Type="http://schemas.openxmlformats.org/officeDocument/2006/relationships/hyperlink" Target="http://www.list-org.com/company/6542397" TargetMode="External"/><Relationship Id="rId16" Type="http://schemas.openxmlformats.org/officeDocument/2006/relationships/hyperlink" Target="https://boxberry.ru/" TargetMode="External"/><Relationship Id="rId17" Type="http://schemas.openxmlformats.org/officeDocument/2006/relationships/hyperlink" Target="https://ngs24.ru/news/more/65089981/" TargetMode="External"/><Relationship Id="rId18" Type="http://schemas.openxmlformats.org/officeDocument/2006/relationships/hyperlink" Target="https://sbis.ru/contragents/6685123080/668501001" TargetMode="External"/><Relationship Id="rId19" Type="http://schemas.openxmlformats.org/officeDocument/2006/relationships/hyperlink" Target="http://www.list-org.com/company/9400560" TargetMode="External"/><Relationship Id="rId20" Type="http://schemas.openxmlformats.org/officeDocument/2006/relationships/hyperlink" Target="http://www.greenwoodpark.ru/logistic_center/" TargetMode="External"/><Relationship Id="rId21" Type="http://schemas.openxmlformats.org/officeDocument/2006/relationships/hyperlink" Target="http://russian.mofcom.gov.cn/article/counselorsreport/201603/20160301271444.shtml" TargetMode="External"/><Relationship Id="rId22" Type="http://schemas.openxmlformats.org/officeDocument/2006/relationships/hyperlink" Target="https://sbis.ru/contragents/5024155122/502401001" TargetMode="External"/><Relationship Id="rId23" Type="http://schemas.openxmlformats.org/officeDocument/2006/relationships/hyperlink" Target="http://www.list-org.com/company/8176330"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23" activePane="bottomRight" state="frozen"/>
      <selection pane="topLeft" activeCell="A1" activeCellId="0" sqref="A1"/>
      <selection pane="topRight" activeCell="B1" activeCellId="0" sqref="B1"/>
      <selection pane="bottomLeft" activeCell="A23" activeCellId="0" sqref="A23"/>
      <selection pane="bottomRight" activeCell="E29" activeCellId="0" sqref="E29"/>
    </sheetView>
  </sheetViews>
  <sheetFormatPr defaultRowHeight="15"/>
  <cols>
    <col collapsed="false" hidden="false" max="1" min="1" style="1" width="6.96356275303644"/>
    <col collapsed="false" hidden="false" max="2" min="2" style="1" width="9.31983805668016"/>
    <col collapsed="false" hidden="false" max="3" min="3" style="1" width="6.63967611336032"/>
    <col collapsed="false" hidden="false" max="4" min="4" style="1" width="17.1376518218624"/>
    <col collapsed="false" hidden="false" max="5" min="5" style="1" width="47.3481781376518"/>
    <col collapsed="false" hidden="false" max="6" min="6" style="1" width="20.995951417004"/>
    <col collapsed="false" hidden="false" max="7" min="7" style="1" width="23.8866396761134"/>
    <col collapsed="false" hidden="false" max="8" min="8" style="1" width="6.85425101214575"/>
    <col collapsed="false" hidden="false" max="1025" min="9" style="1" width="9"/>
  </cols>
  <sheetData>
    <row r="1" customFormat="false" ht="20.25" hidden="false" customHeight="true" outlineLevel="0" collapsed="false">
      <c r="A1" s="2" t="s">
        <v>0</v>
      </c>
      <c r="B1" s="3" t="s">
        <v>1</v>
      </c>
      <c r="C1" s="3"/>
      <c r="D1" s="3"/>
      <c r="E1" s="3"/>
      <c r="F1" s="3"/>
      <c r="G1" s="3"/>
      <c r="H1" s="3"/>
    </row>
    <row r="2" customFormat="false" ht="15" hidden="false" customHeight="true" outlineLevel="0" collapsed="false">
      <c r="A2" s="2"/>
      <c r="B2" s="4" t="s">
        <v>2</v>
      </c>
      <c r="C2" s="4" t="s">
        <v>3</v>
      </c>
      <c r="D2" s="4" t="s">
        <v>4</v>
      </c>
      <c r="E2" s="4" t="s">
        <v>5</v>
      </c>
      <c r="F2" s="4" t="s">
        <v>6</v>
      </c>
      <c r="G2" s="4" t="s">
        <v>7</v>
      </c>
      <c r="H2" s="3" t="s">
        <v>8</v>
      </c>
    </row>
    <row r="3" customFormat="false" ht="15" hidden="false" customHeight="true" outlineLevel="0" collapsed="false">
      <c r="A3" s="2"/>
      <c r="B3" s="4"/>
      <c r="C3" s="4"/>
      <c r="D3" s="4"/>
      <c r="E3" s="4"/>
      <c r="F3" s="4"/>
      <c r="G3" s="4"/>
      <c r="H3" s="3"/>
    </row>
    <row r="4" customFormat="false" ht="15" hidden="false" customHeight="false" outlineLevel="0" collapsed="false">
      <c r="A4" s="2"/>
      <c r="B4" s="4"/>
      <c r="C4" s="4"/>
      <c r="D4" s="4"/>
      <c r="E4" s="4"/>
      <c r="F4" s="4"/>
      <c r="G4" s="4"/>
      <c r="H4" s="3"/>
    </row>
    <row r="5" customFormat="false" ht="17.1" hidden="false" customHeight="true" outlineLevel="0" collapsed="false">
      <c r="A5" s="5" t="s">
        <v>9</v>
      </c>
      <c r="B5" s="6" t="s">
        <v>10</v>
      </c>
      <c r="C5" s="7" t="n">
        <v>42088</v>
      </c>
      <c r="D5" s="6" t="s">
        <v>11</v>
      </c>
      <c r="E5" s="8" t="s">
        <v>12</v>
      </c>
      <c r="F5" s="9" t="s">
        <v>13</v>
      </c>
      <c r="G5" s="5" t="s">
        <v>14</v>
      </c>
      <c r="H5" s="10" t="s">
        <v>15</v>
      </c>
    </row>
    <row r="6" customFormat="false" ht="17.1" hidden="false" customHeight="true" outlineLevel="0" collapsed="false">
      <c r="A6" s="5"/>
      <c r="B6" s="6"/>
      <c r="C6" s="7"/>
      <c r="D6" s="6"/>
      <c r="E6" s="8"/>
      <c r="F6" s="9"/>
      <c r="G6" s="5"/>
      <c r="H6" s="10"/>
    </row>
    <row r="7" customFormat="false" ht="17.1" hidden="false" customHeight="true" outlineLevel="0" collapsed="false">
      <c r="A7" s="5"/>
      <c r="B7" s="6"/>
      <c r="C7" s="7"/>
      <c r="D7" s="6"/>
      <c r="E7" s="8"/>
      <c r="F7" s="9"/>
      <c r="G7" s="8" t="s">
        <v>16</v>
      </c>
      <c r="H7" s="11" t="n">
        <v>49393</v>
      </c>
    </row>
    <row r="8" customFormat="false" ht="17.1" hidden="false" customHeight="true" outlineLevel="0" collapsed="false">
      <c r="A8" s="5"/>
      <c r="B8" s="6"/>
      <c r="C8" s="7"/>
      <c r="D8" s="6"/>
      <c r="E8" s="8"/>
      <c r="F8" s="9"/>
      <c r="G8" s="8"/>
      <c r="H8" s="11"/>
    </row>
    <row r="9" customFormat="false" ht="22.5" hidden="false" customHeight="true" outlineLevel="0" collapsed="false">
      <c r="A9" s="5"/>
      <c r="B9" s="5" t="s">
        <v>17</v>
      </c>
      <c r="C9" s="12" t="n">
        <v>42390</v>
      </c>
      <c r="D9" s="5" t="s">
        <v>18</v>
      </c>
      <c r="E9" s="5" t="s">
        <v>19</v>
      </c>
      <c r="F9" s="13" t="s">
        <v>20</v>
      </c>
      <c r="G9" s="5" t="s">
        <v>21</v>
      </c>
      <c r="H9" s="14" t="n">
        <v>13170</v>
      </c>
    </row>
    <row r="10" customFormat="false" ht="22.5" hidden="false" customHeight="true" outlineLevel="0" collapsed="false">
      <c r="A10" s="5"/>
      <c r="B10" s="5"/>
      <c r="C10" s="12"/>
      <c r="D10" s="5"/>
      <c r="E10" s="5"/>
      <c r="F10" s="13"/>
      <c r="G10" s="5"/>
      <c r="H10" s="14"/>
    </row>
    <row r="11" customFormat="false" ht="15" hidden="false" customHeight="true" outlineLevel="0" collapsed="false">
      <c r="A11" s="5" t="s">
        <v>22</v>
      </c>
      <c r="B11" s="5" t="s">
        <v>23</v>
      </c>
      <c r="C11" s="12" t="n">
        <v>42172</v>
      </c>
      <c r="D11" s="5" t="s">
        <v>24</v>
      </c>
      <c r="E11" s="5" t="s">
        <v>25</v>
      </c>
      <c r="F11" s="13" t="s">
        <v>26</v>
      </c>
      <c r="G11" s="5" t="s">
        <v>27</v>
      </c>
      <c r="H11" s="12" t="n">
        <v>43633</v>
      </c>
    </row>
    <row r="12" customFormat="false" ht="15" hidden="false" customHeight="true" outlineLevel="0" collapsed="false">
      <c r="A12" s="5"/>
      <c r="B12" s="5"/>
      <c r="C12" s="12"/>
      <c r="D12" s="5"/>
      <c r="E12" s="5"/>
      <c r="F12" s="13"/>
      <c r="G12" s="5"/>
      <c r="H12" s="12"/>
    </row>
    <row r="13" customFormat="false" ht="15" hidden="false" customHeight="true" outlineLevel="0" collapsed="false">
      <c r="A13" s="5"/>
      <c r="B13" s="5"/>
      <c r="C13" s="12"/>
      <c r="D13" s="5"/>
      <c r="E13" s="5"/>
      <c r="F13" s="13"/>
      <c r="G13" s="5"/>
      <c r="H13" s="12"/>
    </row>
    <row r="14" customFormat="false" ht="15" hidden="false" customHeight="true" outlineLevel="0" collapsed="false">
      <c r="A14" s="5"/>
      <c r="B14" s="5"/>
      <c r="C14" s="12"/>
      <c r="D14" s="5"/>
      <c r="E14" s="5"/>
      <c r="F14" s="13"/>
      <c r="G14" s="5"/>
      <c r="H14" s="12"/>
    </row>
    <row r="15" customFormat="false" ht="15" hidden="false" customHeight="true" outlineLevel="0" collapsed="false">
      <c r="A15" s="5"/>
      <c r="B15" s="5"/>
      <c r="C15" s="12"/>
      <c r="D15" s="5"/>
      <c r="E15" s="5"/>
      <c r="F15" s="13"/>
      <c r="G15" s="5"/>
      <c r="H15" s="12"/>
    </row>
    <row r="16" customFormat="false" ht="15" hidden="false" customHeight="true" outlineLevel="0" collapsed="false">
      <c r="A16" s="5"/>
      <c r="B16" s="5"/>
      <c r="C16" s="12"/>
      <c r="D16" s="5"/>
      <c r="E16" s="5"/>
      <c r="F16" s="13"/>
      <c r="G16" s="5"/>
      <c r="H16" s="12"/>
    </row>
    <row r="17" customFormat="false" ht="22.5" hidden="false" customHeight="true" outlineLevel="0" collapsed="false">
      <c r="A17" s="5" t="s">
        <v>28</v>
      </c>
      <c r="B17" s="5" t="s">
        <v>29</v>
      </c>
      <c r="C17" s="12" t="n">
        <v>43004</v>
      </c>
      <c r="D17" s="5" t="s">
        <v>30</v>
      </c>
      <c r="E17" s="5" t="s">
        <v>31</v>
      </c>
      <c r="F17" s="15" t="s">
        <v>32</v>
      </c>
      <c r="G17" s="5" t="s">
        <v>33</v>
      </c>
      <c r="H17" s="10" t="s">
        <v>15</v>
      </c>
    </row>
    <row r="18" customFormat="false" ht="24.75" hidden="false" customHeight="true" outlineLevel="0" collapsed="false">
      <c r="A18" s="5"/>
      <c r="B18" s="5"/>
      <c r="C18" s="12"/>
      <c r="D18" s="5"/>
      <c r="E18" s="5"/>
      <c r="F18" s="15"/>
      <c r="G18" s="5" t="s">
        <v>34</v>
      </c>
      <c r="H18" s="14" t="n">
        <v>44830</v>
      </c>
    </row>
    <row r="19" customFormat="false" ht="24.75" hidden="false" customHeight="true" outlineLevel="0" collapsed="false">
      <c r="A19" s="5"/>
      <c r="B19" s="5"/>
      <c r="C19" s="12"/>
      <c r="D19" s="5"/>
      <c r="E19" s="5"/>
      <c r="F19" s="15"/>
      <c r="G19" s="5" t="s">
        <v>35</v>
      </c>
      <c r="H19" s="10" t="s">
        <v>15</v>
      </c>
    </row>
    <row r="20" customFormat="false" ht="58.5" hidden="false" customHeight="true" outlineLevel="0" collapsed="false">
      <c r="A20" s="5"/>
      <c r="B20" s="5"/>
      <c r="C20" s="12"/>
      <c r="D20" s="5" t="s">
        <v>36</v>
      </c>
      <c r="E20" s="5" t="s">
        <v>37</v>
      </c>
      <c r="F20" s="13" t="s">
        <v>38</v>
      </c>
      <c r="G20" s="5" t="s">
        <v>39</v>
      </c>
      <c r="H20" s="14" t="n">
        <v>43734</v>
      </c>
    </row>
    <row r="21" customFormat="false" ht="56.25" hidden="false" customHeight="false" outlineLevel="0" collapsed="false">
      <c r="A21" s="5" t="s">
        <v>40</v>
      </c>
      <c r="B21" s="5" t="s">
        <v>41</v>
      </c>
      <c r="C21" s="12" t="n">
        <v>42709</v>
      </c>
      <c r="D21" s="5" t="s">
        <v>24</v>
      </c>
      <c r="E21" s="5" t="s">
        <v>42</v>
      </c>
      <c r="F21" s="5" t="s">
        <v>43</v>
      </c>
      <c r="G21" s="5" t="s">
        <v>27</v>
      </c>
      <c r="H21" s="12" t="n">
        <v>43439</v>
      </c>
    </row>
    <row r="22" customFormat="false" ht="15" hidden="false" customHeight="true" outlineLevel="0" collapsed="false">
      <c r="A22" s="5" t="s">
        <v>44</v>
      </c>
      <c r="B22" s="5" t="s">
        <v>45</v>
      </c>
      <c r="C22" s="12" t="n">
        <v>41975</v>
      </c>
      <c r="D22" s="5" t="s">
        <v>24</v>
      </c>
      <c r="E22" s="16" t="s">
        <v>46</v>
      </c>
      <c r="F22" s="5" t="s">
        <v>47</v>
      </c>
      <c r="G22" s="17" t="s">
        <v>48</v>
      </c>
      <c r="H22" s="12" t="n">
        <v>43436</v>
      </c>
    </row>
    <row r="23" customFormat="false" ht="15" hidden="false" customHeight="true" outlineLevel="0" collapsed="false">
      <c r="A23" s="5"/>
      <c r="B23" s="5"/>
      <c r="C23" s="12"/>
      <c r="D23" s="5"/>
      <c r="E23" s="18" t="s">
        <v>49</v>
      </c>
      <c r="F23" s="5" t="s">
        <v>50</v>
      </c>
      <c r="G23" s="17"/>
      <c r="H23" s="12"/>
    </row>
    <row r="24" customFormat="false" ht="22.5" hidden="false" customHeight="false" outlineLevel="0" collapsed="false">
      <c r="A24" s="5"/>
      <c r="B24" s="5"/>
      <c r="C24" s="12"/>
      <c r="D24" s="5"/>
      <c r="E24" s="19" t="s">
        <v>51</v>
      </c>
      <c r="F24" s="20" t="s">
        <v>52</v>
      </c>
      <c r="G24" s="17"/>
      <c r="H24" s="12"/>
    </row>
    <row r="25" customFormat="false" ht="22.5" hidden="false" customHeight="true" outlineLevel="0" collapsed="false">
      <c r="A25" s="5"/>
      <c r="B25" s="5"/>
      <c r="C25" s="12"/>
      <c r="D25" s="5"/>
      <c r="E25" s="21" t="s">
        <v>53</v>
      </c>
      <c r="F25" s="20" t="s">
        <v>54</v>
      </c>
      <c r="G25" s="17"/>
      <c r="H25" s="12"/>
    </row>
    <row r="26" customFormat="false" ht="22.5" hidden="false" customHeight="true" outlineLevel="0" collapsed="false">
      <c r="A26" s="5"/>
      <c r="B26" s="5"/>
      <c r="C26" s="12"/>
      <c r="D26" s="5"/>
      <c r="E26" s="21" t="s">
        <v>55</v>
      </c>
      <c r="F26" s="20" t="s">
        <v>56</v>
      </c>
      <c r="G26" s="17"/>
      <c r="H26" s="12"/>
    </row>
    <row r="27" customFormat="false" ht="22.5" hidden="false" customHeight="false" outlineLevel="0" collapsed="false">
      <c r="A27" s="5"/>
      <c r="B27" s="5"/>
      <c r="C27" s="12"/>
      <c r="D27" s="5"/>
      <c r="E27" s="21" t="s">
        <v>57</v>
      </c>
      <c r="F27" s="20" t="s">
        <v>58</v>
      </c>
      <c r="G27" s="17"/>
      <c r="H27" s="12"/>
    </row>
    <row r="28" customFormat="false" ht="56.25" hidden="false" customHeight="false" outlineLevel="0" collapsed="false">
      <c r="A28" s="5" t="s">
        <v>59</v>
      </c>
      <c r="B28" s="5" t="s">
        <v>60</v>
      </c>
      <c r="C28" s="12" t="n">
        <v>42996</v>
      </c>
      <c r="D28" s="5" t="s">
        <v>24</v>
      </c>
      <c r="E28" s="5" t="s">
        <v>42</v>
      </c>
      <c r="F28" s="5" t="s">
        <v>61</v>
      </c>
      <c r="G28" s="5" t="s">
        <v>27</v>
      </c>
      <c r="H28" s="12" t="n">
        <v>43361</v>
      </c>
    </row>
    <row r="29" customFormat="false" ht="56.25" hidden="false" customHeight="false" outlineLevel="0" collapsed="false">
      <c r="A29" s="5" t="s">
        <v>62</v>
      </c>
      <c r="B29" s="5" t="s">
        <v>63</v>
      </c>
      <c r="C29" s="12" t="n">
        <v>42352</v>
      </c>
      <c r="D29" s="5" t="s">
        <v>24</v>
      </c>
      <c r="E29" s="22" t="s">
        <v>64</v>
      </c>
      <c r="F29" s="5"/>
      <c r="G29" s="5"/>
      <c r="H29" s="12"/>
    </row>
  </sheetData>
  <mergeCells count="46">
    <mergeCell ref="A1:A4"/>
    <mergeCell ref="B1:H1"/>
    <mergeCell ref="B2:B4"/>
    <mergeCell ref="C2:C4"/>
    <mergeCell ref="D2:D4"/>
    <mergeCell ref="E2:E4"/>
    <mergeCell ref="F2:F4"/>
    <mergeCell ref="G2:G4"/>
    <mergeCell ref="H2:H4"/>
    <mergeCell ref="A5:A10"/>
    <mergeCell ref="B5:B8"/>
    <mergeCell ref="C5:C8"/>
    <mergeCell ref="D5:D8"/>
    <mergeCell ref="E5:E8"/>
    <mergeCell ref="F5:F8"/>
    <mergeCell ref="G5:G6"/>
    <mergeCell ref="H5:H6"/>
    <mergeCell ref="G7:G8"/>
    <mergeCell ref="H7:H8"/>
    <mergeCell ref="B9:B10"/>
    <mergeCell ref="C9:C10"/>
    <mergeCell ref="D9:D10"/>
    <mergeCell ref="E9:E10"/>
    <mergeCell ref="F9:F10"/>
    <mergeCell ref="G9:G10"/>
    <mergeCell ref="H9:H10"/>
    <mergeCell ref="A11:A16"/>
    <mergeCell ref="B11:B16"/>
    <mergeCell ref="C11:C16"/>
    <mergeCell ref="D11:D16"/>
    <mergeCell ref="E11:E16"/>
    <mergeCell ref="F11:F16"/>
    <mergeCell ref="G11:G16"/>
    <mergeCell ref="H11:H16"/>
    <mergeCell ref="A17:A20"/>
    <mergeCell ref="B17:B20"/>
    <mergeCell ref="C17:C20"/>
    <mergeCell ref="D17:D19"/>
    <mergeCell ref="E17:E19"/>
    <mergeCell ref="F17:F19"/>
    <mergeCell ref="A22:A27"/>
    <mergeCell ref="B22:B27"/>
    <mergeCell ref="C22:C27"/>
    <mergeCell ref="D22:D27"/>
    <mergeCell ref="G22:G27"/>
    <mergeCell ref="H22:H27"/>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4939271255061"/>
    <col collapsed="false" hidden="false" max="3" min="3" style="1" width="6.63967611336032"/>
    <col collapsed="false" hidden="false" max="4" min="4" style="1" width="23.8866396761134"/>
    <col collapsed="false" hidden="true" max="5" min="5" style="1" width="0"/>
    <col collapsed="false" hidden="false" max="7" min="6" style="1" width="9.4251012145749"/>
    <col collapsed="false" hidden="false" max="8" min="8" style="1" width="24.9595141700405"/>
    <col collapsed="false" hidden="false" max="9" min="9" style="1" width="6.85425101214575"/>
    <col collapsed="false" hidden="false" max="1025" min="10" style="1" width="9"/>
  </cols>
  <sheetData>
    <row r="1" customFormat="false" ht="15" hidden="false" customHeight="false" outlineLevel="0" collapsed="false">
      <c r="A1" s="23" t="s">
        <v>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67</v>
      </c>
      <c r="G2" s="3"/>
      <c r="H2" s="4" t="s">
        <v>7</v>
      </c>
      <c r="I2" s="3" t="s">
        <v>8</v>
      </c>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
      <c r="B3" s="4"/>
      <c r="C3" s="4"/>
      <c r="D3" s="4"/>
      <c r="E3" s="4"/>
      <c r="F3" s="3" t="s">
        <v>68</v>
      </c>
      <c r="G3" s="3" t="s">
        <v>69</v>
      </c>
      <c r="H3" s="4"/>
      <c r="I3" s="3"/>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4" t="s">
        <v>70</v>
      </c>
      <c r="B4" s="25"/>
      <c r="C4" s="25"/>
      <c r="D4" s="25"/>
      <c r="E4" s="25"/>
      <c r="F4" s="25"/>
      <c r="G4" s="25"/>
      <c r="H4" s="25"/>
      <c r="I4" s="26"/>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false" customHeight="true" outlineLevel="0" collapsed="false">
      <c r="A5" s="27" t="s">
        <v>40</v>
      </c>
      <c r="B5" s="5" t="s">
        <v>41</v>
      </c>
      <c r="C5" s="12" t="n">
        <v>42709</v>
      </c>
      <c r="D5" s="5" t="s">
        <v>71</v>
      </c>
      <c r="E5" s="5" t="s">
        <v>42</v>
      </c>
      <c r="F5" s="15" t="n">
        <f aca="false">100000 * 0.1</f>
        <v>10000</v>
      </c>
      <c r="G5" s="15" t="n">
        <f aca="false">1000000 * 0.08</f>
        <v>80000</v>
      </c>
      <c r="H5" s="5" t="s">
        <v>72</v>
      </c>
      <c r="I5" s="12" t="n">
        <v>43439</v>
      </c>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7" t="s">
        <v>44</v>
      </c>
      <c r="B6" s="5" t="s">
        <v>45</v>
      </c>
      <c r="C6" s="12" t="n">
        <v>41975</v>
      </c>
      <c r="D6" s="5" t="s">
        <v>24</v>
      </c>
      <c r="E6" s="16" t="s">
        <v>46</v>
      </c>
      <c r="F6" s="5" t="s">
        <v>47</v>
      </c>
      <c r="G6" s="28"/>
      <c r="H6" s="17" t="s">
        <v>72</v>
      </c>
      <c r="I6" s="12" t="n">
        <v>43436</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7"/>
      <c r="B7" s="5"/>
      <c r="C7" s="12"/>
      <c r="D7" s="5"/>
      <c r="E7" s="18" t="s">
        <v>49</v>
      </c>
      <c r="F7" s="5" t="s">
        <v>50</v>
      </c>
      <c r="G7" s="29"/>
      <c r="H7" s="17"/>
      <c r="I7" s="12"/>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7"/>
      <c r="B8" s="5"/>
      <c r="C8" s="12"/>
      <c r="D8" s="5"/>
      <c r="E8" s="19" t="s">
        <v>51</v>
      </c>
      <c r="F8" s="20" t="s">
        <v>52</v>
      </c>
      <c r="G8" s="30"/>
      <c r="H8" s="17"/>
      <c r="I8" s="12"/>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7"/>
      <c r="B9" s="5"/>
      <c r="C9" s="12"/>
      <c r="D9" s="5"/>
      <c r="E9" s="21" t="s">
        <v>53</v>
      </c>
      <c r="F9" s="20" t="s">
        <v>54</v>
      </c>
      <c r="G9" s="30"/>
      <c r="H9" s="17"/>
      <c r="I9" s="12"/>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7"/>
      <c r="B10" s="5"/>
      <c r="C10" s="12"/>
      <c r="D10" s="5"/>
      <c r="E10" s="21" t="s">
        <v>55</v>
      </c>
      <c r="F10" s="20" t="s">
        <v>56</v>
      </c>
      <c r="G10" s="30"/>
      <c r="H10" s="17"/>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7"/>
      <c r="B11" s="5"/>
      <c r="C11" s="12"/>
      <c r="D11" s="5"/>
      <c r="E11" s="21" t="s">
        <v>57</v>
      </c>
      <c r="F11" s="20" t="s">
        <v>58</v>
      </c>
      <c r="G11" s="31"/>
      <c r="H11" s="17"/>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true" customHeight="true" outlineLevel="0" collapsed="false">
      <c r="A12" s="27" t="s">
        <v>73</v>
      </c>
      <c r="B12" s="5" t="s">
        <v>60</v>
      </c>
      <c r="C12" s="12" t="n">
        <v>42996</v>
      </c>
      <c r="D12" s="5" t="s">
        <v>24</v>
      </c>
      <c r="E12" s="5" t="s">
        <v>42</v>
      </c>
      <c r="F12" s="5" t="s">
        <v>61</v>
      </c>
      <c r="G12" s="5"/>
      <c r="H12" s="5" t="s">
        <v>27</v>
      </c>
      <c r="I12" s="12" t="n">
        <v>43361</v>
      </c>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false" customHeight="true" outlineLevel="0" collapsed="false">
      <c r="A13" s="27" t="s">
        <v>74</v>
      </c>
      <c r="B13" s="5" t="s">
        <v>63</v>
      </c>
      <c r="C13" s="12" t="n">
        <v>42352</v>
      </c>
      <c r="D13" s="5" t="s">
        <v>71</v>
      </c>
      <c r="E13" s="5"/>
      <c r="F13" s="15" t="n">
        <f aca="false">100000 / 3 * 0.1 + 100000 / 3 * 0.1 + 100000 / 3 * 0.2</f>
        <v>13333.3333333333</v>
      </c>
      <c r="G13" s="15" t="n">
        <f aca="false">1500000 / 3 * 0.05 + 1500000 / 3 * 0.05 + 1500000 / 3 * 0.1</f>
        <v>100000</v>
      </c>
      <c r="H13" s="5" t="s">
        <v>72</v>
      </c>
      <c r="I13" s="12" t="n">
        <v>43448</v>
      </c>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t="s">
        <v>75</v>
      </c>
      <c r="B14" s="5" t="s">
        <v>23</v>
      </c>
      <c r="C14" s="12" t="n">
        <v>42172</v>
      </c>
      <c r="D14" s="5" t="s">
        <v>24</v>
      </c>
      <c r="E14" s="5" t="s">
        <v>25</v>
      </c>
      <c r="F14" s="13" t="s">
        <v>26</v>
      </c>
      <c r="G14" s="32"/>
      <c r="H14" s="5" t="s">
        <v>27</v>
      </c>
      <c r="I14" s="12" t="n">
        <v>43633</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33"/>
      <c r="H15" s="5"/>
      <c r="I15" s="12"/>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33"/>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33"/>
      <c r="H17" s="5"/>
      <c r="I17" s="12"/>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33"/>
      <c r="H18" s="5"/>
      <c r="I18" s="12"/>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true" customHeight="true" outlineLevel="0" collapsed="false">
      <c r="A19" s="5"/>
      <c r="B19" s="5"/>
      <c r="C19" s="12"/>
      <c r="D19" s="5"/>
      <c r="E19" s="5"/>
      <c r="F19" s="13"/>
      <c r="G19" s="34"/>
      <c r="H19" s="5"/>
      <c r="I19" s="12"/>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false" customHeight="true" outlineLevel="0" collapsed="false">
      <c r="A20" s="24" t="s">
        <v>76</v>
      </c>
      <c r="B20" s="25"/>
      <c r="C20" s="25"/>
      <c r="D20" s="25"/>
      <c r="E20" s="25"/>
      <c r="F20" s="25"/>
      <c r="G20" s="25"/>
      <c r="H20" s="25"/>
      <c r="I20" s="26"/>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5" t="s">
        <v>9</v>
      </c>
      <c r="B21" s="36" t="s">
        <v>10</v>
      </c>
      <c r="C21" s="37" t="n">
        <v>42088</v>
      </c>
      <c r="D21" s="36" t="s">
        <v>11</v>
      </c>
      <c r="E21" s="38" t="s">
        <v>12</v>
      </c>
      <c r="F21" s="39" t="s">
        <v>13</v>
      </c>
      <c r="G21" s="40"/>
      <c r="H21" s="35" t="s">
        <v>14</v>
      </c>
      <c r="I21" s="41" t="s">
        <v>15</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5"/>
      <c r="B22" s="36"/>
      <c r="C22" s="37"/>
      <c r="D22" s="36"/>
      <c r="E22" s="38"/>
      <c r="F22" s="39"/>
      <c r="G22" s="42"/>
      <c r="H22" s="35"/>
      <c r="I22" s="41"/>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5"/>
      <c r="B23" s="36"/>
      <c r="C23" s="37"/>
      <c r="D23" s="36"/>
      <c r="E23" s="38"/>
      <c r="F23" s="39"/>
      <c r="G23" s="42"/>
      <c r="H23" s="38" t="s">
        <v>16</v>
      </c>
      <c r="I23" s="43" t="n">
        <v>49393</v>
      </c>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5"/>
      <c r="B24" s="36"/>
      <c r="C24" s="37"/>
      <c r="D24" s="36"/>
      <c r="E24" s="38"/>
      <c r="F24" s="39"/>
      <c r="G24" s="42"/>
      <c r="H24" s="38"/>
      <c r="I24" s="43"/>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5"/>
      <c r="B25" s="35" t="s">
        <v>17</v>
      </c>
      <c r="C25" s="44" t="n">
        <v>42390</v>
      </c>
      <c r="D25" s="35" t="s">
        <v>18</v>
      </c>
      <c r="E25" s="35" t="s">
        <v>19</v>
      </c>
      <c r="F25" s="45" t="s">
        <v>20</v>
      </c>
      <c r="G25" s="46"/>
      <c r="H25" s="35" t="s">
        <v>21</v>
      </c>
      <c r="I25" s="47" t="n">
        <v>13170</v>
      </c>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true" customHeight="true" outlineLevel="0" collapsed="false">
      <c r="A26" s="35"/>
      <c r="B26" s="35"/>
      <c r="C26" s="44"/>
      <c r="D26" s="35"/>
      <c r="E26" s="35"/>
      <c r="F26" s="45"/>
      <c r="G26" s="48"/>
      <c r="H26" s="35"/>
      <c r="I26" s="47"/>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 hidden="false" customHeight="true" outlineLevel="0" collapsed="false">
      <c r="A27" s="49" t="s">
        <v>9</v>
      </c>
      <c r="B27" s="50" t="s">
        <v>77</v>
      </c>
      <c r="C27" s="51" t="n">
        <v>42390</v>
      </c>
      <c r="D27" s="50" t="s">
        <v>78</v>
      </c>
      <c r="E27" s="50"/>
      <c r="F27" s="52" t="n">
        <v>3185000</v>
      </c>
      <c r="G27" s="53" t="s">
        <v>15</v>
      </c>
      <c r="H27" s="18" t="s">
        <v>79</v>
      </c>
      <c r="I27" s="54" t="n">
        <v>13170</v>
      </c>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55" customFormat="true" ht="12" hidden="false" customHeight="true" outlineLevel="0" collapsed="false">
      <c r="A28" s="27" t="s">
        <v>80</v>
      </c>
      <c r="B28" s="5" t="s">
        <v>81</v>
      </c>
      <c r="C28" s="12" t="n">
        <v>43004</v>
      </c>
      <c r="D28" s="8" t="s">
        <v>82</v>
      </c>
      <c r="E28" s="8" t="s">
        <v>31</v>
      </c>
      <c r="F28" s="52" t="n">
        <v>3400000</v>
      </c>
      <c r="G28" s="53" t="s">
        <v>15</v>
      </c>
      <c r="H28" s="5" t="s">
        <v>83</v>
      </c>
      <c r="I28" s="14" t="n">
        <v>44830</v>
      </c>
    </row>
    <row r="29" customFormat="false" ht="12" hidden="false" customHeight="true" outlineLevel="0" collapsed="false">
      <c r="A29" s="27"/>
      <c r="B29" s="5"/>
      <c r="C29" s="12"/>
      <c r="D29" s="5" t="s">
        <v>84</v>
      </c>
      <c r="E29" s="5" t="s">
        <v>37</v>
      </c>
      <c r="F29" s="15" t="n">
        <v>45000</v>
      </c>
      <c r="G29" s="56" t="s">
        <v>15</v>
      </c>
      <c r="H29" s="5" t="s">
        <v>39</v>
      </c>
      <c r="I29" s="14" t="n">
        <v>43734</v>
      </c>
    </row>
  </sheetData>
  <mergeCells count="42">
    <mergeCell ref="A2:A3"/>
    <mergeCell ref="B2:B3"/>
    <mergeCell ref="C2:C3"/>
    <mergeCell ref="D2:D3"/>
    <mergeCell ref="E2:E3"/>
    <mergeCell ref="F2:G2"/>
    <mergeCell ref="H2:H3"/>
    <mergeCell ref="I2:I3"/>
    <mergeCell ref="A6:A11"/>
    <mergeCell ref="B6:B11"/>
    <mergeCell ref="C6:C11"/>
    <mergeCell ref="D6:D11"/>
    <mergeCell ref="H6:H11"/>
    <mergeCell ref="I6:I11"/>
    <mergeCell ref="A14:A19"/>
    <mergeCell ref="B14:B19"/>
    <mergeCell ref="C14:C19"/>
    <mergeCell ref="D14:D19"/>
    <mergeCell ref="E14:E19"/>
    <mergeCell ref="F14:F19"/>
    <mergeCell ref="H14:H19"/>
    <mergeCell ref="I14:I19"/>
    <mergeCell ref="A21:A26"/>
    <mergeCell ref="B21:B24"/>
    <mergeCell ref="C21:C24"/>
    <mergeCell ref="D21:D24"/>
    <mergeCell ref="E21:E24"/>
    <mergeCell ref="F21:F24"/>
    <mergeCell ref="H21:H22"/>
    <mergeCell ref="I21:I22"/>
    <mergeCell ref="H23:H24"/>
    <mergeCell ref="I23:I24"/>
    <mergeCell ref="B25:B26"/>
    <mergeCell ref="C25:C26"/>
    <mergeCell ref="D25:D26"/>
    <mergeCell ref="E25:E26"/>
    <mergeCell ref="F25:F26"/>
    <mergeCell ref="H25:H26"/>
    <mergeCell ref="I25:I26"/>
    <mergeCell ref="A28:A29"/>
    <mergeCell ref="B28:B29"/>
    <mergeCell ref="C28:C29"/>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4939271255061"/>
    <col collapsed="false" hidden="false" max="3" min="3" style="1" width="6.63967611336032"/>
    <col collapsed="false" hidden="false" max="4" min="4" style="1" width="23.8866396761134"/>
    <col collapsed="false" hidden="true" max="5" min="5" style="1" width="0"/>
    <col collapsed="false" hidden="false" max="6" min="6" style="1" width="15.4251012145749"/>
    <col collapsed="false" hidden="false" max="7" min="7" style="1" width="24.9595141700405"/>
    <col collapsed="false" hidden="false" max="8" min="8" style="1" width="6.85425101214575"/>
    <col collapsed="false" hidden="false" max="1025" min="9" style="1" width="9"/>
  </cols>
  <sheetData>
    <row r="1" customFormat="false" ht="15" hidden="false" customHeight="false" outlineLevel="0" collapsed="false">
      <c r="A1" s="23" t="s">
        <v>85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v>
      </c>
      <c r="G2" s="4" t="s">
        <v>7</v>
      </c>
      <c r="H2" s="3" t="s">
        <v>8</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4" t="s">
        <v>70</v>
      </c>
      <c r="B3" s="25"/>
      <c r="C3" s="25"/>
      <c r="D3" s="25"/>
      <c r="E3" s="25"/>
      <c r="F3" s="25"/>
      <c r="G3" s="25"/>
      <c r="H3" s="26"/>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7" t="s">
        <v>40</v>
      </c>
      <c r="B4" s="5" t="s">
        <v>41</v>
      </c>
      <c r="C4" s="12" t="n">
        <v>42709</v>
      </c>
      <c r="D4" s="5" t="s">
        <v>71</v>
      </c>
      <c r="E4" s="5" t="s">
        <v>42</v>
      </c>
      <c r="F4" s="15" t="s">
        <v>86</v>
      </c>
      <c r="G4" s="5" t="s">
        <v>72</v>
      </c>
      <c r="H4" s="12" t="n">
        <v>43439</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true" customHeight="true" outlineLevel="0" collapsed="false">
      <c r="A5" s="27" t="s">
        <v>44</v>
      </c>
      <c r="B5" s="5" t="s">
        <v>45</v>
      </c>
      <c r="C5" s="12" t="n">
        <v>41975</v>
      </c>
      <c r="D5" s="5" t="s">
        <v>24</v>
      </c>
      <c r="E5" s="16" t="s">
        <v>46</v>
      </c>
      <c r="F5" s="5" t="s">
        <v>47</v>
      </c>
      <c r="G5" s="17" t="s">
        <v>72</v>
      </c>
      <c r="H5" s="12" t="n">
        <v>43436</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7"/>
      <c r="B6" s="5"/>
      <c r="C6" s="12"/>
      <c r="D6" s="5"/>
      <c r="E6" s="18" t="s">
        <v>49</v>
      </c>
      <c r="F6" s="5" t="s">
        <v>50</v>
      </c>
      <c r="G6" s="17"/>
      <c r="H6" s="12"/>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7"/>
      <c r="B7" s="5"/>
      <c r="C7" s="12"/>
      <c r="D7" s="5"/>
      <c r="E7" s="19" t="s">
        <v>51</v>
      </c>
      <c r="F7" s="20" t="s">
        <v>52</v>
      </c>
      <c r="G7" s="17"/>
      <c r="H7" s="12"/>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7"/>
      <c r="B8" s="5"/>
      <c r="C8" s="12"/>
      <c r="D8" s="5"/>
      <c r="E8" s="21" t="s">
        <v>53</v>
      </c>
      <c r="F8" s="20" t="s">
        <v>54</v>
      </c>
      <c r="G8" s="17"/>
      <c r="H8" s="12"/>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7"/>
      <c r="B9" s="5"/>
      <c r="C9" s="12"/>
      <c r="D9" s="5"/>
      <c r="E9" s="21" t="s">
        <v>55</v>
      </c>
      <c r="F9" s="20" t="s">
        <v>56</v>
      </c>
      <c r="G9" s="17"/>
      <c r="H9" s="12"/>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7"/>
      <c r="B10" s="5"/>
      <c r="C10" s="12"/>
      <c r="D10" s="5"/>
      <c r="E10" s="21" t="s">
        <v>57</v>
      </c>
      <c r="F10" s="20" t="s">
        <v>58</v>
      </c>
      <c r="G10" s="17"/>
      <c r="H10" s="1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7" t="s">
        <v>73</v>
      </c>
      <c r="B11" s="5" t="s">
        <v>60</v>
      </c>
      <c r="C11" s="12" t="n">
        <v>42996</v>
      </c>
      <c r="D11" s="5" t="s">
        <v>24</v>
      </c>
      <c r="E11" s="5" t="s">
        <v>42</v>
      </c>
      <c r="F11" s="5" t="s">
        <v>61</v>
      </c>
      <c r="G11" s="5" t="s">
        <v>27</v>
      </c>
      <c r="H11" s="12" t="n">
        <v>43361</v>
      </c>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false" customHeight="true" outlineLevel="0" collapsed="false">
      <c r="A12" s="27" t="s">
        <v>74</v>
      </c>
      <c r="B12" s="5" t="s">
        <v>63</v>
      </c>
      <c r="C12" s="12" t="n">
        <v>42352</v>
      </c>
      <c r="D12" s="5" t="s">
        <v>71</v>
      </c>
      <c r="E12" s="5"/>
      <c r="F12" s="15" t="s">
        <v>86</v>
      </c>
      <c r="G12" s="5" t="s">
        <v>72</v>
      </c>
      <c r="H12" s="12" t="n">
        <v>43448</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true" customHeight="true" outlineLevel="0" collapsed="false">
      <c r="A13" s="5" t="s">
        <v>75</v>
      </c>
      <c r="B13" s="5" t="s">
        <v>23</v>
      </c>
      <c r="C13" s="12" t="n">
        <v>42172</v>
      </c>
      <c r="D13" s="5" t="s">
        <v>24</v>
      </c>
      <c r="E13" s="5" t="s">
        <v>25</v>
      </c>
      <c r="F13" s="13" t="s">
        <v>26</v>
      </c>
      <c r="G13" s="5" t="s">
        <v>27</v>
      </c>
      <c r="H13" s="12" t="n">
        <v>43633</v>
      </c>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c r="B14" s="5"/>
      <c r="C14" s="12"/>
      <c r="D14" s="5"/>
      <c r="E14" s="5"/>
      <c r="F14" s="13"/>
      <c r="G14" s="5"/>
      <c r="H14" s="12"/>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5"/>
      <c r="H15" s="12"/>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5"/>
      <c r="H16" s="12"/>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5"/>
      <c r="H17" s="12"/>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5"/>
      <c r="H18" s="12"/>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false" customHeight="true" outlineLevel="0" collapsed="false">
      <c r="A19" s="24" t="s">
        <v>76</v>
      </c>
      <c r="B19" s="25"/>
      <c r="C19" s="25"/>
      <c r="D19" s="25"/>
      <c r="E19" s="25"/>
      <c r="F19" s="25"/>
      <c r="G19" s="25"/>
      <c r="H19" s="26"/>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true" customHeight="true" outlineLevel="0" collapsed="false">
      <c r="A20" s="35" t="s">
        <v>9</v>
      </c>
      <c r="B20" s="36" t="s">
        <v>10</v>
      </c>
      <c r="C20" s="37" t="n">
        <v>42088</v>
      </c>
      <c r="D20" s="36" t="s">
        <v>11</v>
      </c>
      <c r="E20" s="38" t="s">
        <v>12</v>
      </c>
      <c r="F20" s="39" t="s">
        <v>13</v>
      </c>
      <c r="G20" s="35" t="s">
        <v>14</v>
      </c>
      <c r="H20" s="41" t="s">
        <v>15</v>
      </c>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5"/>
      <c r="B21" s="36"/>
      <c r="C21" s="37"/>
      <c r="D21" s="36"/>
      <c r="E21" s="38"/>
      <c r="F21" s="39"/>
      <c r="G21" s="35"/>
      <c r="H21" s="41"/>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5"/>
      <c r="B22" s="36"/>
      <c r="C22" s="37"/>
      <c r="D22" s="36"/>
      <c r="E22" s="38"/>
      <c r="F22" s="39"/>
      <c r="G22" s="38" t="s">
        <v>16</v>
      </c>
      <c r="H22" s="43" t="n">
        <v>49393</v>
      </c>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5"/>
      <c r="B23" s="36"/>
      <c r="C23" s="37"/>
      <c r="D23" s="36"/>
      <c r="E23" s="38"/>
      <c r="F23" s="39"/>
      <c r="G23" s="38"/>
      <c r="H23" s="43"/>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5"/>
      <c r="B24" s="35" t="s">
        <v>17</v>
      </c>
      <c r="C24" s="44" t="n">
        <v>42390</v>
      </c>
      <c r="D24" s="35" t="s">
        <v>18</v>
      </c>
      <c r="E24" s="35" t="s">
        <v>19</v>
      </c>
      <c r="F24" s="45" t="s">
        <v>20</v>
      </c>
      <c r="G24" s="35" t="s">
        <v>21</v>
      </c>
      <c r="H24" s="47" t="n">
        <v>13170</v>
      </c>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5"/>
      <c r="B25" s="35"/>
      <c r="C25" s="44"/>
      <c r="D25" s="35"/>
      <c r="E25" s="35"/>
      <c r="F25" s="45"/>
      <c r="G25" s="35"/>
      <c r="H25" s="47"/>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false" customHeight="true" outlineLevel="0" collapsed="false">
      <c r="A26" s="49" t="s">
        <v>9</v>
      </c>
      <c r="B26" s="50" t="s">
        <v>77</v>
      </c>
      <c r="C26" s="51" t="n">
        <v>42390</v>
      </c>
      <c r="D26" s="50" t="s">
        <v>78</v>
      </c>
      <c r="E26" s="50"/>
      <c r="F26" s="52" t="n">
        <v>3185000</v>
      </c>
      <c r="G26" s="18" t="s">
        <v>79</v>
      </c>
      <c r="H26" s="54" t="n">
        <v>13170</v>
      </c>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55" customFormat="true" ht="12" hidden="false" customHeight="true" outlineLevel="0" collapsed="false">
      <c r="A27" s="27" t="s">
        <v>80</v>
      </c>
      <c r="B27" s="5" t="s">
        <v>81</v>
      </c>
      <c r="C27" s="12" t="n">
        <v>43004</v>
      </c>
      <c r="D27" s="8" t="s">
        <v>82</v>
      </c>
      <c r="E27" s="8" t="s">
        <v>31</v>
      </c>
      <c r="F27" s="52" t="n">
        <v>3400000</v>
      </c>
      <c r="G27" s="5" t="s">
        <v>83</v>
      </c>
      <c r="H27" s="14" t="n">
        <v>44830</v>
      </c>
    </row>
    <row r="28" customFormat="false" ht="12" hidden="false" customHeight="true" outlineLevel="0" collapsed="false">
      <c r="A28" s="27"/>
      <c r="B28" s="5"/>
      <c r="C28" s="12"/>
      <c r="D28" s="5" t="s">
        <v>84</v>
      </c>
      <c r="E28" s="5" t="s">
        <v>37</v>
      </c>
      <c r="F28" s="15" t="n">
        <v>45000</v>
      </c>
      <c r="G28" s="5" t="s">
        <v>39</v>
      </c>
      <c r="H28" s="14" t="n">
        <v>43734</v>
      </c>
    </row>
  </sheetData>
  <mergeCells count="34">
    <mergeCell ref="A5:A10"/>
    <mergeCell ref="B5:B10"/>
    <mergeCell ref="C5:C10"/>
    <mergeCell ref="D5:D10"/>
    <mergeCell ref="G5:G10"/>
    <mergeCell ref="H5:H10"/>
    <mergeCell ref="A13:A18"/>
    <mergeCell ref="B13:B18"/>
    <mergeCell ref="C13:C18"/>
    <mergeCell ref="D13:D18"/>
    <mergeCell ref="E13:E18"/>
    <mergeCell ref="F13:F18"/>
    <mergeCell ref="G13:G18"/>
    <mergeCell ref="H13:H18"/>
    <mergeCell ref="A20:A25"/>
    <mergeCell ref="B20:B23"/>
    <mergeCell ref="C20:C23"/>
    <mergeCell ref="D20:D23"/>
    <mergeCell ref="E20:E23"/>
    <mergeCell ref="F20:F23"/>
    <mergeCell ref="G20:G21"/>
    <mergeCell ref="H20:H21"/>
    <mergeCell ref="G22:G23"/>
    <mergeCell ref="H22:H23"/>
    <mergeCell ref="B24:B25"/>
    <mergeCell ref="C24:C25"/>
    <mergeCell ref="D24:D25"/>
    <mergeCell ref="E24:E25"/>
    <mergeCell ref="F24:F25"/>
    <mergeCell ref="G24:G25"/>
    <mergeCell ref="H24:H25"/>
    <mergeCell ref="A27:A28"/>
    <mergeCell ref="B27:B28"/>
    <mergeCell ref="C27:C2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3"/>
  <sheetViews>
    <sheetView windowProtection="true"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RowHeight="12.8"/>
  <cols>
    <col collapsed="false" hidden="false" max="1" min="1" style="57" width="10.6923076923077"/>
    <col collapsed="false" hidden="false" max="2" min="2" style="57" width="18.7368421052632"/>
    <col collapsed="false" hidden="false" max="3" min="3" style="57" width="19.7327935222672"/>
    <col collapsed="false" hidden="false" max="4" min="4" style="58" width="6.39271255060729"/>
    <col collapsed="false" hidden="false" max="5" min="5" style="57" width="11.6842105263158"/>
    <col collapsed="false" hidden="false" max="6" min="6" style="57" width="33.7368421052632"/>
    <col collapsed="false" hidden="false" max="10" min="7" style="59" width="7.93522267206478"/>
    <col collapsed="false" hidden="false" max="11" min="11" style="60" width="7.93522267206478"/>
    <col collapsed="false" hidden="false" max="12" min="12" style="59" width="7.93522267206478"/>
    <col collapsed="false" hidden="false" max="13" min="13" style="61" width="7.93522267206478"/>
    <col collapsed="false" hidden="false" max="14" min="14" style="59" width="4.39271255060729"/>
    <col collapsed="false" hidden="false" max="1025" min="15" style="59" width="9"/>
  </cols>
  <sheetData>
    <row r="1" customFormat="false" ht="10.8" hidden="false" customHeight="true" outlineLevel="0" collapsed="false">
      <c r="A1" s="62" t="s">
        <v>87</v>
      </c>
      <c r="B1" s="63" t="s">
        <v>88</v>
      </c>
      <c r="C1" s="63" t="s">
        <v>0</v>
      </c>
      <c r="D1" s="64" t="s">
        <v>89</v>
      </c>
      <c r="E1" s="65" t="s">
        <v>90</v>
      </c>
      <c r="F1" s="63" t="s">
        <v>91</v>
      </c>
      <c r="G1" s="66" t="s">
        <v>92</v>
      </c>
      <c r="H1" s="63" t="s">
        <v>93</v>
      </c>
      <c r="I1" s="63" t="s">
        <v>94</v>
      </c>
      <c r="J1" s="67" t="s">
        <v>95</v>
      </c>
      <c r="K1" s="67"/>
      <c r="L1" s="68" t="s">
        <v>96</v>
      </c>
      <c r="M1" s="68"/>
      <c r="N1" s="69"/>
    </row>
    <row r="2" customFormat="false" ht="10.8" hidden="false" customHeight="true" outlineLevel="0" collapsed="false">
      <c r="A2" s="62"/>
      <c r="B2" s="63"/>
      <c r="C2" s="63"/>
      <c r="D2" s="64"/>
      <c r="E2" s="65"/>
      <c r="F2" s="63"/>
      <c r="G2" s="66"/>
      <c r="H2" s="63"/>
      <c r="I2" s="63"/>
      <c r="J2" s="70" t="s">
        <v>97</v>
      </c>
      <c r="K2" s="70" t="s">
        <v>98</v>
      </c>
      <c r="L2" s="70" t="s">
        <v>97</v>
      </c>
      <c r="M2" s="71" t="s">
        <v>98</v>
      </c>
      <c r="N2" s="69"/>
    </row>
    <row r="3" customFormat="false" ht="10.8" hidden="false" customHeight="true" outlineLevel="0" collapsed="false">
      <c r="A3" s="72" t="s">
        <v>99</v>
      </c>
      <c r="B3" s="73" t="s">
        <v>99</v>
      </c>
      <c r="C3" s="73" t="s">
        <v>40</v>
      </c>
      <c r="D3" s="74" t="s">
        <v>100</v>
      </c>
      <c r="E3" s="72" t="s">
        <v>101</v>
      </c>
      <c r="F3" s="73" t="s">
        <v>102</v>
      </c>
      <c r="G3" s="75" t="s">
        <v>103</v>
      </c>
      <c r="H3" s="76" t="s">
        <v>104</v>
      </c>
      <c r="I3" s="75" t="s">
        <v>105</v>
      </c>
      <c r="J3" s="76" t="s">
        <v>106</v>
      </c>
      <c r="K3" s="77" t="s">
        <v>107</v>
      </c>
      <c r="L3" s="76" t="s">
        <v>108</v>
      </c>
      <c r="M3" s="78" t="n">
        <v>54</v>
      </c>
      <c r="N3" s="79" t="s">
        <v>105</v>
      </c>
    </row>
    <row r="4" customFormat="false" ht="10.8" hidden="false" customHeight="true" outlineLevel="0" collapsed="false">
      <c r="A4" s="72"/>
      <c r="B4" s="73" t="s">
        <v>109</v>
      </c>
      <c r="C4" s="73" t="s">
        <v>110</v>
      </c>
      <c r="D4" s="74"/>
      <c r="E4" s="72"/>
      <c r="F4" s="73" t="s">
        <v>111</v>
      </c>
      <c r="G4" s="75" t="s">
        <v>103</v>
      </c>
      <c r="H4" s="76" t="s">
        <v>112</v>
      </c>
      <c r="I4" s="75" t="s">
        <v>105</v>
      </c>
      <c r="J4" s="76" t="s">
        <v>113</v>
      </c>
      <c r="K4" s="77" t="s">
        <v>105</v>
      </c>
      <c r="L4" s="76" t="s">
        <v>114</v>
      </c>
      <c r="M4" s="78" t="n">
        <v>9</v>
      </c>
      <c r="N4" s="79" t="s">
        <v>105</v>
      </c>
    </row>
    <row r="5" customFormat="false" ht="10.8" hidden="false" customHeight="true" outlineLevel="0" collapsed="false">
      <c r="A5" s="72"/>
      <c r="B5" s="73" t="s">
        <v>115</v>
      </c>
      <c r="C5" s="73" t="s">
        <v>116</v>
      </c>
      <c r="D5" s="74"/>
      <c r="E5" s="72"/>
      <c r="F5" s="73" t="s">
        <v>117</v>
      </c>
      <c r="G5" s="75" t="s">
        <v>118</v>
      </c>
      <c r="H5" s="76" t="s">
        <v>119</v>
      </c>
      <c r="I5" s="75" t="s">
        <v>105</v>
      </c>
      <c r="J5" s="76" t="s">
        <v>120</v>
      </c>
      <c r="K5" s="77" t="s">
        <v>105</v>
      </c>
      <c r="L5" s="76" t="s">
        <v>121</v>
      </c>
      <c r="M5" s="78" t="s">
        <v>105</v>
      </c>
      <c r="N5" s="79" t="s">
        <v>105</v>
      </c>
    </row>
    <row r="6" customFormat="false" ht="10.8" hidden="false" customHeight="true" outlineLevel="0" collapsed="false">
      <c r="A6" s="72"/>
      <c r="B6" s="73" t="s">
        <v>122</v>
      </c>
      <c r="C6" s="73" t="s">
        <v>73</v>
      </c>
      <c r="D6" s="74"/>
      <c r="E6" s="72"/>
      <c r="F6" s="73" t="s">
        <v>102</v>
      </c>
      <c r="G6" s="75" t="s">
        <v>123</v>
      </c>
      <c r="H6" s="76" t="s">
        <v>124</v>
      </c>
      <c r="I6" s="80" t="s">
        <v>125</v>
      </c>
      <c r="J6" s="76" t="s">
        <v>126</v>
      </c>
      <c r="K6" s="77" t="s">
        <v>127</v>
      </c>
      <c r="L6" s="76" t="s">
        <v>128</v>
      </c>
      <c r="M6" s="78" t="n">
        <v>46</v>
      </c>
      <c r="N6" s="79" t="s">
        <v>105</v>
      </c>
    </row>
    <row r="7" customFormat="false" ht="10.8" hidden="false" customHeight="true" outlineLevel="0" collapsed="false">
      <c r="A7" s="72"/>
      <c r="B7" s="73" t="s">
        <v>129</v>
      </c>
      <c r="C7" s="73" t="s">
        <v>130</v>
      </c>
      <c r="D7" s="74"/>
      <c r="E7" s="72"/>
      <c r="F7" s="73" t="s">
        <v>131</v>
      </c>
      <c r="G7" s="75" t="s">
        <v>132</v>
      </c>
      <c r="H7" s="76" t="s">
        <v>133</v>
      </c>
      <c r="I7" s="80" t="s">
        <v>134</v>
      </c>
      <c r="J7" s="76" t="s">
        <v>135</v>
      </c>
      <c r="K7" s="77" t="s">
        <v>136</v>
      </c>
      <c r="L7" s="76" t="s">
        <v>137</v>
      </c>
      <c r="M7" s="78" t="n">
        <v>8</v>
      </c>
      <c r="N7" s="79" t="s">
        <v>105</v>
      </c>
    </row>
    <row r="8" customFormat="false" ht="10.8" hidden="false" customHeight="true" outlineLevel="0" collapsed="false">
      <c r="A8" s="72"/>
      <c r="B8" s="73" t="s">
        <v>99</v>
      </c>
      <c r="C8" s="73" t="s">
        <v>138</v>
      </c>
      <c r="D8" s="74"/>
      <c r="E8" s="72" t="s">
        <v>139</v>
      </c>
      <c r="F8" s="73" t="s">
        <v>140</v>
      </c>
      <c r="G8" s="75" t="s">
        <v>103</v>
      </c>
      <c r="H8" s="76" t="s">
        <v>141</v>
      </c>
      <c r="I8" s="75" t="s">
        <v>105</v>
      </c>
      <c r="J8" s="76" t="s">
        <v>142</v>
      </c>
      <c r="K8" s="77" t="s">
        <v>143</v>
      </c>
      <c r="L8" s="76" t="s">
        <v>144</v>
      </c>
      <c r="M8" s="78" t="n">
        <v>1169</v>
      </c>
      <c r="N8" s="79" t="s">
        <v>105</v>
      </c>
    </row>
    <row r="9" customFormat="false" ht="10.8" hidden="false" customHeight="true" outlineLevel="0" collapsed="false">
      <c r="A9" s="72"/>
      <c r="B9" s="73" t="s">
        <v>99</v>
      </c>
      <c r="C9" s="73" t="s">
        <v>28</v>
      </c>
      <c r="D9" s="74"/>
      <c r="E9" s="72"/>
      <c r="F9" s="73" t="s">
        <v>82</v>
      </c>
      <c r="G9" s="75" t="s">
        <v>145</v>
      </c>
      <c r="H9" s="76" t="s">
        <v>146</v>
      </c>
      <c r="I9" s="75" t="s">
        <v>105</v>
      </c>
      <c r="J9" s="76" t="s">
        <v>147</v>
      </c>
      <c r="K9" s="77" t="s">
        <v>105</v>
      </c>
      <c r="L9" s="76" t="s">
        <v>148</v>
      </c>
      <c r="M9" s="78" t="n">
        <v>274</v>
      </c>
      <c r="N9" s="79" t="s">
        <v>105</v>
      </c>
    </row>
    <row r="10" customFormat="false" ht="10.8" hidden="false" customHeight="true" outlineLevel="0" collapsed="false">
      <c r="A10" s="72" t="s">
        <v>149</v>
      </c>
      <c r="B10" s="73" t="s">
        <v>150</v>
      </c>
      <c r="C10" s="73" t="s">
        <v>44</v>
      </c>
      <c r="D10" s="74" t="s">
        <v>100</v>
      </c>
      <c r="E10" s="81" t="s">
        <v>101</v>
      </c>
      <c r="F10" s="73" t="s">
        <v>151</v>
      </c>
      <c r="G10" s="75" t="s">
        <v>152</v>
      </c>
      <c r="H10" s="76" t="s">
        <v>153</v>
      </c>
      <c r="I10" s="80" t="s">
        <v>154</v>
      </c>
      <c r="J10" s="76" t="s">
        <v>155</v>
      </c>
      <c r="K10" s="77" t="s">
        <v>156</v>
      </c>
      <c r="L10" s="76" t="s">
        <v>157</v>
      </c>
      <c r="M10" s="78" t="n">
        <v>283</v>
      </c>
      <c r="N10" s="79" t="s">
        <v>105</v>
      </c>
    </row>
    <row r="11" customFormat="false" ht="10.8" hidden="false" customHeight="true" outlineLevel="0" collapsed="false">
      <c r="A11" s="72"/>
      <c r="B11" s="73" t="s">
        <v>158</v>
      </c>
      <c r="C11" s="73" t="s">
        <v>159</v>
      </c>
      <c r="D11" s="74"/>
      <c r="E11" s="81" t="s">
        <v>139</v>
      </c>
      <c r="F11" s="73" t="s">
        <v>160</v>
      </c>
      <c r="G11" s="75" t="s">
        <v>103</v>
      </c>
      <c r="H11" s="76" t="s">
        <v>161</v>
      </c>
      <c r="I11" s="82" t="s">
        <v>162</v>
      </c>
      <c r="J11" s="76" t="s">
        <v>163</v>
      </c>
      <c r="K11" s="83" t="s">
        <v>143</v>
      </c>
      <c r="L11" s="76" t="s">
        <v>164</v>
      </c>
      <c r="M11" s="84" t="n">
        <v>22</v>
      </c>
      <c r="N11" s="79" t="s">
        <v>105</v>
      </c>
    </row>
    <row r="12" customFormat="false" ht="10.8" hidden="false" customHeight="true" outlineLevel="0" collapsed="false">
      <c r="A12" s="72"/>
      <c r="B12" s="73" t="s">
        <v>158</v>
      </c>
      <c r="C12" s="73" t="s">
        <v>165</v>
      </c>
      <c r="D12" s="74"/>
      <c r="E12" s="81" t="s">
        <v>166</v>
      </c>
      <c r="F12" s="73" t="s">
        <v>167</v>
      </c>
      <c r="G12" s="75" t="s">
        <v>103</v>
      </c>
      <c r="H12" s="76" t="s">
        <v>168</v>
      </c>
      <c r="I12" s="82" t="s">
        <v>169</v>
      </c>
      <c r="J12" s="76" t="s">
        <v>170</v>
      </c>
      <c r="K12" s="77" t="s">
        <v>143</v>
      </c>
      <c r="L12" s="76" t="s">
        <v>171</v>
      </c>
      <c r="M12" s="78" t="n">
        <v>764</v>
      </c>
      <c r="N12" s="79" t="s">
        <v>105</v>
      </c>
    </row>
    <row r="13" customFormat="false" ht="10.8" hidden="false" customHeight="true" outlineLevel="0" collapsed="false">
      <c r="A13" s="72"/>
      <c r="B13" s="73" t="s">
        <v>158</v>
      </c>
      <c r="C13" s="73" t="s">
        <v>172</v>
      </c>
      <c r="D13" s="74" t="s">
        <v>173</v>
      </c>
      <c r="E13" s="81" t="s">
        <v>166</v>
      </c>
      <c r="F13" s="73" t="s">
        <v>174</v>
      </c>
      <c r="G13" s="75" t="s">
        <v>103</v>
      </c>
      <c r="H13" s="76" t="s">
        <v>175</v>
      </c>
      <c r="I13" s="75" t="s">
        <v>105</v>
      </c>
      <c r="J13" s="76" t="s">
        <v>176</v>
      </c>
      <c r="K13" s="77" t="s">
        <v>143</v>
      </c>
      <c r="L13" s="76" t="s">
        <v>177</v>
      </c>
      <c r="M13" s="78" t="s">
        <v>105</v>
      </c>
      <c r="N13" s="79" t="s">
        <v>105</v>
      </c>
    </row>
    <row r="14" customFormat="false" ht="10.8" hidden="false" customHeight="true" outlineLevel="0" collapsed="false">
      <c r="A14" s="72"/>
      <c r="B14" s="73" t="s">
        <v>178</v>
      </c>
      <c r="C14" s="73" t="s">
        <v>179</v>
      </c>
      <c r="D14" s="74"/>
      <c r="E14" s="81" t="s">
        <v>180</v>
      </c>
      <c r="F14" s="73" t="s">
        <v>181</v>
      </c>
      <c r="G14" s="75" t="s">
        <v>103</v>
      </c>
      <c r="H14" s="76" t="s">
        <v>182</v>
      </c>
      <c r="I14" s="75" t="s">
        <v>105</v>
      </c>
      <c r="J14" s="76" t="s">
        <v>183</v>
      </c>
      <c r="K14" s="77" t="s">
        <v>143</v>
      </c>
      <c r="L14" s="76" t="s">
        <v>184</v>
      </c>
      <c r="M14" s="78" t="s">
        <v>105</v>
      </c>
      <c r="N14" s="79" t="s">
        <v>105</v>
      </c>
    </row>
    <row r="15" customFormat="false" ht="10.8" hidden="false" customHeight="true" outlineLevel="0" collapsed="false">
      <c r="A15" s="72" t="s">
        <v>185</v>
      </c>
      <c r="B15" s="73" t="s">
        <v>185</v>
      </c>
      <c r="C15" s="73" t="s">
        <v>9</v>
      </c>
      <c r="D15" s="74" t="s">
        <v>100</v>
      </c>
      <c r="E15" s="81" t="s">
        <v>139</v>
      </c>
      <c r="F15" s="73" t="s">
        <v>78</v>
      </c>
      <c r="G15" s="75" t="s">
        <v>103</v>
      </c>
      <c r="H15" s="76" t="s">
        <v>186</v>
      </c>
      <c r="I15" s="75" t="s">
        <v>105</v>
      </c>
      <c r="J15" s="76" t="s">
        <v>187</v>
      </c>
      <c r="K15" s="77" t="s">
        <v>188</v>
      </c>
      <c r="L15" s="76" t="s">
        <v>189</v>
      </c>
      <c r="M15" s="78" t="n">
        <v>231</v>
      </c>
      <c r="N15" s="79" t="s">
        <v>105</v>
      </c>
    </row>
    <row r="16" customFormat="false" ht="10.8" hidden="false" customHeight="true" outlineLevel="0" collapsed="false">
      <c r="A16" s="72"/>
      <c r="B16" s="73" t="s">
        <v>190</v>
      </c>
      <c r="C16" s="73" t="s">
        <v>191</v>
      </c>
      <c r="D16" s="74"/>
      <c r="E16" s="81" t="s">
        <v>192</v>
      </c>
      <c r="F16" s="73" t="s">
        <v>193</v>
      </c>
      <c r="G16" s="75" t="s">
        <v>103</v>
      </c>
      <c r="H16" s="76" t="s">
        <v>194</v>
      </c>
      <c r="I16" s="80" t="s">
        <v>195</v>
      </c>
      <c r="J16" s="76" t="s">
        <v>196</v>
      </c>
      <c r="K16" s="77" t="s">
        <v>107</v>
      </c>
      <c r="L16" s="76" t="s">
        <v>197</v>
      </c>
      <c r="M16" s="78" t="n">
        <v>73</v>
      </c>
      <c r="N16" s="79" t="s">
        <v>105</v>
      </c>
    </row>
    <row r="17" customFormat="false" ht="10.8" hidden="false" customHeight="true" outlineLevel="0" collapsed="false">
      <c r="A17" s="72"/>
      <c r="B17" s="73" t="s">
        <v>198</v>
      </c>
      <c r="C17" s="73" t="s">
        <v>199</v>
      </c>
      <c r="D17" s="74" t="s">
        <v>173</v>
      </c>
      <c r="E17" s="81" t="s">
        <v>180</v>
      </c>
      <c r="F17" s="73" t="s">
        <v>200</v>
      </c>
      <c r="G17" s="75" t="s">
        <v>103</v>
      </c>
      <c r="H17" s="76" t="s">
        <v>201</v>
      </c>
      <c r="I17" s="75" t="s">
        <v>105</v>
      </c>
      <c r="J17" s="76" t="s">
        <v>202</v>
      </c>
      <c r="K17" s="77" t="s">
        <v>107</v>
      </c>
      <c r="L17" s="76" t="s">
        <v>203</v>
      </c>
      <c r="M17" s="78" t="n">
        <v>67</v>
      </c>
      <c r="N17" s="79" t="s">
        <v>105</v>
      </c>
    </row>
    <row r="18" customFormat="false" ht="10.8" hidden="false" customHeight="true" outlineLevel="0" collapsed="false">
      <c r="A18" s="72"/>
      <c r="B18" s="73" t="s">
        <v>204</v>
      </c>
      <c r="C18" s="73" t="s">
        <v>205</v>
      </c>
      <c r="D18" s="74"/>
      <c r="E18" s="81" t="s">
        <v>166</v>
      </c>
      <c r="F18" s="73" t="s">
        <v>206</v>
      </c>
      <c r="G18" s="75" t="s">
        <v>103</v>
      </c>
      <c r="H18" s="76" t="s">
        <v>207</v>
      </c>
      <c r="I18" s="75" t="s">
        <v>105</v>
      </c>
      <c r="J18" s="76" t="s">
        <v>208</v>
      </c>
      <c r="K18" s="77" t="s">
        <v>127</v>
      </c>
      <c r="L18" s="76" t="s">
        <v>209</v>
      </c>
      <c r="M18" s="78" t="n">
        <v>20</v>
      </c>
      <c r="N18" s="79" t="s">
        <v>105</v>
      </c>
    </row>
    <row r="19" customFormat="false" ht="10.8" hidden="false" customHeight="true" outlineLevel="0" collapsed="false">
      <c r="A19" s="72"/>
      <c r="B19" s="73" t="s">
        <v>210</v>
      </c>
      <c r="C19" s="73" t="s">
        <v>211</v>
      </c>
      <c r="D19" s="74"/>
      <c r="E19" s="81" t="s">
        <v>212</v>
      </c>
      <c r="F19" s="73" t="s">
        <v>213</v>
      </c>
      <c r="G19" s="75" t="s">
        <v>214</v>
      </c>
      <c r="H19" s="76" t="s">
        <v>215</v>
      </c>
      <c r="I19" s="75" t="s">
        <v>105</v>
      </c>
      <c r="J19" s="76" t="s">
        <v>216</v>
      </c>
      <c r="K19" s="77" t="s">
        <v>107</v>
      </c>
      <c r="L19" s="76" t="s">
        <v>217</v>
      </c>
      <c r="M19" s="78" t="n">
        <v>39</v>
      </c>
      <c r="N19" s="79" t="s">
        <v>105</v>
      </c>
    </row>
    <row r="20" customFormat="false" ht="10.8" hidden="false" customHeight="true" outlineLevel="0" collapsed="false">
      <c r="A20" s="72" t="s">
        <v>218</v>
      </c>
      <c r="B20" s="73" t="s">
        <v>219</v>
      </c>
      <c r="C20" s="73" t="s">
        <v>220</v>
      </c>
      <c r="D20" s="74" t="s">
        <v>100</v>
      </c>
      <c r="E20" s="81" t="s">
        <v>139</v>
      </c>
      <c r="F20" s="73" t="s">
        <v>221</v>
      </c>
      <c r="G20" s="75" t="s">
        <v>103</v>
      </c>
      <c r="H20" s="76" t="s">
        <v>222</v>
      </c>
      <c r="I20" s="75" t="s">
        <v>105</v>
      </c>
      <c r="J20" s="76" t="s">
        <v>223</v>
      </c>
      <c r="K20" s="77" t="s">
        <v>107</v>
      </c>
      <c r="L20" s="76" t="s">
        <v>224</v>
      </c>
      <c r="M20" s="78" t="n">
        <v>70</v>
      </c>
      <c r="N20" s="79" t="s">
        <v>105</v>
      </c>
    </row>
    <row r="21" customFormat="false" ht="10.8" hidden="false" customHeight="true" outlineLevel="0" collapsed="false">
      <c r="A21" s="72"/>
      <c r="B21" s="73" t="s">
        <v>225</v>
      </c>
      <c r="C21" s="73" t="s">
        <v>226</v>
      </c>
      <c r="D21" s="74"/>
      <c r="E21" s="81" t="s">
        <v>166</v>
      </c>
      <c r="F21" s="73" t="s">
        <v>227</v>
      </c>
      <c r="G21" s="75" t="s">
        <v>103</v>
      </c>
      <c r="H21" s="75"/>
      <c r="I21" s="75"/>
      <c r="J21" s="76" t="s">
        <v>228</v>
      </c>
      <c r="K21" s="77" t="s">
        <v>105</v>
      </c>
      <c r="L21" s="76" t="s">
        <v>229</v>
      </c>
      <c r="M21" s="78" t="s">
        <v>105</v>
      </c>
      <c r="N21" s="79" t="s">
        <v>105</v>
      </c>
    </row>
    <row r="22" customFormat="false" ht="10.8" hidden="false" customHeight="true" outlineLevel="0" collapsed="false">
      <c r="A22" s="81" t="s">
        <v>230</v>
      </c>
      <c r="B22" s="73" t="s">
        <v>230</v>
      </c>
      <c r="C22" s="73" t="s">
        <v>231</v>
      </c>
      <c r="D22" s="85" t="s">
        <v>100</v>
      </c>
      <c r="E22" s="81" t="s">
        <v>166</v>
      </c>
      <c r="F22" s="73" t="s">
        <v>232</v>
      </c>
      <c r="G22" s="75" t="s">
        <v>233</v>
      </c>
      <c r="H22" s="76" t="s">
        <v>234</v>
      </c>
      <c r="I22" s="75" t="s">
        <v>105</v>
      </c>
      <c r="J22" s="76" t="s">
        <v>235</v>
      </c>
      <c r="K22" s="77" t="s">
        <v>236</v>
      </c>
      <c r="L22" s="76" t="s">
        <v>237</v>
      </c>
      <c r="M22" s="78" t="n">
        <v>25</v>
      </c>
      <c r="N22" s="79" t="s">
        <v>105</v>
      </c>
    </row>
    <row r="23" customFormat="false" ht="10.8" hidden="false" customHeight="true" outlineLevel="0" collapsed="false">
      <c r="A23" s="81" t="s">
        <v>238</v>
      </c>
      <c r="B23" s="73" t="s">
        <v>238</v>
      </c>
      <c r="C23" s="73" t="s">
        <v>239</v>
      </c>
      <c r="D23" s="85" t="s">
        <v>173</v>
      </c>
      <c r="E23" s="81" t="s">
        <v>240</v>
      </c>
      <c r="F23" s="73" t="s">
        <v>241</v>
      </c>
      <c r="G23" s="75" t="s">
        <v>103</v>
      </c>
      <c r="H23" s="75"/>
      <c r="I23" s="75"/>
      <c r="J23" s="76" t="s">
        <v>242</v>
      </c>
      <c r="K23" s="77" t="s">
        <v>136</v>
      </c>
      <c r="L23" s="76" t="s">
        <v>243</v>
      </c>
      <c r="M23" s="78" t="n">
        <v>4</v>
      </c>
      <c r="N23" s="79" t="s">
        <v>105</v>
      </c>
    </row>
  </sheetData>
  <mergeCells count="23">
    <mergeCell ref="A1:A2"/>
    <mergeCell ref="B1:B2"/>
    <mergeCell ref="C1:C2"/>
    <mergeCell ref="D1:D2"/>
    <mergeCell ref="E1:E2"/>
    <mergeCell ref="F1:F2"/>
    <mergeCell ref="G1:G2"/>
    <mergeCell ref="H1:H2"/>
    <mergeCell ref="I1:I2"/>
    <mergeCell ref="J1:K1"/>
    <mergeCell ref="L1:M1"/>
    <mergeCell ref="A3:A9"/>
    <mergeCell ref="D3:D9"/>
    <mergeCell ref="E3:E7"/>
    <mergeCell ref="E8:E9"/>
    <mergeCell ref="A10:A14"/>
    <mergeCell ref="D10:D12"/>
    <mergeCell ref="D13:D14"/>
    <mergeCell ref="A15:A19"/>
    <mergeCell ref="D15:D16"/>
    <mergeCell ref="D17:D19"/>
    <mergeCell ref="A20:A21"/>
    <mergeCell ref="D20:D21"/>
  </mergeCells>
  <hyperlinks>
    <hyperlink ref="H3" r:id="rId1" display="https://iml.ru/"/>
    <hyperlink ref="J3" r:id="rId2" display="https://sbis.ru/contragents/7701397533/774301001"/>
    <hyperlink ref="L3" r:id="rId3" display="http://www.list-org.com/company/7896049"/>
    <hyperlink ref="H4" r:id="rId4" display="http://ghp-direct.ru/"/>
    <hyperlink ref="J4" r:id="rId5" display="https://sbis.ru/contragents/7701541628/770101001"/>
    <hyperlink ref="L4" r:id="rId6" display="http://www.list-org.com/company/718735"/>
    <hyperlink ref="H5" r:id="rId7" display="https://nationalpost.ru/ru/"/>
    <hyperlink ref="J5" r:id="rId8" display="https://sbis.ru/contragents/5402534820/543301001"/>
    <hyperlink ref="L5" r:id="rId9" display="http://www.list-org.com/company/6542397"/>
    <hyperlink ref="H6" r:id="rId10" display="https://boxberry.ru/"/>
    <hyperlink ref="I6" r:id="rId11"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6" r:id="rId12" display="https://sbis.ru/contragents/6685123080/668501001"/>
    <hyperlink ref="L6" r:id="rId13" display="http://www.list-org.com/company/9400560"/>
    <hyperlink ref="H7" r:id="rId14" display="http://www.greenwoodpark.ru/logistic_center/"/>
    <hyperlink ref="I7" r:id="rId15"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7" r:id="rId16" display="https://sbis.ru/contragents/5024155122/502401001"/>
    <hyperlink ref="L7" r:id="rId17" display="http://www.list-org.com/company/8176330"/>
    <hyperlink ref="H8" r:id="rId18" display="https://www.dpd.ru/"/>
    <hyperlink ref="J8" r:id="rId19" display="https://sbis.ru/contragents/7713215523/771601001"/>
    <hyperlink ref="L8" r:id="rId20" display="http://www.list-org.com/company/41164"/>
    <hyperlink ref="H9" r:id="rId21" display="https://www.cdek.ru/ "/>
    <hyperlink ref="J9" r:id="rId22" display="https://sbis.ru/contragents/7722327689/540601001"/>
    <hyperlink ref="L9" r:id="rId23" display="http://www.list-org.com/company/8163685"/>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86" width="15.7449392712551"/>
    <col collapsed="false" hidden="false" max="2" min="2" style="86" width="15.4251012145749"/>
    <col collapsed="false" hidden="false" max="3" min="3" style="87" width="26.1376518218623"/>
    <col collapsed="false" hidden="false" max="4" min="4" style="88" width="8.57085020242915"/>
    <col collapsed="false" hidden="false" max="5" min="5" style="86" width="15.4251012145749"/>
    <col collapsed="false" hidden="false" max="6" min="6" style="86" width="46.4898785425101"/>
    <col collapsed="false" hidden="false" max="1025" min="7" style="1" width="9"/>
  </cols>
  <sheetData>
    <row r="1" customFormat="false" ht="15" hidden="false" customHeight="true" outlineLevel="0" collapsed="false">
      <c r="A1" s="0"/>
      <c r="B1" s="0"/>
      <c r="C1" s="0"/>
      <c r="D1" s="0"/>
      <c r="E1" s="0"/>
      <c r="F1" s="0"/>
      <c r="G1" s="89" t="s">
        <v>92</v>
      </c>
      <c r="H1" s="90" t="s">
        <v>93</v>
      </c>
      <c r="I1" s="90" t="s">
        <v>94</v>
      </c>
      <c r="J1" s="91" t="s">
        <v>95</v>
      </c>
      <c r="K1" s="91"/>
      <c r="L1" s="92" t="s">
        <v>96</v>
      </c>
      <c r="M1" s="92"/>
    </row>
    <row r="2" customFormat="false" ht="12" hidden="false" customHeight="true" outlineLevel="0" collapsed="false">
      <c r="A2" s="24" t="s">
        <v>244</v>
      </c>
      <c r="B2" s="93" t="s">
        <v>88</v>
      </c>
      <c r="C2" s="93" t="s">
        <v>0</v>
      </c>
      <c r="D2" s="93" t="s">
        <v>245</v>
      </c>
      <c r="E2" s="93" t="s">
        <v>90</v>
      </c>
      <c r="F2" s="93" t="s">
        <v>91</v>
      </c>
      <c r="G2" s="89"/>
      <c r="H2" s="90"/>
      <c r="I2" s="90"/>
      <c r="J2" s="94" t="s">
        <v>97</v>
      </c>
      <c r="K2" s="94" t="s">
        <v>98</v>
      </c>
      <c r="L2" s="94" t="s">
        <v>97</v>
      </c>
      <c r="M2" s="95" t="s">
        <v>98</v>
      </c>
    </row>
    <row r="3" customFormat="false" ht="12" hidden="false" customHeight="true" outlineLevel="0" collapsed="false">
      <c r="A3" s="96" t="s">
        <v>99</v>
      </c>
      <c r="B3" s="97" t="s">
        <v>99</v>
      </c>
      <c r="C3" s="97" t="s">
        <v>40</v>
      </c>
      <c r="D3" s="98" t="s">
        <v>100</v>
      </c>
      <c r="E3" s="97" t="s">
        <v>101</v>
      </c>
      <c r="F3" s="97" t="s">
        <v>102</v>
      </c>
      <c r="G3" s="99" t="s">
        <v>103</v>
      </c>
      <c r="H3" s="100" t="s">
        <v>104</v>
      </c>
      <c r="I3" s="99" t="s">
        <v>105</v>
      </c>
      <c r="J3" s="100" t="s">
        <v>106</v>
      </c>
      <c r="K3" s="101" t="s">
        <v>107</v>
      </c>
      <c r="L3" s="100" t="s">
        <v>108</v>
      </c>
      <c r="M3" s="102" t="n">
        <v>54</v>
      </c>
    </row>
    <row r="4" customFormat="false" ht="12" hidden="false" customHeight="true" outlineLevel="0" collapsed="false">
      <c r="A4" s="96" t="s">
        <v>99</v>
      </c>
      <c r="B4" s="97" t="s">
        <v>99</v>
      </c>
      <c r="C4" s="97" t="s">
        <v>138</v>
      </c>
      <c r="D4" s="98" t="s">
        <v>100</v>
      </c>
      <c r="E4" s="97" t="s">
        <v>139</v>
      </c>
      <c r="F4" s="97" t="s">
        <v>140</v>
      </c>
      <c r="G4" s="99" t="s">
        <v>103</v>
      </c>
      <c r="H4" s="100" t="s">
        <v>141</v>
      </c>
      <c r="I4" s="99" t="s">
        <v>105</v>
      </c>
      <c r="J4" s="100" t="s">
        <v>142</v>
      </c>
      <c r="K4" s="101" t="s">
        <v>143</v>
      </c>
      <c r="L4" s="100" t="s">
        <v>144</v>
      </c>
      <c r="M4" s="102" t="n">
        <v>1169</v>
      </c>
    </row>
    <row r="5" customFormat="false" ht="12" hidden="false" customHeight="true" outlineLevel="0" collapsed="false">
      <c r="A5" s="96" t="s">
        <v>99</v>
      </c>
      <c r="B5" s="97" t="s">
        <v>99</v>
      </c>
      <c r="C5" s="97" t="s">
        <v>28</v>
      </c>
      <c r="D5" s="98" t="s">
        <v>100</v>
      </c>
      <c r="E5" s="97" t="s">
        <v>139</v>
      </c>
      <c r="F5" s="97" t="s">
        <v>82</v>
      </c>
      <c r="G5" s="99" t="s">
        <v>145</v>
      </c>
      <c r="H5" s="100" t="s">
        <v>146</v>
      </c>
      <c r="I5" s="99" t="s">
        <v>105</v>
      </c>
      <c r="J5" s="100" t="s">
        <v>147</v>
      </c>
      <c r="K5" s="101" t="s">
        <v>105</v>
      </c>
      <c r="L5" s="100" t="s">
        <v>148</v>
      </c>
      <c r="M5" s="102" t="n">
        <v>274</v>
      </c>
    </row>
    <row r="6" customFormat="false" ht="12" hidden="false" customHeight="true" outlineLevel="0" collapsed="false">
      <c r="A6" s="96" t="s">
        <v>99</v>
      </c>
      <c r="B6" s="97" t="s">
        <v>109</v>
      </c>
      <c r="C6" s="97" t="s">
        <v>110</v>
      </c>
      <c r="D6" s="98" t="s">
        <v>100</v>
      </c>
      <c r="E6" s="97" t="s">
        <v>101</v>
      </c>
      <c r="F6" s="97" t="s">
        <v>111</v>
      </c>
      <c r="G6" s="99" t="s">
        <v>103</v>
      </c>
      <c r="H6" s="100" t="s">
        <v>112</v>
      </c>
      <c r="I6" s="99" t="s">
        <v>105</v>
      </c>
      <c r="J6" s="100" t="s">
        <v>113</v>
      </c>
      <c r="K6" s="101" t="s">
        <v>105</v>
      </c>
      <c r="L6" s="100" t="s">
        <v>114</v>
      </c>
      <c r="M6" s="102" t="n">
        <v>9</v>
      </c>
    </row>
    <row r="7" customFormat="false" ht="12" hidden="false" customHeight="true" outlineLevel="0" collapsed="false">
      <c r="A7" s="96" t="s">
        <v>99</v>
      </c>
      <c r="B7" s="97" t="s">
        <v>115</v>
      </c>
      <c r="C7" s="97" t="s">
        <v>116</v>
      </c>
      <c r="D7" s="98" t="s">
        <v>100</v>
      </c>
      <c r="E7" s="97" t="s">
        <v>101</v>
      </c>
      <c r="F7" s="103" t="s">
        <v>117</v>
      </c>
      <c r="G7" s="99" t="s">
        <v>118</v>
      </c>
      <c r="H7" s="100" t="s">
        <v>119</v>
      </c>
      <c r="I7" s="99" t="s">
        <v>105</v>
      </c>
      <c r="J7" s="100" t="s">
        <v>120</v>
      </c>
      <c r="K7" s="101" t="s">
        <v>105</v>
      </c>
      <c r="L7" s="100" t="s">
        <v>121</v>
      </c>
      <c r="M7" s="102" t="s">
        <v>105</v>
      </c>
    </row>
    <row r="8" customFormat="false" ht="12" hidden="false" customHeight="true" outlineLevel="0" collapsed="false">
      <c r="A8" s="96" t="s">
        <v>99</v>
      </c>
      <c r="B8" s="97" t="s">
        <v>122</v>
      </c>
      <c r="C8" s="97" t="s">
        <v>73</v>
      </c>
      <c r="D8" s="98" t="s">
        <v>100</v>
      </c>
      <c r="E8" s="97" t="s">
        <v>101</v>
      </c>
      <c r="F8" s="97" t="s">
        <v>102</v>
      </c>
      <c r="G8" s="99" t="s">
        <v>123</v>
      </c>
      <c r="H8" s="100" t="s">
        <v>124</v>
      </c>
      <c r="I8" s="104" t="s">
        <v>125</v>
      </c>
      <c r="J8" s="100" t="s">
        <v>126</v>
      </c>
      <c r="K8" s="101" t="s">
        <v>127</v>
      </c>
      <c r="L8" s="100" t="s">
        <v>128</v>
      </c>
      <c r="M8" s="102" t="n">
        <v>46</v>
      </c>
    </row>
    <row r="9" customFormat="false" ht="12" hidden="false" customHeight="true" outlineLevel="0" collapsed="false">
      <c r="A9" s="96" t="s">
        <v>99</v>
      </c>
      <c r="B9" s="97" t="s">
        <v>129</v>
      </c>
      <c r="C9" s="97" t="s">
        <v>130</v>
      </c>
      <c r="D9" s="98" t="s">
        <v>100</v>
      </c>
      <c r="E9" s="97" t="s">
        <v>101</v>
      </c>
      <c r="F9" s="97" t="s">
        <v>131</v>
      </c>
      <c r="G9" s="99" t="s">
        <v>132</v>
      </c>
      <c r="H9" s="100" t="s">
        <v>133</v>
      </c>
      <c r="I9" s="104" t="s">
        <v>134</v>
      </c>
      <c r="J9" s="100" t="s">
        <v>135</v>
      </c>
      <c r="K9" s="101" t="s">
        <v>136</v>
      </c>
      <c r="L9" s="100" t="s">
        <v>137</v>
      </c>
      <c r="M9" s="102" t="n">
        <v>8</v>
      </c>
    </row>
    <row r="10" customFormat="false" ht="12" hidden="false" customHeight="true" outlineLevel="0" collapsed="false">
      <c r="A10" s="96" t="s">
        <v>149</v>
      </c>
      <c r="B10" s="97" t="s">
        <v>246</v>
      </c>
      <c r="C10" s="97" t="s">
        <v>44</v>
      </c>
      <c r="D10" s="98" t="s">
        <v>100</v>
      </c>
      <c r="E10" s="97" t="s">
        <v>101</v>
      </c>
      <c r="F10" s="97" t="s">
        <v>247</v>
      </c>
      <c r="G10" s="99" t="s">
        <v>152</v>
      </c>
      <c r="H10" s="100" t="s">
        <v>153</v>
      </c>
      <c r="I10" s="104" t="s">
        <v>154</v>
      </c>
      <c r="J10" s="100" t="s">
        <v>155</v>
      </c>
      <c r="K10" s="101" t="s">
        <v>156</v>
      </c>
      <c r="L10" s="100" t="s">
        <v>157</v>
      </c>
      <c r="M10" s="102" t="n">
        <v>283</v>
      </c>
    </row>
    <row r="11" customFormat="false" ht="12" hidden="false" customHeight="true" outlineLevel="0" collapsed="false">
      <c r="A11" s="96" t="s">
        <v>149</v>
      </c>
      <c r="B11" s="97" t="s">
        <v>248</v>
      </c>
      <c r="C11" s="97" t="s">
        <v>159</v>
      </c>
      <c r="D11" s="98" t="s">
        <v>100</v>
      </c>
      <c r="E11" s="97" t="s">
        <v>139</v>
      </c>
      <c r="F11" s="97" t="s">
        <v>160</v>
      </c>
      <c r="G11" s="99" t="s">
        <v>103</v>
      </c>
      <c r="H11" s="100" t="s">
        <v>161</v>
      </c>
      <c r="I11" s="105" t="s">
        <v>162</v>
      </c>
      <c r="J11" s="100" t="s">
        <v>163</v>
      </c>
      <c r="K11" s="106" t="s">
        <v>143</v>
      </c>
      <c r="L11" s="100" t="s">
        <v>164</v>
      </c>
      <c r="M11" s="107" t="n">
        <v>22</v>
      </c>
    </row>
    <row r="12" customFormat="false" ht="12" hidden="false" customHeight="true" outlineLevel="0" collapsed="false">
      <c r="A12" s="96" t="s">
        <v>149</v>
      </c>
      <c r="B12" s="97" t="s">
        <v>248</v>
      </c>
      <c r="C12" s="97" t="s">
        <v>165</v>
      </c>
      <c r="D12" s="98" t="s">
        <v>100</v>
      </c>
      <c r="E12" s="97" t="s">
        <v>166</v>
      </c>
      <c r="F12" s="97" t="s">
        <v>167</v>
      </c>
      <c r="G12" s="99" t="s">
        <v>103</v>
      </c>
      <c r="H12" s="100" t="s">
        <v>168</v>
      </c>
      <c r="I12" s="105" t="s">
        <v>169</v>
      </c>
      <c r="J12" s="100" t="s">
        <v>170</v>
      </c>
      <c r="K12" s="101" t="s">
        <v>143</v>
      </c>
      <c r="L12" s="100" t="s">
        <v>171</v>
      </c>
      <c r="M12" s="102" t="n">
        <v>764</v>
      </c>
    </row>
    <row r="13" customFormat="false" ht="12" hidden="false" customHeight="true" outlineLevel="0" collapsed="false">
      <c r="A13" s="96" t="s">
        <v>149</v>
      </c>
      <c r="B13" s="97" t="s">
        <v>248</v>
      </c>
      <c r="C13" s="97" t="s">
        <v>172</v>
      </c>
      <c r="D13" s="98" t="s">
        <v>173</v>
      </c>
      <c r="E13" s="97" t="s">
        <v>166</v>
      </c>
      <c r="F13" s="97" t="s">
        <v>174</v>
      </c>
      <c r="G13" s="99" t="s">
        <v>103</v>
      </c>
      <c r="H13" s="100" t="s">
        <v>175</v>
      </c>
      <c r="I13" s="99" t="s">
        <v>105</v>
      </c>
      <c r="J13" s="100" t="s">
        <v>176</v>
      </c>
      <c r="K13" s="101" t="s">
        <v>143</v>
      </c>
      <c r="L13" s="100" t="s">
        <v>177</v>
      </c>
      <c r="M13" s="102" t="s">
        <v>105</v>
      </c>
    </row>
    <row r="14" customFormat="false" ht="12" hidden="false" customHeight="true" outlineLevel="0" collapsed="false">
      <c r="A14" s="96" t="s">
        <v>149</v>
      </c>
      <c r="B14" s="97" t="s">
        <v>178</v>
      </c>
      <c r="C14" s="97" t="s">
        <v>179</v>
      </c>
      <c r="D14" s="98" t="s">
        <v>173</v>
      </c>
      <c r="E14" s="97"/>
      <c r="F14" s="97"/>
      <c r="G14" s="99" t="s">
        <v>103</v>
      </c>
      <c r="H14" s="100" t="s">
        <v>182</v>
      </c>
      <c r="I14" s="99" t="s">
        <v>105</v>
      </c>
      <c r="J14" s="100" t="s">
        <v>183</v>
      </c>
      <c r="K14" s="101" t="s">
        <v>143</v>
      </c>
      <c r="L14" s="100" t="s">
        <v>184</v>
      </c>
      <c r="M14" s="102" t="s">
        <v>105</v>
      </c>
    </row>
    <row r="15" customFormat="false" ht="12" hidden="false" customHeight="true" outlineLevel="0" collapsed="false">
      <c r="A15" s="96" t="s">
        <v>185</v>
      </c>
      <c r="B15" s="97" t="s">
        <v>185</v>
      </c>
      <c r="C15" s="97" t="s">
        <v>9</v>
      </c>
      <c r="D15" s="98" t="s">
        <v>100</v>
      </c>
      <c r="E15" s="97"/>
      <c r="F15" s="97"/>
      <c r="G15" s="99" t="s">
        <v>103</v>
      </c>
      <c r="H15" s="100" t="s">
        <v>186</v>
      </c>
      <c r="I15" s="99" t="s">
        <v>105</v>
      </c>
      <c r="J15" s="100" t="s">
        <v>187</v>
      </c>
      <c r="K15" s="101" t="s">
        <v>188</v>
      </c>
      <c r="L15" s="100" t="s">
        <v>189</v>
      </c>
      <c r="M15" s="102" t="n">
        <v>231</v>
      </c>
    </row>
    <row r="16" customFormat="false" ht="12" hidden="false" customHeight="true" outlineLevel="0" collapsed="false">
      <c r="A16" s="96" t="s">
        <v>185</v>
      </c>
      <c r="B16" s="97" t="s">
        <v>190</v>
      </c>
      <c r="C16" s="97" t="s">
        <v>191</v>
      </c>
      <c r="D16" s="98" t="s">
        <v>100</v>
      </c>
      <c r="E16" s="97" t="s">
        <v>105</v>
      </c>
      <c r="F16" s="97"/>
      <c r="G16" s="99" t="s">
        <v>103</v>
      </c>
      <c r="H16" s="100" t="s">
        <v>194</v>
      </c>
      <c r="I16" s="104" t="s">
        <v>195</v>
      </c>
      <c r="J16" s="100" t="s">
        <v>196</v>
      </c>
      <c r="K16" s="101" t="s">
        <v>107</v>
      </c>
      <c r="L16" s="100" t="s">
        <v>197</v>
      </c>
      <c r="M16" s="102" t="n">
        <v>73</v>
      </c>
    </row>
    <row r="17" customFormat="false" ht="12" hidden="false" customHeight="true" outlineLevel="0" collapsed="false">
      <c r="A17" s="96" t="s">
        <v>185</v>
      </c>
      <c r="B17" s="97" t="s">
        <v>198</v>
      </c>
      <c r="C17" s="97" t="s">
        <v>199</v>
      </c>
      <c r="D17" s="98" t="s">
        <v>173</v>
      </c>
      <c r="E17" s="97" t="s">
        <v>105</v>
      </c>
      <c r="F17" s="97"/>
      <c r="G17" s="99" t="s">
        <v>103</v>
      </c>
      <c r="H17" s="100" t="s">
        <v>201</v>
      </c>
      <c r="I17" s="99" t="s">
        <v>105</v>
      </c>
      <c r="J17" s="100" t="s">
        <v>202</v>
      </c>
      <c r="K17" s="101" t="s">
        <v>107</v>
      </c>
      <c r="L17" s="100" t="s">
        <v>203</v>
      </c>
      <c r="M17" s="102" t="n">
        <v>67</v>
      </c>
    </row>
    <row r="18" customFormat="false" ht="12" hidden="false" customHeight="true" outlineLevel="0" collapsed="false">
      <c r="A18" s="96" t="s">
        <v>185</v>
      </c>
      <c r="B18" s="97" t="s">
        <v>204</v>
      </c>
      <c r="C18" s="97" t="s">
        <v>205</v>
      </c>
      <c r="D18" s="98" t="s">
        <v>173</v>
      </c>
      <c r="E18" s="97"/>
      <c r="F18" s="97"/>
      <c r="G18" s="99" t="s">
        <v>103</v>
      </c>
      <c r="H18" s="100" t="s">
        <v>207</v>
      </c>
      <c r="I18" s="99" t="s">
        <v>105</v>
      </c>
      <c r="J18" s="100" t="s">
        <v>208</v>
      </c>
      <c r="K18" s="101" t="s">
        <v>127</v>
      </c>
      <c r="L18" s="100" t="s">
        <v>209</v>
      </c>
      <c r="M18" s="102" t="n">
        <v>20</v>
      </c>
    </row>
    <row r="19" customFormat="false" ht="12" hidden="false" customHeight="true" outlineLevel="0" collapsed="false">
      <c r="A19" s="96" t="s">
        <v>185</v>
      </c>
      <c r="B19" s="97" t="s">
        <v>210</v>
      </c>
      <c r="C19" s="97" t="s">
        <v>211</v>
      </c>
      <c r="D19" s="98" t="s">
        <v>173</v>
      </c>
      <c r="E19" s="97"/>
      <c r="F19" s="97"/>
      <c r="G19" s="99" t="s">
        <v>214</v>
      </c>
      <c r="H19" s="100" t="s">
        <v>215</v>
      </c>
      <c r="I19" s="99" t="s">
        <v>105</v>
      </c>
      <c r="J19" s="100" t="s">
        <v>216</v>
      </c>
      <c r="K19" s="101" t="s">
        <v>107</v>
      </c>
      <c r="L19" s="100" t="s">
        <v>217</v>
      </c>
      <c r="M19" s="102" t="n">
        <v>39</v>
      </c>
    </row>
    <row r="20" customFormat="false" ht="12" hidden="false" customHeight="true" outlineLevel="0" collapsed="false">
      <c r="A20" s="96" t="s">
        <v>218</v>
      </c>
      <c r="B20" s="97" t="s">
        <v>219</v>
      </c>
      <c r="C20" s="97" t="s">
        <v>220</v>
      </c>
      <c r="D20" s="98" t="s">
        <v>100</v>
      </c>
      <c r="E20" s="97"/>
      <c r="F20" s="97"/>
      <c r="G20" s="99" t="s">
        <v>103</v>
      </c>
      <c r="H20" s="100" t="s">
        <v>222</v>
      </c>
      <c r="I20" s="99" t="s">
        <v>105</v>
      </c>
      <c r="J20" s="100" t="s">
        <v>223</v>
      </c>
      <c r="K20" s="101" t="s">
        <v>107</v>
      </c>
      <c r="L20" s="100" t="s">
        <v>224</v>
      </c>
      <c r="M20" s="102" t="n">
        <v>70</v>
      </c>
    </row>
    <row r="21" customFormat="false" ht="12" hidden="false" customHeight="true" outlineLevel="0" collapsed="false">
      <c r="A21" s="96" t="s">
        <v>218</v>
      </c>
      <c r="B21" s="97" t="s">
        <v>225</v>
      </c>
      <c r="C21" s="97" t="s">
        <v>226</v>
      </c>
      <c r="D21" s="98" t="s">
        <v>100</v>
      </c>
      <c r="E21" s="97"/>
      <c r="F21" s="97"/>
      <c r="G21" s="99" t="s">
        <v>103</v>
      </c>
      <c r="H21" s="99"/>
      <c r="I21" s="99"/>
      <c r="J21" s="100" t="s">
        <v>228</v>
      </c>
      <c r="K21" s="101" t="s">
        <v>105</v>
      </c>
      <c r="L21" s="100" t="s">
        <v>229</v>
      </c>
      <c r="M21" s="102" t="s">
        <v>105</v>
      </c>
    </row>
    <row r="22" customFormat="false" ht="12" hidden="false" customHeight="true" outlineLevel="0" collapsed="false">
      <c r="A22" s="108" t="s">
        <v>230</v>
      </c>
      <c r="B22" s="97" t="s">
        <v>230</v>
      </c>
      <c r="C22" s="97" t="s">
        <v>231</v>
      </c>
      <c r="D22" s="109" t="s">
        <v>100</v>
      </c>
      <c r="E22" s="97"/>
      <c r="F22" s="97"/>
      <c r="G22" s="99" t="s">
        <v>233</v>
      </c>
      <c r="H22" s="100" t="s">
        <v>234</v>
      </c>
      <c r="I22" s="99" t="s">
        <v>105</v>
      </c>
      <c r="J22" s="100" t="s">
        <v>235</v>
      </c>
      <c r="K22" s="101" t="s">
        <v>236</v>
      </c>
      <c r="L22" s="100" t="s">
        <v>237</v>
      </c>
      <c r="M22" s="102" t="n">
        <v>25</v>
      </c>
    </row>
    <row r="23" customFormat="false" ht="12" hidden="false" customHeight="true" outlineLevel="0" collapsed="false">
      <c r="A23" s="108" t="s">
        <v>238</v>
      </c>
      <c r="B23" s="97" t="s">
        <v>238</v>
      </c>
      <c r="C23" s="97" t="s">
        <v>239</v>
      </c>
      <c r="D23" s="109" t="s">
        <v>173</v>
      </c>
      <c r="E23" s="97"/>
      <c r="F23" s="97"/>
      <c r="G23" s="99" t="s">
        <v>103</v>
      </c>
      <c r="H23" s="99"/>
      <c r="I23" s="99"/>
      <c r="J23" s="100" t="s">
        <v>242</v>
      </c>
      <c r="K23" s="101" t="s">
        <v>136</v>
      </c>
      <c r="L23" s="100" t="s">
        <v>243</v>
      </c>
      <c r="M23" s="102" t="n">
        <v>4</v>
      </c>
    </row>
  </sheetData>
  <mergeCells count="5">
    <mergeCell ref="G1:G2"/>
    <mergeCell ref="H1:H2"/>
    <mergeCell ref="I1:I2"/>
    <mergeCell ref="J1:K1"/>
    <mergeCell ref="L1:M1"/>
  </mergeCells>
  <hyperlinks>
    <hyperlink ref="H3" r:id="rId1" display="https://iml.ru/"/>
    <hyperlink ref="J3" r:id="rId2" display="https://sbis.ru/contragents/7701397533/774301001"/>
    <hyperlink ref="L3" r:id="rId3" display="http://www.list-org.com/company/7896049"/>
    <hyperlink ref="H4" r:id="rId4" display="https://www.dpd.ru/"/>
    <hyperlink ref="J4" r:id="rId5" display="https://sbis.ru/contragents/7713215523/771601001"/>
    <hyperlink ref="L4" r:id="rId6" display="http://www.list-org.com/company/41164"/>
    <hyperlink ref="H5" r:id="rId7" display="https://www.cdek.ru/ "/>
    <hyperlink ref="J5" r:id="rId8" display="https://sbis.ru/contragents/7722327689/540601001"/>
    <hyperlink ref="L5" r:id="rId9" display="http://www.list-org.com/company/8163685"/>
    <hyperlink ref="H6" r:id="rId10" display="http://ghp-direct.ru/"/>
    <hyperlink ref="J6" r:id="rId11" display="https://sbis.ru/contragents/7701541628/770101001"/>
    <hyperlink ref="L6" r:id="rId12" display="http://www.list-org.com/company/718735"/>
    <hyperlink ref="H7" r:id="rId13" display="https://nationalpost.ru/ru/"/>
    <hyperlink ref="J7" r:id="rId14" display="https://sbis.ru/contragents/5402534820/543301001"/>
    <hyperlink ref="L7" r:id="rId15" display="http://www.list-org.com/company/6542397"/>
    <hyperlink ref="H8" r:id="rId16" display="https://boxberry.ru/"/>
    <hyperlink ref="I8" r:id="rId17"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8" r:id="rId18" display="https://sbis.ru/contragents/6685123080/668501001"/>
    <hyperlink ref="L8" r:id="rId19" display="http://www.list-org.com/company/9400560"/>
    <hyperlink ref="H9" r:id="rId20" display="http://www.greenwoodpark.ru/logistic_center/"/>
    <hyperlink ref="I9" r:id="rId21"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9" r:id="rId22" display="https://sbis.ru/contragents/5024155122/502401001"/>
    <hyperlink ref="L9" r:id="rId23" display="http://www.list-org.com/company/8176330"/>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4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3.8"/>
  <cols>
    <col collapsed="false" hidden="false" max="1" min="1" style="87" width="3.10526315789474"/>
    <col collapsed="false" hidden="false" max="2" min="2" style="1" width="3.10526315789474"/>
    <col collapsed="false" hidden="false" max="3" min="3" style="1" width="9.31983805668016"/>
    <col collapsed="false" hidden="false" max="4" min="4" style="1" width="16.3886639676113"/>
    <col collapsed="false" hidden="false" max="5" min="5" style="1" width="48.6315789473684"/>
    <col collapsed="false" hidden="false" max="7" min="6" style="1" width="10.497975708502"/>
    <col collapsed="false" hidden="false" max="8" min="8" style="1" width="23.8866396761134"/>
    <col collapsed="false" hidden="false" max="9" min="9" style="1" width="6.85425101214575"/>
    <col collapsed="false" hidden="false" max="10" min="10" style="1" width="4.39271255060729"/>
    <col collapsed="false" hidden="false" max="1014" min="11" style="1" width="9"/>
    <col collapsed="false" hidden="false" max="1025" min="1015" style="0" width="8.57085020242915"/>
  </cols>
  <sheetData>
    <row r="1" customFormat="false" ht="12" hidden="false" customHeight="true" outlineLevel="0" collapsed="false">
      <c r="A1" s="110" t="s">
        <v>249</v>
      </c>
      <c r="B1" s="2" t="s">
        <v>250</v>
      </c>
      <c r="C1" s="3" t="s">
        <v>2</v>
      </c>
      <c r="D1" s="3" t="s">
        <v>4</v>
      </c>
      <c r="E1" s="3" t="s">
        <v>5</v>
      </c>
      <c r="F1" s="3" t="s">
        <v>251</v>
      </c>
      <c r="G1" s="3"/>
      <c r="H1" s="3" t="s">
        <v>7</v>
      </c>
      <c r="I1" s="3" t="s">
        <v>8</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row>
    <row r="2" customFormat="false" ht="12" hidden="false" customHeight="true" outlineLevel="0" collapsed="false">
      <c r="A2" s="110"/>
      <c r="B2" s="2"/>
      <c r="C2" s="3"/>
      <c r="D2" s="3"/>
      <c r="E2" s="3"/>
      <c r="F2" s="3" t="s">
        <v>252</v>
      </c>
      <c r="G2" s="3" t="s">
        <v>253</v>
      </c>
      <c r="H2" s="3"/>
      <c r="I2" s="3"/>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row>
    <row r="3" s="55" customFormat="true" ht="21.95" hidden="false" customHeight="true" outlineLevel="0" collapsed="false">
      <c r="A3" s="111" t="s">
        <v>254</v>
      </c>
      <c r="B3" s="98"/>
      <c r="C3" s="90"/>
      <c r="D3" s="98"/>
      <c r="E3" s="98"/>
      <c r="F3" s="98"/>
      <c r="G3" s="98"/>
      <c r="H3" s="98"/>
      <c r="I3" s="112"/>
      <c r="AMA3" s="0"/>
      <c r="AMB3" s="0"/>
      <c r="AMC3" s="0"/>
      <c r="AMD3" s="0"/>
      <c r="AME3" s="0"/>
      <c r="AMF3" s="0"/>
      <c r="AMG3" s="0"/>
      <c r="AMH3" s="0"/>
      <c r="AMI3" s="0"/>
      <c r="AMJ3" s="0"/>
    </row>
    <row r="4" customFormat="false" ht="21.95" hidden="false" customHeight="true" outlineLevel="0" collapsed="false">
      <c r="A4" s="113" t="s">
        <v>255</v>
      </c>
      <c r="B4" s="98"/>
      <c r="C4" s="90"/>
      <c r="D4" s="98"/>
      <c r="E4" s="98"/>
      <c r="F4" s="98"/>
      <c r="G4" s="98"/>
      <c r="H4" s="98"/>
      <c r="I4" s="112"/>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row>
    <row r="5" customFormat="false" ht="21.95" hidden="false" customHeight="true" outlineLevel="1" collapsed="false">
      <c r="A5" s="113" t="s">
        <v>256</v>
      </c>
      <c r="B5" s="114"/>
      <c r="C5" s="90"/>
      <c r="D5" s="115"/>
      <c r="E5" s="115"/>
      <c r="F5" s="116" t="s">
        <v>257</v>
      </c>
      <c r="G5" s="116" t="s">
        <v>257</v>
      </c>
      <c r="H5" s="115"/>
      <c r="I5" s="117"/>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row>
    <row r="6" customFormat="false" ht="48.75" hidden="true" customHeight="true" outlineLevel="2" collapsed="false">
      <c r="A6" s="118" t="s">
        <v>40</v>
      </c>
      <c r="B6" s="119" t="n">
        <v>42709</v>
      </c>
      <c r="C6" s="8" t="s">
        <v>41</v>
      </c>
      <c r="D6" s="8" t="s">
        <v>24</v>
      </c>
      <c r="E6" s="8" t="s">
        <v>258</v>
      </c>
      <c r="F6" s="120" t="s">
        <v>43</v>
      </c>
      <c r="G6" s="120"/>
      <c r="H6" s="8" t="s">
        <v>27</v>
      </c>
      <c r="I6" s="7" t="n">
        <v>43439</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row>
    <row r="7" customFormat="false" ht="22.5" hidden="true" customHeight="true" outlineLevel="2" collapsed="false">
      <c r="A7" s="118"/>
      <c r="B7" s="119"/>
      <c r="C7" s="8"/>
      <c r="D7" s="8"/>
      <c r="E7" s="5" t="s">
        <v>259</v>
      </c>
      <c r="F7" s="5" t="s">
        <v>15</v>
      </c>
      <c r="G7" s="5"/>
      <c r="H7" s="8"/>
      <c r="I7" s="7"/>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row>
    <row r="8" customFormat="false" ht="21.95" hidden="false" customHeight="true" outlineLevel="1" collapsed="true">
      <c r="A8" s="113" t="s">
        <v>260</v>
      </c>
      <c r="B8" s="114"/>
      <c r="C8" s="90"/>
      <c r="D8" s="115"/>
      <c r="E8" s="115"/>
      <c r="F8" s="116" t="s">
        <v>257</v>
      </c>
      <c r="G8" s="116" t="s">
        <v>257</v>
      </c>
      <c r="H8" s="115"/>
      <c r="I8" s="117"/>
      <c r="J8" s="1" t="s">
        <v>105</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row>
    <row r="9" customFormat="false" ht="15" hidden="true" customHeight="true" outlineLevel="2" collapsed="false">
      <c r="A9" s="121" t="s">
        <v>44</v>
      </c>
      <c r="B9" s="122" t="n">
        <v>41975</v>
      </c>
      <c r="C9" s="5" t="s">
        <v>45</v>
      </c>
      <c r="D9" s="5" t="s">
        <v>24</v>
      </c>
      <c r="E9" s="5" t="s">
        <v>46</v>
      </c>
      <c r="F9" s="5" t="s">
        <v>47</v>
      </c>
      <c r="G9" s="5"/>
      <c r="H9" s="5" t="s">
        <v>48</v>
      </c>
      <c r="I9" s="12" t="n">
        <v>43436</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row>
    <row r="10" customFormat="false" ht="22.5" hidden="true" customHeight="true" outlineLevel="2" collapsed="false">
      <c r="A10" s="121"/>
      <c r="B10" s="122"/>
      <c r="C10" s="5"/>
      <c r="D10" s="5"/>
      <c r="E10" s="120" t="s">
        <v>261</v>
      </c>
      <c r="F10" s="5" t="s">
        <v>52</v>
      </c>
      <c r="G10" s="5"/>
      <c r="H10" s="5"/>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row>
    <row r="11" customFormat="false" ht="22.5" hidden="true" customHeight="true" outlineLevel="2" collapsed="false">
      <c r="A11" s="121"/>
      <c r="B11" s="122"/>
      <c r="C11" s="5"/>
      <c r="D11" s="5"/>
      <c r="E11" s="120" t="s">
        <v>262</v>
      </c>
      <c r="F11" s="5" t="s">
        <v>54</v>
      </c>
      <c r="G11" s="5"/>
      <c r="H11" s="5"/>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row>
    <row r="12" customFormat="false" ht="22.5" hidden="true" customHeight="true" outlineLevel="2" collapsed="false">
      <c r="A12" s="121"/>
      <c r="B12" s="122"/>
      <c r="C12" s="5"/>
      <c r="D12" s="5"/>
      <c r="E12" s="120" t="s">
        <v>263</v>
      </c>
      <c r="F12" s="5" t="s">
        <v>56</v>
      </c>
      <c r="G12" s="5"/>
      <c r="H12" s="5"/>
      <c r="I12" s="12"/>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row>
    <row r="13" customFormat="false" ht="22.5" hidden="true" customHeight="true" outlineLevel="2" collapsed="false">
      <c r="A13" s="121"/>
      <c r="B13" s="122"/>
      <c r="C13" s="5"/>
      <c r="D13" s="5"/>
      <c r="E13" s="120" t="s">
        <v>264</v>
      </c>
      <c r="F13" s="5" t="s">
        <v>58</v>
      </c>
      <c r="G13" s="5"/>
      <c r="H13" s="5"/>
      <c r="I13" s="12"/>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row>
    <row r="14" customFormat="false" ht="21.95" hidden="false" customHeight="true" outlineLevel="1" collapsed="true">
      <c r="A14" s="113" t="s">
        <v>265</v>
      </c>
      <c r="B14" s="114"/>
      <c r="C14" s="90"/>
      <c r="D14" s="115"/>
      <c r="E14" s="115"/>
      <c r="F14" s="116" t="n">
        <v>50000</v>
      </c>
      <c r="G14" s="116" t="s">
        <v>257</v>
      </c>
      <c r="H14" s="115"/>
      <c r="I14" s="117"/>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row>
    <row r="15" customFormat="false" ht="22.5" hidden="true" customHeight="true" outlineLevel="2" collapsed="false">
      <c r="A15" s="121" t="s">
        <v>231</v>
      </c>
      <c r="B15" s="122" t="n">
        <v>42352</v>
      </c>
      <c r="C15" s="5" t="s">
        <v>266</v>
      </c>
      <c r="D15" s="5" t="s">
        <v>267</v>
      </c>
      <c r="E15" s="5" t="s">
        <v>268</v>
      </c>
      <c r="F15" s="5" t="s">
        <v>15</v>
      </c>
      <c r="G15" s="5"/>
      <c r="H15" s="5" t="s">
        <v>27</v>
      </c>
      <c r="I15" s="12" t="n">
        <v>43448</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row>
    <row r="16" customFormat="false" ht="24" hidden="true" customHeight="true" outlineLevel="2" collapsed="false">
      <c r="A16" s="121"/>
      <c r="B16" s="122"/>
      <c r="C16" s="5"/>
      <c r="D16" s="5"/>
      <c r="E16" s="5" t="s">
        <v>269</v>
      </c>
      <c r="F16" s="5" t="s">
        <v>270</v>
      </c>
      <c r="G16" s="5"/>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row>
    <row r="17" customFormat="false" ht="21.95" hidden="false" customHeight="true" outlineLevel="1" collapsed="true">
      <c r="A17" s="113" t="s">
        <v>271</v>
      </c>
      <c r="B17" s="114"/>
      <c r="C17" s="90"/>
      <c r="D17" s="115"/>
      <c r="E17" s="115"/>
      <c r="F17" s="116" t="s">
        <v>257</v>
      </c>
      <c r="G17" s="116" t="s">
        <v>257</v>
      </c>
      <c r="H17" s="115"/>
      <c r="I17" s="117"/>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row>
    <row r="18" customFormat="false" ht="35.25" hidden="true" customHeight="true" outlineLevel="2" collapsed="false">
      <c r="A18" s="121" t="s">
        <v>73</v>
      </c>
      <c r="B18" s="122" t="n">
        <v>42996</v>
      </c>
      <c r="C18" s="5" t="s">
        <v>60</v>
      </c>
      <c r="D18" s="5" t="s">
        <v>24</v>
      </c>
      <c r="E18" s="5" t="s">
        <v>258</v>
      </c>
      <c r="F18" s="5" t="s">
        <v>61</v>
      </c>
      <c r="G18" s="5"/>
      <c r="H18" s="5" t="s">
        <v>27</v>
      </c>
      <c r="I18" s="12" t="n">
        <v>43361</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row>
    <row r="19" s="55" customFormat="true" ht="22.5" hidden="true" customHeight="true" outlineLevel="2" collapsed="false">
      <c r="A19" s="121"/>
      <c r="B19" s="122"/>
      <c r="C19" s="5"/>
      <c r="D19" s="5"/>
      <c r="E19" s="5" t="s">
        <v>259</v>
      </c>
      <c r="F19" s="5" t="s">
        <v>15</v>
      </c>
      <c r="G19" s="5"/>
      <c r="H19" s="5"/>
      <c r="I19" s="12"/>
      <c r="AMA19" s="0"/>
      <c r="AMB19" s="0"/>
      <c r="AMC19" s="0"/>
      <c r="AMD19" s="0"/>
      <c r="AME19" s="0"/>
      <c r="AMF19" s="0"/>
      <c r="AMG19" s="0"/>
      <c r="AMH19" s="0"/>
      <c r="AMI19" s="0"/>
      <c r="AMJ19" s="0"/>
    </row>
    <row r="20" customFormat="false" ht="21.95" hidden="false" customHeight="true" outlineLevel="1" collapsed="true">
      <c r="A20" s="113" t="s">
        <v>272</v>
      </c>
      <c r="B20" s="114"/>
      <c r="C20" s="90"/>
      <c r="D20" s="115"/>
      <c r="E20" s="115"/>
      <c r="F20" s="116" t="s">
        <v>257</v>
      </c>
      <c r="G20" s="116" t="s">
        <v>257</v>
      </c>
      <c r="H20" s="115"/>
      <c r="I20" s="117"/>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row>
    <row r="21" customFormat="false" ht="12" hidden="true" customHeight="true" outlineLevel="2" collapsed="false">
      <c r="A21" s="121" t="s">
        <v>130</v>
      </c>
      <c r="B21" s="122" t="n">
        <v>42352</v>
      </c>
      <c r="C21" s="5" t="s">
        <v>63</v>
      </c>
      <c r="D21" s="5" t="s">
        <v>24</v>
      </c>
      <c r="E21" s="5" t="s">
        <v>46</v>
      </c>
      <c r="F21" s="8" t="s">
        <v>15</v>
      </c>
      <c r="G21" s="8"/>
      <c r="H21" s="5" t="s">
        <v>27</v>
      </c>
      <c r="I21" s="12" t="n">
        <v>43448</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row>
    <row r="22" customFormat="false" ht="12" hidden="true" customHeight="true" outlineLevel="2" collapsed="false">
      <c r="A22" s="121"/>
      <c r="B22" s="122"/>
      <c r="C22" s="5"/>
      <c r="D22" s="5"/>
      <c r="E22" s="5" t="s">
        <v>273</v>
      </c>
      <c r="F22" s="5" t="s">
        <v>274</v>
      </c>
      <c r="G22" s="5"/>
      <c r="H22" s="5"/>
      <c r="I22" s="12"/>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row>
    <row r="23" customFormat="false" ht="12" hidden="true" customHeight="true" outlineLevel="2" collapsed="false">
      <c r="A23" s="121"/>
      <c r="B23" s="122"/>
      <c r="C23" s="5"/>
      <c r="D23" s="5"/>
      <c r="E23" s="27" t="s">
        <v>117</v>
      </c>
      <c r="F23" s="20" t="s">
        <v>275</v>
      </c>
      <c r="G23" s="20"/>
      <c r="H23" s="5"/>
      <c r="I23" s="12"/>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row>
    <row r="24" customFormat="false" ht="12" hidden="true" customHeight="true" outlineLevel="2" collapsed="false">
      <c r="A24" s="121"/>
      <c r="B24" s="122"/>
      <c r="C24" s="5"/>
      <c r="D24" s="5"/>
      <c r="E24" s="27" t="s">
        <v>276</v>
      </c>
      <c r="F24" s="20" t="s">
        <v>277</v>
      </c>
      <c r="G24" s="20"/>
      <c r="H24" s="5"/>
      <c r="I24" s="1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row>
    <row r="25" customFormat="false" ht="12" hidden="true" customHeight="true" outlineLevel="2" collapsed="false">
      <c r="A25" s="121"/>
      <c r="B25" s="122"/>
      <c r="C25" s="5"/>
      <c r="D25" s="5"/>
      <c r="E25" s="27" t="s">
        <v>117</v>
      </c>
      <c r="F25" s="20" t="s">
        <v>278</v>
      </c>
      <c r="G25" s="20"/>
      <c r="H25" s="5"/>
      <c r="I25" s="12"/>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row>
    <row r="26" customFormat="false" ht="12" hidden="true" customHeight="true" outlineLevel="2" collapsed="false">
      <c r="A26" s="121"/>
      <c r="B26" s="122"/>
      <c r="C26" s="5"/>
      <c r="D26" s="5"/>
      <c r="E26" s="27" t="s">
        <v>276</v>
      </c>
      <c r="F26" s="20" t="s">
        <v>279</v>
      </c>
      <c r="G26" s="20"/>
      <c r="H26" s="5"/>
      <c r="I26" s="12"/>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row>
    <row r="27" customFormat="false" ht="12" hidden="true" customHeight="true" outlineLevel="2" collapsed="false">
      <c r="A27" s="121"/>
      <c r="B27" s="122"/>
      <c r="C27" s="5"/>
      <c r="D27" s="5"/>
      <c r="E27" s="27" t="s">
        <v>117</v>
      </c>
      <c r="F27" s="20" t="s">
        <v>280</v>
      </c>
      <c r="G27" s="20"/>
      <c r="H27" s="5"/>
      <c r="I27" s="12"/>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row>
    <row r="28" customFormat="false" ht="12" hidden="true" customHeight="true" outlineLevel="2" collapsed="false">
      <c r="A28" s="121"/>
      <c r="B28" s="122"/>
      <c r="C28" s="5"/>
      <c r="D28" s="5"/>
      <c r="E28" s="27" t="s">
        <v>276</v>
      </c>
      <c r="F28" s="20" t="s">
        <v>281</v>
      </c>
      <c r="G28" s="20"/>
      <c r="H28" s="5"/>
      <c r="I28" s="12"/>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row>
    <row r="29" customFormat="false" ht="12" hidden="true" customHeight="true" outlineLevel="2" collapsed="false">
      <c r="A29" s="121"/>
      <c r="B29" s="122"/>
      <c r="C29" s="5"/>
      <c r="D29" s="5"/>
      <c r="E29" s="27" t="s">
        <v>117</v>
      </c>
      <c r="F29" s="20" t="s">
        <v>282</v>
      </c>
      <c r="G29" s="20"/>
      <c r="H29" s="5"/>
      <c r="I29" s="12"/>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row>
    <row r="30" customFormat="false" ht="12" hidden="true" customHeight="true" outlineLevel="2" collapsed="false">
      <c r="A30" s="121"/>
      <c r="B30" s="122"/>
      <c r="C30" s="5"/>
      <c r="D30" s="5"/>
      <c r="E30" s="27" t="s">
        <v>276</v>
      </c>
      <c r="F30" s="20" t="s">
        <v>283</v>
      </c>
      <c r="G30" s="20"/>
      <c r="H30" s="5"/>
      <c r="I30" s="12"/>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row>
    <row r="31" customFormat="false" ht="21.95" hidden="false" customHeight="true" outlineLevel="1" collapsed="true">
      <c r="A31" s="113" t="s">
        <v>284</v>
      </c>
      <c r="B31" s="114"/>
      <c r="C31" s="90"/>
      <c r="D31" s="115"/>
      <c r="E31" s="115"/>
      <c r="F31" s="116" t="s">
        <v>257</v>
      </c>
      <c r="G31" s="116" t="s">
        <v>257</v>
      </c>
      <c r="H31" s="115"/>
      <c r="I31" s="117"/>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row>
    <row r="32" customFormat="false" ht="38.25" hidden="true" customHeight="true" outlineLevel="2" collapsed="false">
      <c r="A32" s="121" t="s">
        <v>110</v>
      </c>
      <c r="B32" s="122" t="n">
        <v>43040</v>
      </c>
      <c r="C32" s="5" t="s">
        <v>285</v>
      </c>
      <c r="D32" s="5" t="s">
        <v>24</v>
      </c>
      <c r="E32" s="5" t="s">
        <v>258</v>
      </c>
      <c r="F32" s="8" t="s">
        <v>61</v>
      </c>
      <c r="G32" s="8"/>
      <c r="H32" s="5" t="s">
        <v>27</v>
      </c>
      <c r="I32" s="12" t="n">
        <v>43405</v>
      </c>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row>
    <row r="33" s="55" customFormat="true" ht="22.5" hidden="true" customHeight="true" outlineLevel="2" collapsed="false">
      <c r="A33" s="121"/>
      <c r="B33" s="122"/>
      <c r="C33" s="5"/>
      <c r="D33" s="5"/>
      <c r="E33" s="5" t="s">
        <v>259</v>
      </c>
      <c r="F33" s="18" t="s">
        <v>15</v>
      </c>
      <c r="G33" s="18"/>
      <c r="H33" s="5"/>
      <c r="I33" s="12"/>
      <c r="AMA33" s="0"/>
      <c r="AMB33" s="0"/>
      <c r="AMC33" s="0"/>
      <c r="AMD33" s="0"/>
      <c r="AME33" s="0"/>
      <c r="AMF33" s="0"/>
      <c r="AMG33" s="0"/>
      <c r="AMH33" s="0"/>
      <c r="AMI33" s="0"/>
      <c r="AMJ33" s="0"/>
    </row>
    <row r="34" customFormat="false" ht="21.95" hidden="false" customHeight="true" outlineLevel="1" collapsed="true">
      <c r="A34" s="113" t="s">
        <v>286</v>
      </c>
      <c r="B34" s="114"/>
      <c r="C34" s="90"/>
      <c r="D34" s="115"/>
      <c r="E34" s="115"/>
      <c r="F34" s="116" t="s">
        <v>257</v>
      </c>
      <c r="G34" s="116" t="s">
        <v>257</v>
      </c>
      <c r="H34" s="115"/>
      <c r="I34" s="117"/>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row>
    <row r="35" customFormat="false" ht="57" hidden="true" customHeight="true" outlineLevel="2" collapsed="false">
      <c r="A35" s="121" t="s">
        <v>116</v>
      </c>
      <c r="B35" s="122" t="n">
        <v>42172</v>
      </c>
      <c r="C35" s="5" t="s">
        <v>23</v>
      </c>
      <c r="D35" s="5" t="s">
        <v>24</v>
      </c>
      <c r="E35" s="8" t="s">
        <v>287</v>
      </c>
      <c r="F35" s="13" t="s">
        <v>26</v>
      </c>
      <c r="G35" s="13"/>
      <c r="H35" s="5" t="s">
        <v>27</v>
      </c>
      <c r="I35" s="12" t="n">
        <v>43633</v>
      </c>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row>
    <row r="36" customFormat="false" ht="22.5" hidden="true" customHeight="true" outlineLevel="2" collapsed="false">
      <c r="A36" s="121"/>
      <c r="B36" s="122"/>
      <c r="C36" s="5"/>
      <c r="D36" s="5"/>
      <c r="E36" s="5" t="s">
        <v>259</v>
      </c>
      <c r="F36" s="13" t="s">
        <v>15</v>
      </c>
      <c r="G36" s="13"/>
      <c r="H36" s="5"/>
      <c r="I36" s="12"/>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row>
    <row r="37" customFormat="false" ht="21.95" hidden="false" customHeight="true" outlineLevel="1" collapsed="true">
      <c r="A37" s="113" t="s">
        <v>288</v>
      </c>
      <c r="B37" s="114"/>
      <c r="C37" s="90"/>
      <c r="D37" s="115"/>
      <c r="E37" s="115"/>
      <c r="F37" s="116" t="n">
        <v>1150000</v>
      </c>
      <c r="G37" s="116" t="s">
        <v>257</v>
      </c>
      <c r="H37" s="115"/>
      <c r="I37" s="117"/>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row>
    <row r="38" customFormat="false" ht="57" hidden="true" customHeight="true" outlineLevel="2" collapsed="false">
      <c r="A38" s="118" t="s">
        <v>226</v>
      </c>
      <c r="B38" s="119" t="n">
        <v>43143</v>
      </c>
      <c r="C38" s="123" t="s">
        <v>289</v>
      </c>
      <c r="D38" s="8" t="s">
        <v>290</v>
      </c>
      <c r="E38" s="8" t="s">
        <v>291</v>
      </c>
      <c r="F38" s="13" t="s">
        <v>292</v>
      </c>
      <c r="G38" s="13"/>
      <c r="H38" s="8" t="s">
        <v>293</v>
      </c>
      <c r="I38" s="7" t="n">
        <v>44228</v>
      </c>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row>
    <row r="39" customFormat="false" ht="21.95" hidden="false" customHeight="true" outlineLevel="1" collapsed="true">
      <c r="A39" s="113" t="s">
        <v>294</v>
      </c>
      <c r="B39" s="114"/>
      <c r="C39" s="90"/>
      <c r="D39" s="115"/>
      <c r="E39" s="115"/>
      <c r="F39" s="116" t="s">
        <v>257</v>
      </c>
      <c r="G39" s="116" t="s">
        <v>257</v>
      </c>
      <c r="H39" s="115"/>
      <c r="I39" s="117"/>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row>
    <row r="40" customFormat="false" ht="12" hidden="true" customHeight="true" outlineLevel="2" collapsed="false">
      <c r="A40" s="118" t="s">
        <v>191</v>
      </c>
      <c r="B40" s="119" t="n">
        <v>42496</v>
      </c>
      <c r="C40" s="5" t="s">
        <v>295</v>
      </c>
      <c r="D40" s="5" t="s">
        <v>24</v>
      </c>
      <c r="E40" s="5" t="s">
        <v>46</v>
      </c>
      <c r="F40" s="35" t="s">
        <v>15</v>
      </c>
      <c r="G40" s="35"/>
      <c r="H40" s="5" t="s">
        <v>27</v>
      </c>
      <c r="I40" s="12" t="n">
        <v>43591</v>
      </c>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row>
    <row r="41" customFormat="false" ht="12" hidden="true" customHeight="true" outlineLevel="2" collapsed="false">
      <c r="A41" s="118"/>
      <c r="B41" s="119"/>
      <c r="C41" s="5"/>
      <c r="D41" s="5"/>
      <c r="E41" s="5" t="s">
        <v>273</v>
      </c>
      <c r="F41" s="5" t="s">
        <v>274</v>
      </c>
      <c r="G41" s="5"/>
      <c r="H41" s="5"/>
      <c r="I41" s="12"/>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row>
    <row r="42" customFormat="false" ht="12" hidden="true" customHeight="true" outlineLevel="2" collapsed="false">
      <c r="A42" s="118"/>
      <c r="B42" s="119"/>
      <c r="C42" s="5"/>
      <c r="D42" s="5"/>
      <c r="E42" s="27" t="s">
        <v>117</v>
      </c>
      <c r="F42" s="20" t="s">
        <v>296</v>
      </c>
      <c r="G42" s="20"/>
      <c r="H42" s="5"/>
      <c r="I42" s="12"/>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row>
    <row r="43" customFormat="false" ht="12" hidden="true" customHeight="true" outlineLevel="2" collapsed="false">
      <c r="A43" s="118"/>
      <c r="B43" s="119"/>
      <c r="C43" s="5"/>
      <c r="D43" s="5"/>
      <c r="E43" s="27" t="s">
        <v>297</v>
      </c>
      <c r="F43" s="20" t="s">
        <v>298</v>
      </c>
      <c r="G43" s="20"/>
      <c r="H43" s="5"/>
      <c r="I43" s="12"/>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row>
    <row r="44" customFormat="false" ht="12" hidden="true" customHeight="true" outlineLevel="2" collapsed="false">
      <c r="A44" s="118"/>
      <c r="B44" s="119"/>
      <c r="C44" s="5"/>
      <c r="D44" s="5"/>
      <c r="E44" s="27" t="s">
        <v>117</v>
      </c>
      <c r="F44" s="20" t="s">
        <v>299</v>
      </c>
      <c r="G44" s="20"/>
      <c r="H44" s="5"/>
      <c r="I44" s="12"/>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row>
    <row r="45" customFormat="false" ht="12" hidden="true" customHeight="true" outlineLevel="2" collapsed="false">
      <c r="A45" s="118"/>
      <c r="B45" s="119"/>
      <c r="C45" s="5"/>
      <c r="D45" s="5"/>
      <c r="E45" s="27" t="s">
        <v>297</v>
      </c>
      <c r="F45" s="20" t="s">
        <v>300</v>
      </c>
      <c r="G45" s="20"/>
      <c r="H45" s="5"/>
      <c r="I45" s="12"/>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row>
    <row r="46" customFormat="false" ht="12" hidden="true" customHeight="true" outlineLevel="2" collapsed="false">
      <c r="A46" s="118"/>
      <c r="B46" s="119"/>
      <c r="C46" s="5"/>
      <c r="D46" s="5"/>
      <c r="E46" s="27" t="s">
        <v>117</v>
      </c>
      <c r="F46" s="20" t="s">
        <v>301</v>
      </c>
      <c r="G46" s="20"/>
      <c r="H46" s="5"/>
      <c r="I46" s="12"/>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row>
    <row r="47" customFormat="false" ht="12" hidden="true" customHeight="true" outlineLevel="2" collapsed="false">
      <c r="A47" s="118"/>
      <c r="B47" s="119"/>
      <c r="C47" s="5"/>
      <c r="D47" s="5"/>
      <c r="E47" s="27" t="s">
        <v>297</v>
      </c>
      <c r="F47" s="20" t="s">
        <v>302</v>
      </c>
      <c r="G47" s="20"/>
      <c r="H47" s="5"/>
      <c r="I47" s="12"/>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row>
    <row r="48" customFormat="false" ht="12" hidden="true" customHeight="true" outlineLevel="2" collapsed="false">
      <c r="A48" s="118"/>
      <c r="B48" s="119"/>
      <c r="C48" s="5"/>
      <c r="D48" s="5"/>
      <c r="E48" s="27" t="s">
        <v>117</v>
      </c>
      <c r="F48" s="20" t="s">
        <v>303</v>
      </c>
      <c r="G48" s="20"/>
      <c r="H48" s="5"/>
      <c r="I48" s="12"/>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row>
    <row r="49" customFormat="false" ht="12" hidden="true" customHeight="true" outlineLevel="2" collapsed="false">
      <c r="A49" s="118"/>
      <c r="B49" s="119"/>
      <c r="C49" s="5"/>
      <c r="D49" s="5"/>
      <c r="E49" s="27" t="s">
        <v>297</v>
      </c>
      <c r="F49" s="20" t="s">
        <v>304</v>
      </c>
      <c r="G49" s="20"/>
      <c r="H49" s="5"/>
      <c r="I49" s="12"/>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row>
    <row r="50" customFormat="false" ht="12" hidden="true" customHeight="true" outlineLevel="2" collapsed="false">
      <c r="A50" s="118"/>
      <c r="B50" s="119"/>
      <c r="C50" s="5"/>
      <c r="D50" s="5"/>
      <c r="E50" s="120" t="s">
        <v>305</v>
      </c>
      <c r="F50" s="35" t="s">
        <v>15</v>
      </c>
      <c r="G50" s="35"/>
      <c r="H50" s="5"/>
      <c r="I50" s="12"/>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row>
    <row r="51" customFormat="false" ht="21.95" hidden="false" customHeight="true" outlineLevel="1" collapsed="true">
      <c r="A51" s="113" t="s">
        <v>306</v>
      </c>
      <c r="B51" s="114"/>
      <c r="C51" s="90"/>
      <c r="D51" s="115"/>
      <c r="E51" s="115"/>
      <c r="F51" s="116" t="s">
        <v>257</v>
      </c>
      <c r="G51" s="116" t="s">
        <v>257</v>
      </c>
      <c r="H51" s="115"/>
      <c r="I51" s="117"/>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row>
    <row r="52" customFormat="false" ht="12" hidden="true" customHeight="true" outlineLevel="2" collapsed="false">
      <c r="A52" s="121" t="s">
        <v>191</v>
      </c>
      <c r="B52" s="122" t="n">
        <v>42496</v>
      </c>
      <c r="C52" s="5" t="s">
        <v>307</v>
      </c>
      <c r="D52" s="5" t="s">
        <v>267</v>
      </c>
      <c r="E52" s="5" t="s">
        <v>268</v>
      </c>
      <c r="F52" s="35" t="s">
        <v>15</v>
      </c>
      <c r="G52" s="35"/>
      <c r="H52" s="5" t="s">
        <v>27</v>
      </c>
      <c r="I52" s="12" t="n">
        <v>43591</v>
      </c>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row>
    <row r="53" customFormat="false" ht="12" hidden="true" customHeight="true" outlineLevel="2" collapsed="false">
      <c r="A53" s="121"/>
      <c r="B53" s="122"/>
      <c r="C53" s="5"/>
      <c r="D53" s="5"/>
      <c r="E53" s="5" t="s">
        <v>308</v>
      </c>
      <c r="F53" s="5" t="s">
        <v>309</v>
      </c>
      <c r="G53" s="5"/>
      <c r="H53" s="5"/>
      <c r="I53" s="12"/>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row>
    <row r="54" customFormat="false" ht="47.25" hidden="true" customHeight="true" outlineLevel="2" collapsed="false">
      <c r="A54" s="121"/>
      <c r="B54" s="122"/>
      <c r="C54" s="5"/>
      <c r="D54" s="5"/>
      <c r="E54" s="27" t="s">
        <v>310</v>
      </c>
      <c r="F54" s="5" t="s">
        <v>311</v>
      </c>
      <c r="G54" s="5"/>
      <c r="H54" s="5"/>
      <c r="I54" s="12"/>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row>
    <row r="55" customFormat="false" ht="37.5" hidden="true" customHeight="true" outlineLevel="2" collapsed="false">
      <c r="A55" s="121"/>
      <c r="B55" s="122"/>
      <c r="C55" s="5"/>
      <c r="D55" s="5"/>
      <c r="E55" s="27" t="s">
        <v>312</v>
      </c>
      <c r="F55" s="5" t="s">
        <v>313</v>
      </c>
      <c r="G55" s="5"/>
      <c r="H55" s="5"/>
      <c r="I55" s="12"/>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row>
    <row r="56" customFormat="false" ht="46.5" hidden="true" customHeight="true" outlineLevel="2" collapsed="false">
      <c r="A56" s="121"/>
      <c r="B56" s="122"/>
      <c r="C56" s="5"/>
      <c r="D56" s="5"/>
      <c r="E56" s="27" t="s">
        <v>314</v>
      </c>
      <c r="F56" s="5" t="s">
        <v>315</v>
      </c>
      <c r="G56" s="5"/>
      <c r="H56" s="5"/>
      <c r="I56" s="12"/>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row>
    <row r="57" customFormat="false" ht="21.95" hidden="false" customHeight="true" outlineLevel="1" collapsed="true">
      <c r="A57" s="113" t="s">
        <v>316</v>
      </c>
      <c r="B57" s="114"/>
      <c r="C57" s="90"/>
      <c r="D57" s="115"/>
      <c r="E57" s="115"/>
      <c r="F57" s="116" t="s">
        <v>257</v>
      </c>
      <c r="G57" s="116" t="s">
        <v>257</v>
      </c>
      <c r="H57" s="115"/>
      <c r="I57" s="117"/>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row>
    <row r="58" customFormat="false" ht="36.75" hidden="true" customHeight="true" outlineLevel="2" collapsed="false">
      <c r="A58" s="121" t="s">
        <v>165</v>
      </c>
      <c r="B58" s="122" t="n">
        <v>43083</v>
      </c>
      <c r="C58" s="5" t="s">
        <v>317</v>
      </c>
      <c r="D58" s="5" t="s">
        <v>318</v>
      </c>
      <c r="E58" s="120" t="s">
        <v>319</v>
      </c>
      <c r="F58" s="5" t="s">
        <v>15</v>
      </c>
      <c r="G58" s="5"/>
      <c r="H58" s="5" t="s">
        <v>320</v>
      </c>
      <c r="I58" s="12" t="n">
        <v>45640</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row>
    <row r="59" customFormat="false" ht="12" hidden="true" customHeight="true" outlineLevel="2" collapsed="false">
      <c r="A59" s="121" t="s">
        <v>165</v>
      </c>
      <c r="B59" s="122" t="n">
        <v>43181</v>
      </c>
      <c r="C59" s="120" t="s">
        <v>321</v>
      </c>
      <c r="D59" s="5" t="s">
        <v>322</v>
      </c>
      <c r="E59" s="5" t="s">
        <v>323</v>
      </c>
      <c r="F59" s="5" t="s">
        <v>324</v>
      </c>
      <c r="G59" s="5"/>
      <c r="H59" s="5" t="s">
        <v>325</v>
      </c>
      <c r="I59" s="12" t="n">
        <v>43465</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row>
    <row r="60" customFormat="false" ht="22.5" hidden="true" customHeight="true" outlineLevel="2" collapsed="false">
      <c r="A60" s="121"/>
      <c r="B60" s="122"/>
      <c r="C60" s="120"/>
      <c r="D60" s="5"/>
      <c r="E60" s="27" t="s">
        <v>326</v>
      </c>
      <c r="F60" s="5" t="s">
        <v>327</v>
      </c>
      <c r="G60" s="5"/>
      <c r="H60" s="5"/>
      <c r="I60" s="12"/>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row>
    <row r="61" customFormat="false" ht="22.5" hidden="true" customHeight="true" outlineLevel="2" collapsed="false">
      <c r="A61" s="121"/>
      <c r="B61" s="122"/>
      <c r="C61" s="120"/>
      <c r="D61" s="5"/>
      <c r="E61" s="27" t="s">
        <v>328</v>
      </c>
      <c r="F61" s="5" t="s">
        <v>329</v>
      </c>
      <c r="G61" s="5"/>
      <c r="H61" s="5"/>
      <c r="I61" s="12"/>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row>
    <row r="62" customFormat="false" ht="33.75" hidden="true" customHeight="true" outlineLevel="2" collapsed="false">
      <c r="A62" s="121"/>
      <c r="B62" s="122"/>
      <c r="C62" s="120"/>
      <c r="D62" s="5"/>
      <c r="E62" s="27" t="s">
        <v>330</v>
      </c>
      <c r="F62" s="5" t="s">
        <v>331</v>
      </c>
      <c r="G62" s="5"/>
      <c r="H62" s="5"/>
      <c r="I62" s="12"/>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row>
    <row r="63" customFormat="false" ht="33.75" hidden="true" customHeight="true" outlineLevel="2" collapsed="false">
      <c r="A63" s="121"/>
      <c r="B63" s="122"/>
      <c r="C63" s="120"/>
      <c r="D63" s="5"/>
      <c r="E63" s="27" t="s">
        <v>332</v>
      </c>
      <c r="F63" s="5" t="s">
        <v>333</v>
      </c>
      <c r="G63" s="5"/>
      <c r="H63" s="5"/>
      <c r="I63" s="12"/>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row>
    <row r="64" customFormat="false" ht="22.5" hidden="true" customHeight="true" outlineLevel="2" collapsed="false">
      <c r="A64" s="121"/>
      <c r="B64" s="122"/>
      <c r="C64" s="120"/>
      <c r="D64" s="5"/>
      <c r="E64" s="27" t="s">
        <v>334</v>
      </c>
      <c r="F64" s="5" t="s">
        <v>335</v>
      </c>
      <c r="G64" s="5"/>
      <c r="H64" s="5"/>
      <c r="I64" s="12"/>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row>
    <row r="65" customFormat="false" ht="22.5" hidden="true" customHeight="true" outlineLevel="2" collapsed="false">
      <c r="A65" s="121"/>
      <c r="B65" s="122"/>
      <c r="C65" s="120"/>
      <c r="D65" s="5"/>
      <c r="E65" s="124" t="s">
        <v>336</v>
      </c>
      <c r="F65" s="5" t="s">
        <v>337</v>
      </c>
      <c r="G65" s="5"/>
      <c r="H65" s="5"/>
      <c r="I65" s="12"/>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row>
    <row r="66" customFormat="false" ht="21.95" hidden="false" customHeight="true" outlineLevel="1" collapsed="true">
      <c r="A66" s="125"/>
      <c r="B66" s="91"/>
      <c r="C66" s="126"/>
      <c r="D66" s="91"/>
      <c r="E66" s="91"/>
      <c r="F66" s="91"/>
      <c r="G66" s="91"/>
      <c r="H66" s="91"/>
      <c r="I66" s="92"/>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row>
    <row r="67" customFormat="false" ht="21.95" hidden="false" customHeight="true" outlineLevel="0" collapsed="false">
      <c r="A67" s="113" t="s">
        <v>338</v>
      </c>
      <c r="B67" s="25"/>
      <c r="C67" s="127"/>
      <c r="D67" s="25"/>
      <c r="E67" s="25"/>
      <c r="F67" s="25"/>
      <c r="G67" s="25"/>
      <c r="H67" s="25"/>
      <c r="I67" s="26"/>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row>
    <row r="68" customFormat="false" ht="21.95" hidden="false" customHeight="true" outlineLevel="1" collapsed="false">
      <c r="A68" s="113" t="s">
        <v>339</v>
      </c>
      <c r="B68" s="114"/>
      <c r="C68" s="90"/>
      <c r="D68" s="115"/>
      <c r="E68" s="115"/>
      <c r="F68" s="116" t="n">
        <v>5300000</v>
      </c>
      <c r="G68" s="116" t="s">
        <v>257</v>
      </c>
      <c r="H68" s="115"/>
      <c r="I68" s="117"/>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row>
    <row r="69" customFormat="false" ht="49.5" hidden="true" customHeight="true" outlineLevel="2" collapsed="false">
      <c r="A69" s="118" t="s">
        <v>138</v>
      </c>
      <c r="B69" s="119" t="n">
        <v>41940</v>
      </c>
      <c r="C69" s="5" t="s">
        <v>340</v>
      </c>
      <c r="D69" s="5" t="s">
        <v>341</v>
      </c>
      <c r="E69" s="8" t="s">
        <v>342</v>
      </c>
      <c r="F69" s="13" t="s">
        <v>343</v>
      </c>
      <c r="G69" s="13"/>
      <c r="H69" s="5" t="s">
        <v>344</v>
      </c>
      <c r="I69" s="128" t="s">
        <v>15</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row>
    <row r="70" customFormat="false" ht="15" hidden="true" customHeight="true" outlineLevel="2" collapsed="false">
      <c r="A70" s="118"/>
      <c r="B70" s="119"/>
      <c r="C70" s="5"/>
      <c r="D70" s="5"/>
      <c r="E70" s="5" t="s">
        <v>345</v>
      </c>
      <c r="F70" s="13"/>
      <c r="G70" s="13"/>
      <c r="H70" s="5" t="s">
        <v>346</v>
      </c>
      <c r="I70" s="14" t="n">
        <v>42122</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row>
    <row r="71" customFormat="false" ht="15" hidden="true" customHeight="true" outlineLevel="2" collapsed="false">
      <c r="A71" s="118"/>
      <c r="B71" s="119"/>
      <c r="C71" s="5"/>
      <c r="D71" s="5"/>
      <c r="E71" s="5" t="s">
        <v>347</v>
      </c>
      <c r="F71" s="13"/>
      <c r="G71" s="13"/>
      <c r="H71" s="5" t="s">
        <v>348</v>
      </c>
      <c r="I71" s="14" t="n">
        <v>42305</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row>
    <row r="72" customFormat="false" ht="22.5" hidden="true" customHeight="true" outlineLevel="2" collapsed="false">
      <c r="A72" s="118"/>
      <c r="B72" s="119"/>
      <c r="C72" s="5"/>
      <c r="D72" s="5"/>
      <c r="E72" s="8" t="s">
        <v>349</v>
      </c>
      <c r="F72" s="13"/>
      <c r="G72" s="13"/>
      <c r="H72" s="5" t="s">
        <v>15</v>
      </c>
      <c r="I72" s="128" t="s">
        <v>15</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row>
    <row r="73" customFormat="false" ht="22.5" hidden="true" customHeight="true" outlineLevel="2" collapsed="false">
      <c r="A73" s="118"/>
      <c r="B73" s="119"/>
      <c r="C73" s="5"/>
      <c r="D73" s="5"/>
      <c r="E73" s="8" t="s">
        <v>350</v>
      </c>
      <c r="F73" s="13"/>
      <c r="G73" s="13"/>
      <c r="H73" s="5" t="s">
        <v>351</v>
      </c>
      <c r="I73" s="14" t="n">
        <v>42305</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row>
    <row r="74" customFormat="false" ht="15" hidden="true" customHeight="true" outlineLevel="2" collapsed="false">
      <c r="A74" s="118"/>
      <c r="B74" s="119"/>
      <c r="C74" s="5"/>
      <c r="D74" s="5"/>
      <c r="E74" s="5" t="s">
        <v>352</v>
      </c>
      <c r="F74" s="13"/>
      <c r="G74" s="13"/>
      <c r="H74" s="5" t="s">
        <v>353</v>
      </c>
      <c r="I74" s="14" t="n">
        <v>43766</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row>
    <row r="75" customFormat="false" ht="21.95" hidden="false" customHeight="true" outlineLevel="1" collapsed="true">
      <c r="A75" s="113" t="s">
        <v>354</v>
      </c>
      <c r="B75" s="114"/>
      <c r="C75" s="90"/>
      <c r="D75" s="115"/>
      <c r="E75" s="115"/>
      <c r="F75" s="116" t="n">
        <v>45000</v>
      </c>
      <c r="G75" s="116" t="s">
        <v>257</v>
      </c>
      <c r="H75" s="115"/>
      <c r="I75" s="117"/>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row>
    <row r="76" customFormat="false" ht="50.25" hidden="true" customHeight="true" outlineLevel="2" collapsed="false">
      <c r="A76" s="129" t="s">
        <v>138</v>
      </c>
      <c r="B76" s="130" t="n">
        <v>41940</v>
      </c>
      <c r="C76" s="18" t="s">
        <v>355</v>
      </c>
      <c r="D76" s="5" t="s">
        <v>356</v>
      </c>
      <c r="E76" s="5" t="s">
        <v>357</v>
      </c>
      <c r="F76" s="13" t="s">
        <v>358</v>
      </c>
      <c r="G76" s="13"/>
      <c r="H76" s="5" t="s">
        <v>359</v>
      </c>
      <c r="I76" s="14" t="n">
        <v>43766</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row>
    <row r="77" customFormat="false" ht="21.95" hidden="false" customHeight="true" outlineLevel="1" collapsed="true">
      <c r="A77" s="113" t="s">
        <v>360</v>
      </c>
      <c r="B77" s="114"/>
      <c r="C77" s="90"/>
      <c r="D77" s="115"/>
      <c r="E77" s="115"/>
      <c r="F77" s="116" t="n">
        <v>2700000</v>
      </c>
      <c r="G77" s="116" t="s">
        <v>257</v>
      </c>
      <c r="H77" s="115"/>
      <c r="I77" s="117"/>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row>
    <row r="78" customFormat="false" ht="45" hidden="true" customHeight="true" outlineLevel="2" collapsed="false">
      <c r="A78" s="121" t="s">
        <v>159</v>
      </c>
      <c r="B78" s="122" t="n">
        <v>41579</v>
      </c>
      <c r="C78" s="5" t="s">
        <v>361</v>
      </c>
      <c r="D78" s="5" t="s">
        <v>362</v>
      </c>
      <c r="E78" s="8" t="s">
        <v>363</v>
      </c>
      <c r="F78" s="13" t="s">
        <v>364</v>
      </c>
      <c r="G78" s="13"/>
      <c r="H78" s="5" t="s">
        <v>344</v>
      </c>
      <c r="I78" s="128" t="s">
        <v>15</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row>
    <row r="79" customFormat="false" ht="15" hidden="true" customHeight="true" outlineLevel="2" collapsed="false">
      <c r="A79" s="121"/>
      <c r="B79" s="122"/>
      <c r="C79" s="5"/>
      <c r="D79" s="5"/>
      <c r="E79" s="5" t="s">
        <v>365</v>
      </c>
      <c r="F79" s="13"/>
      <c r="G79" s="13"/>
      <c r="H79" s="5" t="s">
        <v>15</v>
      </c>
      <c r="I79" s="10" t="s">
        <v>15</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row>
    <row r="80" customFormat="false" ht="15" hidden="true" customHeight="true" outlineLevel="2" collapsed="false">
      <c r="A80" s="121"/>
      <c r="B80" s="122"/>
      <c r="C80" s="5"/>
      <c r="D80" s="5"/>
      <c r="E80" s="5" t="s">
        <v>345</v>
      </c>
      <c r="F80" s="13"/>
      <c r="G80" s="13"/>
      <c r="H80" s="5" t="s">
        <v>346</v>
      </c>
      <c r="I80" s="14" t="n">
        <v>41395</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row>
    <row r="81" customFormat="false" ht="15" hidden="true" customHeight="true" outlineLevel="2" collapsed="false">
      <c r="A81" s="121"/>
      <c r="B81" s="122"/>
      <c r="C81" s="5"/>
      <c r="D81" s="5"/>
      <c r="E81" s="5" t="s">
        <v>366</v>
      </c>
      <c r="F81" s="13"/>
      <c r="G81" s="13"/>
      <c r="H81" s="5" t="s">
        <v>15</v>
      </c>
      <c r="I81" s="14" t="s">
        <v>15</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row>
    <row r="82" customFormat="false" ht="15" hidden="true" customHeight="true" outlineLevel="2" collapsed="false">
      <c r="A82" s="121"/>
      <c r="B82" s="122"/>
      <c r="C82" s="5"/>
      <c r="D82" s="5"/>
      <c r="E82" s="5" t="s">
        <v>367</v>
      </c>
      <c r="F82" s="13"/>
      <c r="G82" s="13"/>
      <c r="H82" s="5" t="s">
        <v>348</v>
      </c>
      <c r="I82" s="131" t="n">
        <v>43405</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row>
    <row r="83" customFormat="false" ht="15" hidden="true" customHeight="true" outlineLevel="2" collapsed="false">
      <c r="A83" s="121"/>
      <c r="B83" s="122"/>
      <c r="C83" s="5"/>
      <c r="D83" s="5"/>
      <c r="E83" s="5" t="s">
        <v>368</v>
      </c>
      <c r="F83" s="13"/>
      <c r="G83" s="13"/>
      <c r="H83" s="5" t="s">
        <v>15</v>
      </c>
      <c r="I83" s="131" t="s">
        <v>15</v>
      </c>
      <c r="J83" s="0"/>
      <c r="K83" s="0"/>
      <c r="L83" s="132"/>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row>
    <row r="84" customFormat="false" ht="21.95" hidden="false" customHeight="true" outlineLevel="1" collapsed="true">
      <c r="A84" s="113" t="s">
        <v>369</v>
      </c>
      <c r="B84" s="114"/>
      <c r="C84" s="90"/>
      <c r="D84" s="115"/>
      <c r="E84" s="115"/>
      <c r="F84" s="116" t="n">
        <f aca="false">500000 * 2</f>
        <v>1000000</v>
      </c>
      <c r="G84" s="116" t="s">
        <v>257</v>
      </c>
      <c r="H84" s="115"/>
      <c r="I84" s="117"/>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row>
    <row r="85" customFormat="false" ht="34.5" hidden="true" customHeight="true" outlineLevel="2" collapsed="false">
      <c r="A85" s="121" t="s">
        <v>370</v>
      </c>
      <c r="B85" s="122" t="n">
        <v>41974</v>
      </c>
      <c r="C85" s="5" t="s">
        <v>371</v>
      </c>
      <c r="D85" s="5" t="s">
        <v>372</v>
      </c>
      <c r="E85" s="5" t="s">
        <v>373</v>
      </c>
      <c r="F85" s="13" t="s">
        <v>374</v>
      </c>
      <c r="G85" s="13"/>
      <c r="H85" s="8" t="s">
        <v>375</v>
      </c>
      <c r="I85" s="128" t="s">
        <v>15</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row>
    <row r="86" customFormat="false" ht="15" hidden="true" customHeight="true" outlineLevel="2" collapsed="false">
      <c r="A86" s="121"/>
      <c r="B86" s="122"/>
      <c r="C86" s="5"/>
      <c r="D86" s="5"/>
      <c r="E86" s="5"/>
      <c r="F86" s="13"/>
      <c r="G86" s="13"/>
      <c r="H86" s="5" t="s">
        <v>376</v>
      </c>
      <c r="I86" s="11" t="n">
        <v>49279</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row>
    <row r="87" customFormat="false" ht="21.95" hidden="false" customHeight="true" outlineLevel="1" collapsed="true">
      <c r="A87" s="113" t="s">
        <v>377</v>
      </c>
      <c r="B87" s="114"/>
      <c r="C87" s="90"/>
      <c r="D87" s="115"/>
      <c r="E87" s="115"/>
      <c r="F87" s="116" t="n">
        <v>12096000</v>
      </c>
      <c r="G87" s="116" t="s">
        <v>257</v>
      </c>
      <c r="H87" s="115"/>
      <c r="I87" s="117"/>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row>
    <row r="88" customFormat="false" ht="36.75" hidden="true" customHeight="true" outlineLevel="2" collapsed="false">
      <c r="A88" s="121" t="s">
        <v>220</v>
      </c>
      <c r="B88" s="122" t="n">
        <v>42002</v>
      </c>
      <c r="C88" s="5" t="s">
        <v>378</v>
      </c>
      <c r="D88" s="5" t="s">
        <v>379</v>
      </c>
      <c r="E88" s="5" t="s">
        <v>380</v>
      </c>
      <c r="F88" s="13" t="s">
        <v>381</v>
      </c>
      <c r="G88" s="13"/>
      <c r="H88" s="8" t="s">
        <v>382</v>
      </c>
      <c r="I88" s="128" t="s">
        <v>15</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row>
    <row r="89" customFormat="false" ht="33.75" hidden="true" customHeight="true" outlineLevel="2" collapsed="false">
      <c r="A89" s="121"/>
      <c r="B89" s="122"/>
      <c r="C89" s="5"/>
      <c r="D89" s="5"/>
      <c r="E89" s="5"/>
      <c r="F89" s="13"/>
      <c r="G89" s="13"/>
      <c r="H89" s="8" t="s">
        <v>383</v>
      </c>
      <c r="I89" s="128" t="s">
        <v>15</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row>
    <row r="90" customFormat="false" ht="21.95" hidden="false" customHeight="true" outlineLevel="1" collapsed="true">
      <c r="A90" s="113" t="s">
        <v>384</v>
      </c>
      <c r="B90" s="114"/>
      <c r="C90" s="90"/>
      <c r="D90" s="115"/>
      <c r="E90" s="115"/>
      <c r="F90" s="116" t="n">
        <v>2700000</v>
      </c>
      <c r="G90" s="116" t="s">
        <v>257</v>
      </c>
      <c r="H90" s="115"/>
      <c r="I90" s="117"/>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row>
    <row r="91" customFormat="false" ht="30" hidden="true" customHeight="true" outlineLevel="2" collapsed="false">
      <c r="A91" s="121" t="s">
        <v>9</v>
      </c>
      <c r="B91" s="122" t="n">
        <v>42088</v>
      </c>
      <c r="C91" s="5" t="s">
        <v>10</v>
      </c>
      <c r="D91" s="5" t="s">
        <v>372</v>
      </c>
      <c r="E91" s="5" t="s">
        <v>385</v>
      </c>
      <c r="F91" s="13" t="s">
        <v>386</v>
      </c>
      <c r="G91" s="13"/>
      <c r="H91" s="8" t="s">
        <v>387</v>
      </c>
      <c r="I91" s="128" t="s">
        <v>15</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row>
    <row r="92" customFormat="false" ht="30" hidden="true" customHeight="true" outlineLevel="2" collapsed="false">
      <c r="A92" s="121"/>
      <c r="B92" s="122"/>
      <c r="C92" s="5"/>
      <c r="D92" s="5"/>
      <c r="E92" s="5"/>
      <c r="F92" s="13"/>
      <c r="G92" s="13"/>
      <c r="H92" s="8" t="s">
        <v>16</v>
      </c>
      <c r="I92" s="11" t="n">
        <v>49393</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row>
    <row r="93" customFormat="false" ht="21.95" hidden="false" customHeight="true" outlineLevel="1" collapsed="true">
      <c r="A93" s="113" t="s">
        <v>388</v>
      </c>
      <c r="B93" s="114"/>
      <c r="C93" s="90"/>
      <c r="D93" s="115"/>
      <c r="E93" s="115"/>
      <c r="F93" s="116" t="n">
        <v>3185000</v>
      </c>
      <c r="G93" s="116" t="s">
        <v>257</v>
      </c>
      <c r="H93" s="115"/>
      <c r="I93" s="117"/>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row>
    <row r="94" customFormat="false" ht="45" hidden="true" customHeight="true" outlineLevel="2" collapsed="false">
      <c r="A94" s="121" t="s">
        <v>9</v>
      </c>
      <c r="B94" s="119" t="n">
        <v>42390</v>
      </c>
      <c r="C94" s="8" t="s">
        <v>389</v>
      </c>
      <c r="D94" s="8" t="s">
        <v>390</v>
      </c>
      <c r="E94" s="8" t="s">
        <v>391</v>
      </c>
      <c r="F94" s="13" t="s">
        <v>20</v>
      </c>
      <c r="G94" s="13"/>
      <c r="H94" s="8" t="s">
        <v>392</v>
      </c>
      <c r="I94" s="133" t="n">
        <v>13170</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row>
    <row r="95" customFormat="false" ht="21.95" hidden="false" customHeight="true" outlineLevel="1" collapsed="true">
      <c r="A95" s="113" t="s">
        <v>393</v>
      </c>
      <c r="B95" s="114"/>
      <c r="C95" s="90"/>
      <c r="D95" s="115"/>
      <c r="E95" s="115"/>
      <c r="F95" s="116" t="n">
        <v>3400000</v>
      </c>
      <c r="G95" s="116" t="s">
        <v>257</v>
      </c>
      <c r="H95" s="115"/>
      <c r="I95" s="117"/>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row>
    <row r="96" customFormat="false" ht="47.25" hidden="true" customHeight="true" outlineLevel="2" collapsed="false">
      <c r="A96" s="121" t="s">
        <v>28</v>
      </c>
      <c r="B96" s="122" t="n">
        <v>43004</v>
      </c>
      <c r="C96" s="5" t="s">
        <v>29</v>
      </c>
      <c r="D96" s="8" t="s">
        <v>394</v>
      </c>
      <c r="E96" s="5" t="s">
        <v>395</v>
      </c>
      <c r="F96" s="15" t="s">
        <v>32</v>
      </c>
      <c r="G96" s="15"/>
      <c r="H96" s="5" t="s">
        <v>344</v>
      </c>
      <c r="I96" s="10" t="s">
        <v>15</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row>
    <row r="97" customFormat="false" ht="12" hidden="true" customHeight="true" outlineLevel="2" collapsed="false">
      <c r="A97" s="121"/>
      <c r="B97" s="122"/>
      <c r="C97" s="5"/>
      <c r="D97" s="8"/>
      <c r="E97" s="5" t="s">
        <v>345</v>
      </c>
      <c r="F97" s="15"/>
      <c r="G97" s="15"/>
      <c r="H97" s="5" t="s">
        <v>346</v>
      </c>
      <c r="I97" s="14" t="n">
        <v>43185</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row>
    <row r="98" customFormat="false" ht="12" hidden="true" customHeight="true" outlineLevel="2" collapsed="false">
      <c r="A98" s="121"/>
      <c r="B98" s="122"/>
      <c r="C98" s="5"/>
      <c r="D98" s="8"/>
      <c r="E98" s="5" t="s">
        <v>367</v>
      </c>
      <c r="F98" s="15"/>
      <c r="G98" s="15"/>
      <c r="H98" s="5" t="s">
        <v>348</v>
      </c>
      <c r="I98" s="14" t="n">
        <v>44830</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row>
    <row r="99" customFormat="false" ht="12" hidden="true" customHeight="true" outlineLevel="2" collapsed="false">
      <c r="A99" s="121"/>
      <c r="B99" s="122"/>
      <c r="C99" s="5"/>
      <c r="D99" s="8"/>
      <c r="E99" s="5" t="s">
        <v>368</v>
      </c>
      <c r="F99" s="15"/>
      <c r="G99" s="15"/>
      <c r="H99" s="5" t="s">
        <v>15</v>
      </c>
      <c r="I99" s="10" t="s">
        <v>15</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row>
    <row r="100" customFormat="false" ht="12" hidden="true" customHeight="true" outlineLevel="2" collapsed="false">
      <c r="A100" s="121"/>
      <c r="B100" s="122"/>
      <c r="C100" s="5"/>
      <c r="D100" s="8"/>
      <c r="E100" s="5" t="s">
        <v>352</v>
      </c>
      <c r="F100" s="15"/>
      <c r="G100" s="15"/>
      <c r="H100" s="5" t="s">
        <v>396</v>
      </c>
      <c r="I100" s="14" t="n">
        <v>43369</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row>
    <row r="101" customFormat="false" ht="21.95" hidden="false" customHeight="true" outlineLevel="1" collapsed="true">
      <c r="A101" s="113" t="s">
        <v>397</v>
      </c>
      <c r="B101" s="114"/>
      <c r="C101" s="90"/>
      <c r="D101" s="115"/>
      <c r="E101" s="115"/>
      <c r="F101" s="116" t="n">
        <v>45000</v>
      </c>
      <c r="G101" s="116" t="s">
        <v>257</v>
      </c>
      <c r="H101" s="115"/>
      <c r="I101" s="117"/>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row>
    <row r="102" customFormat="false" ht="45.75" hidden="true" customHeight="true" outlineLevel="2" collapsed="false">
      <c r="A102" s="129" t="s">
        <v>28</v>
      </c>
      <c r="B102" s="130" t="n">
        <v>43004</v>
      </c>
      <c r="C102" s="5" t="s">
        <v>398</v>
      </c>
      <c r="D102" s="5" t="s">
        <v>356</v>
      </c>
      <c r="E102" s="5" t="s">
        <v>357</v>
      </c>
      <c r="F102" s="13" t="s">
        <v>38</v>
      </c>
      <c r="G102" s="13"/>
      <c r="H102" s="5" t="s">
        <v>39</v>
      </c>
      <c r="I102" s="14" t="n">
        <v>43734</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row>
    <row r="103" customFormat="false" ht="21.95" hidden="false" customHeight="true" outlineLevel="1" collapsed="true">
      <c r="A103" s="134"/>
      <c r="B103" s="135"/>
      <c r="C103" s="93"/>
      <c r="D103" s="136"/>
      <c r="E103" s="136"/>
      <c r="F103" s="136"/>
      <c r="G103" s="136"/>
      <c r="H103" s="136"/>
      <c r="I103" s="137"/>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row>
    <row r="104" customFormat="false" ht="21.95" hidden="false" customHeight="true" outlineLevel="0" collapsed="false">
      <c r="A104" s="138"/>
      <c r="B104" s="139"/>
      <c r="C104" s="140"/>
      <c r="D104" s="139"/>
      <c r="E104" s="139"/>
      <c r="F104" s="139"/>
      <c r="G104" s="139"/>
      <c r="H104" s="139"/>
      <c r="I104" s="141"/>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row>
    <row r="105" s="55" customFormat="true" ht="21.95" hidden="false" customHeight="true" outlineLevel="0" collapsed="false">
      <c r="A105" s="111" t="s">
        <v>399</v>
      </c>
      <c r="B105" s="98"/>
      <c r="C105" s="90"/>
      <c r="D105" s="98"/>
      <c r="E105" s="98"/>
      <c r="F105" s="98"/>
      <c r="G105" s="98"/>
      <c r="H105" s="98"/>
      <c r="I105" s="112"/>
      <c r="AMA105" s="0"/>
      <c r="AMB105" s="0"/>
      <c r="AMC105" s="0"/>
      <c r="AMD105" s="0"/>
      <c r="AME105" s="0"/>
      <c r="AMF105" s="0"/>
      <c r="AMG105" s="0"/>
      <c r="AMH105" s="0"/>
      <c r="AMI105" s="0"/>
      <c r="AMJ105" s="0"/>
    </row>
    <row r="106" customFormat="false" ht="21.95" hidden="false" customHeight="true" outlineLevel="0" collapsed="false">
      <c r="A106" s="113" t="s">
        <v>400</v>
      </c>
      <c r="B106" s="98"/>
      <c r="C106" s="90"/>
      <c r="D106" s="98"/>
      <c r="E106" s="98"/>
      <c r="F106" s="98"/>
      <c r="G106" s="98"/>
      <c r="H106" s="98"/>
      <c r="I106" s="112"/>
    </row>
    <row r="107" customFormat="false" ht="21.95" hidden="false" customHeight="true" outlineLevel="1" collapsed="false">
      <c r="A107" s="113" t="s">
        <v>401</v>
      </c>
      <c r="B107" s="114"/>
      <c r="C107" s="90"/>
      <c r="D107" s="115"/>
      <c r="E107" s="115"/>
      <c r="F107" s="116"/>
      <c r="G107" s="116"/>
      <c r="H107" s="115"/>
      <c r="I107" s="117"/>
    </row>
    <row r="108" customFormat="false" ht="33.75" hidden="true" customHeight="true" outlineLevel="2" collapsed="false">
      <c r="A108" s="118" t="s">
        <v>239</v>
      </c>
      <c r="B108" s="122" t="n">
        <v>42005</v>
      </c>
      <c r="C108" s="5" t="s">
        <v>402</v>
      </c>
      <c r="D108" s="5" t="s">
        <v>24</v>
      </c>
      <c r="E108" s="16" t="s">
        <v>403</v>
      </c>
      <c r="F108" s="5" t="s">
        <v>404</v>
      </c>
      <c r="G108" s="5"/>
      <c r="H108" s="5" t="s">
        <v>405</v>
      </c>
      <c r="I108" s="12" t="n">
        <v>42370</v>
      </c>
    </row>
    <row r="109" customFormat="false" ht="12" hidden="true" customHeight="true" outlineLevel="2" collapsed="false">
      <c r="A109" s="118"/>
      <c r="B109" s="122"/>
      <c r="C109" s="5"/>
      <c r="D109" s="5"/>
      <c r="E109" s="5" t="s">
        <v>406</v>
      </c>
      <c r="F109" s="5" t="s">
        <v>407</v>
      </c>
      <c r="G109" s="5"/>
      <c r="H109" s="5"/>
      <c r="I109" s="12"/>
    </row>
    <row r="110" customFormat="false" ht="22.5" hidden="true" customHeight="true" outlineLevel="2" collapsed="false">
      <c r="A110" s="118"/>
      <c r="B110" s="122"/>
      <c r="C110" s="5"/>
      <c r="D110" s="5"/>
      <c r="E110" s="27" t="s">
        <v>51</v>
      </c>
      <c r="F110" s="20" t="s">
        <v>408</v>
      </c>
      <c r="G110" s="20"/>
      <c r="H110" s="5"/>
      <c r="I110" s="12"/>
    </row>
    <row r="111" customFormat="false" ht="22.5" hidden="true" customHeight="true" outlineLevel="2" collapsed="false">
      <c r="A111" s="118"/>
      <c r="B111" s="122"/>
      <c r="C111" s="5"/>
      <c r="D111" s="5"/>
      <c r="E111" s="27" t="s">
        <v>53</v>
      </c>
      <c r="F111" s="20" t="s">
        <v>409</v>
      </c>
      <c r="G111" s="20"/>
      <c r="H111" s="5"/>
      <c r="I111" s="12"/>
    </row>
    <row r="112" customFormat="false" ht="22.5" hidden="true" customHeight="true" outlineLevel="2" collapsed="false">
      <c r="A112" s="118"/>
      <c r="B112" s="122"/>
      <c r="C112" s="5"/>
      <c r="D112" s="5"/>
      <c r="E112" s="27" t="s">
        <v>55</v>
      </c>
      <c r="F112" s="20" t="s">
        <v>410</v>
      </c>
      <c r="G112" s="20"/>
      <c r="H112" s="5"/>
      <c r="I112" s="12"/>
    </row>
    <row r="113" customFormat="false" ht="22.5" hidden="true" customHeight="true" outlineLevel="2" collapsed="false">
      <c r="A113" s="118"/>
      <c r="B113" s="122"/>
      <c r="C113" s="5"/>
      <c r="D113" s="5"/>
      <c r="E113" s="27" t="s">
        <v>57</v>
      </c>
      <c r="F113" s="20" t="s">
        <v>411</v>
      </c>
      <c r="G113" s="20"/>
      <c r="H113" s="5"/>
      <c r="I113" s="12"/>
    </row>
    <row r="114" customFormat="false" ht="21.95" hidden="false" customHeight="true" outlineLevel="1" collapsed="true">
      <c r="A114" s="113" t="s">
        <v>412</v>
      </c>
      <c r="B114" s="114"/>
      <c r="C114" s="90"/>
      <c r="D114" s="115"/>
      <c r="E114" s="115"/>
      <c r="F114" s="115"/>
      <c r="G114" s="115"/>
      <c r="H114" s="115"/>
      <c r="I114" s="117"/>
    </row>
    <row r="115" customFormat="false" ht="104.25" hidden="true" customHeight="true" outlineLevel="2" collapsed="false">
      <c r="A115" s="118" t="s">
        <v>172</v>
      </c>
      <c r="B115" s="119" t="n">
        <v>41719</v>
      </c>
      <c r="C115" s="8" t="s">
        <v>413</v>
      </c>
      <c r="D115" s="8" t="s">
        <v>414</v>
      </c>
      <c r="E115" s="142" t="s">
        <v>415</v>
      </c>
      <c r="F115" s="5" t="s">
        <v>416</v>
      </c>
      <c r="G115" s="5"/>
      <c r="H115" s="5" t="s">
        <v>405</v>
      </c>
      <c r="I115" s="7" t="n">
        <v>42084</v>
      </c>
    </row>
    <row r="116" customFormat="false" ht="21.95" hidden="false" customHeight="true" outlineLevel="1" collapsed="true">
      <c r="A116" s="113" t="s">
        <v>417</v>
      </c>
      <c r="B116" s="114"/>
      <c r="C116" s="90"/>
      <c r="D116" s="115"/>
      <c r="E116" s="115"/>
      <c r="F116" s="115"/>
      <c r="G116" s="115"/>
      <c r="H116" s="115"/>
      <c r="I116" s="117"/>
    </row>
    <row r="117" customFormat="false" ht="22.5" hidden="true" customHeight="true" outlineLevel="2" collapsed="false">
      <c r="A117" s="143" t="s">
        <v>205</v>
      </c>
      <c r="B117" s="144" t="n">
        <v>43110</v>
      </c>
      <c r="C117" s="8" t="s">
        <v>418</v>
      </c>
      <c r="D117" s="8" t="s">
        <v>267</v>
      </c>
      <c r="E117" s="5" t="s">
        <v>268</v>
      </c>
      <c r="F117" s="35" t="s">
        <v>15</v>
      </c>
      <c r="G117" s="35"/>
      <c r="H117" s="8" t="s">
        <v>419</v>
      </c>
      <c r="I117" s="7" t="n">
        <v>43190</v>
      </c>
    </row>
    <row r="118" customFormat="false" ht="22.5" hidden="true" customHeight="true" outlineLevel="2" collapsed="false">
      <c r="A118" s="143"/>
      <c r="B118" s="144"/>
      <c r="C118" s="8"/>
      <c r="D118" s="8"/>
      <c r="E118" s="120" t="s">
        <v>420</v>
      </c>
      <c r="F118" s="5" t="s">
        <v>421</v>
      </c>
      <c r="G118" s="5"/>
      <c r="H118" s="8"/>
      <c r="I118" s="7"/>
    </row>
    <row r="119" customFormat="false" ht="21.95" hidden="false" customHeight="true" outlineLevel="1" collapsed="true">
      <c r="A119" s="134"/>
      <c r="B119" s="135"/>
      <c r="C119" s="93"/>
      <c r="D119" s="136"/>
      <c r="E119" s="136"/>
      <c r="F119" s="136"/>
      <c r="G119" s="136"/>
      <c r="H119" s="136"/>
      <c r="I119" s="137"/>
    </row>
    <row r="120" customFormat="false" ht="21.95" hidden="false" customHeight="true" outlineLevel="0" collapsed="false">
      <c r="A120" s="113" t="s">
        <v>422</v>
      </c>
      <c r="B120" s="114"/>
      <c r="C120" s="90"/>
      <c r="D120" s="115"/>
      <c r="E120" s="115"/>
      <c r="F120" s="115"/>
      <c r="G120" s="115"/>
      <c r="H120" s="115"/>
      <c r="I120" s="117"/>
    </row>
    <row r="121" customFormat="false" ht="21.95" hidden="false" customHeight="true" outlineLevel="1" collapsed="false">
      <c r="A121" s="113" t="s">
        <v>423</v>
      </c>
      <c r="B121" s="114"/>
      <c r="C121" s="90"/>
      <c r="D121" s="115"/>
      <c r="E121" s="115"/>
      <c r="F121" s="115"/>
      <c r="G121" s="115"/>
      <c r="H121" s="115"/>
      <c r="I121" s="117"/>
    </row>
    <row r="122" customFormat="false" ht="22.5" hidden="true" customHeight="true" outlineLevel="2" collapsed="false">
      <c r="A122" s="121" t="s">
        <v>239</v>
      </c>
      <c r="B122" s="122" t="n">
        <v>42309</v>
      </c>
      <c r="C122" s="5" t="s">
        <v>424</v>
      </c>
      <c r="D122" s="5" t="s">
        <v>425</v>
      </c>
      <c r="E122" s="120" t="s">
        <v>426</v>
      </c>
      <c r="F122" s="5" t="s">
        <v>427</v>
      </c>
      <c r="G122" s="5"/>
      <c r="H122" s="5" t="s">
        <v>428</v>
      </c>
      <c r="I122" s="12" t="n">
        <v>42735</v>
      </c>
    </row>
    <row r="123" customFormat="false" ht="38.25" hidden="true" customHeight="true" outlineLevel="2" collapsed="false">
      <c r="A123" s="121"/>
      <c r="B123" s="122"/>
      <c r="C123" s="5"/>
      <c r="D123" s="5"/>
      <c r="E123" s="120"/>
      <c r="F123" s="5"/>
      <c r="G123" s="5"/>
      <c r="H123" s="5" t="s">
        <v>429</v>
      </c>
      <c r="I123" s="12" t="n">
        <v>43405</v>
      </c>
    </row>
    <row r="124" customFormat="false" ht="22.5" hidden="true" customHeight="true" outlineLevel="2" collapsed="false">
      <c r="A124" s="121"/>
      <c r="B124" s="122"/>
      <c r="C124" s="5"/>
      <c r="D124" s="5"/>
      <c r="E124" s="120"/>
      <c r="F124" s="5"/>
      <c r="G124" s="5"/>
      <c r="H124" s="5" t="s">
        <v>430</v>
      </c>
      <c r="I124" s="12" t="n">
        <v>42323</v>
      </c>
    </row>
    <row r="125" customFormat="false" ht="21.95" hidden="false" customHeight="true" outlineLevel="1" collapsed="true">
      <c r="A125" s="113" t="s">
        <v>431</v>
      </c>
      <c r="B125" s="114"/>
      <c r="C125" s="90"/>
      <c r="D125" s="115"/>
      <c r="E125" s="115"/>
      <c r="F125" s="115"/>
      <c r="G125" s="115"/>
      <c r="H125" s="115"/>
      <c r="I125" s="117"/>
    </row>
    <row r="126" customFormat="false" ht="64.5" hidden="true" customHeight="true" outlineLevel="2" collapsed="false">
      <c r="A126" s="145" t="s">
        <v>432</v>
      </c>
      <c r="B126" s="122" t="n">
        <v>42922</v>
      </c>
      <c r="C126" s="5" t="s">
        <v>433</v>
      </c>
      <c r="D126" s="5" t="s">
        <v>434</v>
      </c>
      <c r="E126" s="120" t="s">
        <v>435</v>
      </c>
      <c r="F126" s="5" t="s">
        <v>436</v>
      </c>
      <c r="G126" s="5"/>
      <c r="H126" s="5" t="s">
        <v>437</v>
      </c>
      <c r="I126" s="12" t="n">
        <v>42962</v>
      </c>
    </row>
    <row r="127" customFormat="false" ht="15" hidden="true" customHeight="true" outlineLevel="2" collapsed="false">
      <c r="A127" s="145"/>
      <c r="B127" s="122"/>
      <c r="C127" s="5"/>
      <c r="D127" s="5"/>
      <c r="E127" s="120"/>
      <c r="F127" s="5"/>
      <c r="G127" s="5"/>
      <c r="H127" s="5" t="s">
        <v>438</v>
      </c>
      <c r="I127" s="12" t="n">
        <v>43652</v>
      </c>
    </row>
    <row r="128" customFormat="false" ht="21.95" hidden="false" customHeight="true" outlineLevel="1" collapsed="true">
      <c r="A128" s="113" t="s">
        <v>439</v>
      </c>
      <c r="B128" s="114"/>
      <c r="C128" s="90"/>
      <c r="D128" s="115"/>
      <c r="E128" s="115"/>
      <c r="F128" s="115"/>
      <c r="G128" s="115"/>
      <c r="H128" s="115"/>
      <c r="I128" s="117"/>
    </row>
    <row r="129" customFormat="false" ht="15" hidden="true" customHeight="true" outlineLevel="2" collapsed="false">
      <c r="A129" s="121" t="s">
        <v>138</v>
      </c>
      <c r="B129" s="122" t="n">
        <v>42600</v>
      </c>
      <c r="C129" s="5" t="s">
        <v>440</v>
      </c>
      <c r="D129" s="5" t="s">
        <v>441</v>
      </c>
      <c r="E129" s="142" t="s">
        <v>442</v>
      </c>
      <c r="F129" s="5" t="s">
        <v>443</v>
      </c>
      <c r="G129" s="5"/>
      <c r="H129" s="5" t="s">
        <v>444</v>
      </c>
      <c r="I129" s="12" t="n">
        <v>42614</v>
      </c>
    </row>
    <row r="130" customFormat="false" ht="45" hidden="true" customHeight="true" outlineLevel="2" collapsed="false">
      <c r="A130" s="121"/>
      <c r="B130" s="122"/>
      <c r="C130" s="5"/>
      <c r="D130" s="5"/>
      <c r="E130" s="142" t="s">
        <v>445</v>
      </c>
      <c r="F130" s="5"/>
      <c r="G130" s="5"/>
      <c r="H130" s="5" t="s">
        <v>446</v>
      </c>
      <c r="I130" s="12" t="n">
        <v>42663</v>
      </c>
    </row>
    <row r="131" customFormat="false" ht="21.95" hidden="false" customHeight="true" outlineLevel="1" collapsed="true">
      <c r="A131" s="113" t="s">
        <v>447</v>
      </c>
      <c r="B131" s="114"/>
      <c r="C131" s="90"/>
      <c r="D131" s="115"/>
      <c r="E131" s="115"/>
      <c r="F131" s="115"/>
      <c r="G131" s="115"/>
      <c r="H131" s="115"/>
      <c r="I131" s="117"/>
    </row>
    <row r="132" customFormat="false" ht="101.25" hidden="true" customHeight="true" outlineLevel="2" collapsed="false">
      <c r="A132" s="118" t="s">
        <v>159</v>
      </c>
      <c r="B132" s="119" t="n">
        <v>42607</v>
      </c>
      <c r="C132" s="8" t="s">
        <v>448</v>
      </c>
      <c r="D132" s="8" t="s">
        <v>449</v>
      </c>
      <c r="E132" s="142" t="s">
        <v>450</v>
      </c>
      <c r="F132" s="5" t="s">
        <v>451</v>
      </c>
      <c r="G132" s="5"/>
      <c r="H132" s="5" t="s">
        <v>452</v>
      </c>
      <c r="I132" s="12" t="s">
        <v>15</v>
      </c>
    </row>
    <row r="133" customFormat="false" ht="21.95" hidden="false" customHeight="true" outlineLevel="1" collapsed="true">
      <c r="A133" s="113" t="s">
        <v>453</v>
      </c>
      <c r="B133" s="114"/>
      <c r="C133" s="90"/>
      <c r="D133" s="115"/>
      <c r="E133" s="115"/>
      <c r="F133" s="115"/>
      <c r="G133" s="115"/>
      <c r="H133" s="115"/>
      <c r="I133" s="117"/>
    </row>
    <row r="134" customFormat="false" ht="87.75" hidden="true" customHeight="true" outlineLevel="2" collapsed="false">
      <c r="A134" s="118" t="s">
        <v>172</v>
      </c>
      <c r="B134" s="119" t="n">
        <v>41719</v>
      </c>
      <c r="C134" s="8" t="s">
        <v>454</v>
      </c>
      <c r="D134" s="8" t="s">
        <v>455</v>
      </c>
      <c r="E134" s="142" t="s">
        <v>456</v>
      </c>
      <c r="F134" s="5" t="s">
        <v>457</v>
      </c>
      <c r="G134" s="5"/>
      <c r="H134" s="5" t="s">
        <v>458</v>
      </c>
      <c r="I134" s="12" t="n">
        <v>41754</v>
      </c>
    </row>
    <row r="135" customFormat="false" ht="21.95" hidden="false" customHeight="true" outlineLevel="1" collapsed="true">
      <c r="A135" s="113" t="s">
        <v>459</v>
      </c>
      <c r="B135" s="114"/>
      <c r="C135" s="90"/>
      <c r="D135" s="115"/>
      <c r="E135" s="115"/>
      <c r="F135" s="115"/>
      <c r="G135" s="115"/>
      <c r="H135" s="115"/>
      <c r="I135" s="117"/>
    </row>
    <row r="136" customFormat="false" ht="22.5" hidden="true" customHeight="true" outlineLevel="2" collapsed="false">
      <c r="A136" s="121" t="s">
        <v>179</v>
      </c>
      <c r="B136" s="122" t="n">
        <v>41935</v>
      </c>
      <c r="C136" s="5" t="s">
        <v>460</v>
      </c>
      <c r="D136" s="5" t="s">
        <v>461</v>
      </c>
      <c r="E136" s="120" t="s">
        <v>462</v>
      </c>
      <c r="F136" s="5" t="s">
        <v>463</v>
      </c>
      <c r="G136" s="5"/>
      <c r="H136" s="5" t="s">
        <v>464</v>
      </c>
      <c r="I136" s="12" t="n">
        <v>42086</v>
      </c>
    </row>
    <row r="137" customFormat="false" ht="22.5" hidden="true" customHeight="true" outlineLevel="2" collapsed="false">
      <c r="A137" s="121"/>
      <c r="B137" s="122"/>
      <c r="C137" s="5"/>
      <c r="D137" s="5"/>
      <c r="E137" s="120"/>
      <c r="F137" s="5"/>
      <c r="G137" s="5"/>
      <c r="H137" s="5" t="s">
        <v>465</v>
      </c>
      <c r="I137" s="12" t="n">
        <v>42262</v>
      </c>
    </row>
    <row r="138" customFormat="false" ht="21.95" hidden="false" customHeight="true" outlineLevel="1" collapsed="true">
      <c r="A138" s="113" t="s">
        <v>466</v>
      </c>
      <c r="B138" s="114"/>
      <c r="C138" s="90"/>
      <c r="D138" s="115"/>
      <c r="E138" s="115"/>
      <c r="F138" s="116"/>
      <c r="G138" s="116"/>
      <c r="H138" s="115"/>
      <c r="I138" s="117"/>
    </row>
    <row r="139" customFormat="false" ht="33.75" hidden="true" customHeight="true" outlineLevel="2" collapsed="false">
      <c r="A139" s="121" t="s">
        <v>211</v>
      </c>
      <c r="B139" s="122" t="n">
        <v>41907</v>
      </c>
      <c r="C139" s="5" t="s">
        <v>467</v>
      </c>
      <c r="D139" s="5" t="s">
        <v>468</v>
      </c>
      <c r="E139" s="5" t="s">
        <v>469</v>
      </c>
      <c r="F139" s="5" t="s">
        <v>470</v>
      </c>
      <c r="G139" s="5"/>
      <c r="H139" s="5" t="s">
        <v>471</v>
      </c>
      <c r="I139" s="12" t="s">
        <v>15</v>
      </c>
    </row>
    <row r="140" customFormat="false" ht="22.5" hidden="true" customHeight="true" outlineLevel="2" collapsed="false">
      <c r="A140" s="121"/>
      <c r="B140" s="122"/>
      <c r="C140" s="5"/>
      <c r="D140" s="5"/>
      <c r="E140" s="5"/>
      <c r="F140" s="5"/>
      <c r="G140" s="5"/>
      <c r="H140" s="5" t="s">
        <v>472</v>
      </c>
      <c r="I140" s="12" t="n">
        <v>42308</v>
      </c>
    </row>
    <row r="141" customFormat="false" ht="45" hidden="true" customHeight="true" outlineLevel="2" collapsed="false">
      <c r="A141" s="121"/>
      <c r="B141" s="122"/>
      <c r="C141" s="5"/>
      <c r="D141" s="5"/>
      <c r="E141" s="5"/>
      <c r="F141" s="5"/>
      <c r="G141" s="5"/>
      <c r="H141" s="5" t="s">
        <v>473</v>
      </c>
      <c r="I141" s="12" t="s">
        <v>15</v>
      </c>
    </row>
    <row r="142" customFormat="false" ht="33.75" hidden="true" customHeight="true" outlineLevel="2" collapsed="false">
      <c r="A142" s="121"/>
      <c r="B142" s="122"/>
      <c r="C142" s="5"/>
      <c r="D142" s="5"/>
      <c r="E142" s="8" t="s">
        <v>474</v>
      </c>
      <c r="F142" s="5"/>
      <c r="G142" s="5"/>
      <c r="H142" s="5" t="s">
        <v>475</v>
      </c>
      <c r="I142" s="12" t="s">
        <v>15</v>
      </c>
    </row>
    <row r="143" customFormat="false" ht="22.5" hidden="true" customHeight="true" outlineLevel="2" collapsed="false">
      <c r="A143" s="121"/>
      <c r="B143" s="122"/>
      <c r="C143" s="5"/>
      <c r="D143" s="5"/>
      <c r="E143" s="5" t="s">
        <v>476</v>
      </c>
      <c r="F143" s="5"/>
      <c r="G143" s="5"/>
      <c r="H143" s="5" t="s">
        <v>477</v>
      </c>
      <c r="I143" s="12" t="s">
        <v>15</v>
      </c>
    </row>
    <row r="144" customFormat="false" ht="21.95" hidden="false" customHeight="true" outlineLevel="1" collapsed="true">
      <c r="A144" s="113" t="s">
        <v>478</v>
      </c>
      <c r="B144" s="114"/>
      <c r="C144" s="90"/>
      <c r="D144" s="115"/>
      <c r="E144" s="115"/>
      <c r="F144" s="116"/>
      <c r="G144" s="116"/>
      <c r="H144" s="115"/>
      <c r="I144" s="117"/>
    </row>
    <row r="145" customFormat="false" ht="33.75" hidden="true" customHeight="true" outlineLevel="2" collapsed="false">
      <c r="A145" s="121" t="s">
        <v>211</v>
      </c>
      <c r="B145" s="122" t="n">
        <v>42233</v>
      </c>
      <c r="C145" s="5" t="s">
        <v>479</v>
      </c>
      <c r="D145" s="5" t="s">
        <v>480</v>
      </c>
      <c r="E145" s="5" t="s">
        <v>481</v>
      </c>
      <c r="F145" s="5" t="s">
        <v>482</v>
      </c>
      <c r="G145" s="5"/>
      <c r="H145" s="5" t="s">
        <v>471</v>
      </c>
      <c r="I145" s="12" t="s">
        <v>15</v>
      </c>
    </row>
    <row r="146" customFormat="false" ht="22.5" hidden="true" customHeight="true" outlineLevel="2" collapsed="false">
      <c r="A146" s="121"/>
      <c r="B146" s="122"/>
      <c r="C146" s="5"/>
      <c r="D146" s="5"/>
      <c r="E146" s="5"/>
      <c r="F146" s="5"/>
      <c r="G146" s="5"/>
      <c r="H146" s="5" t="s">
        <v>483</v>
      </c>
      <c r="I146" s="12" t="n">
        <v>42521</v>
      </c>
    </row>
    <row r="147" customFormat="false" ht="45" hidden="true" customHeight="true" outlineLevel="2" collapsed="false">
      <c r="A147" s="121"/>
      <c r="B147" s="122"/>
      <c r="C147" s="5"/>
      <c r="D147" s="5"/>
      <c r="E147" s="5"/>
      <c r="F147" s="5"/>
      <c r="G147" s="5"/>
      <c r="H147" s="5" t="s">
        <v>473</v>
      </c>
      <c r="I147" s="12" t="s">
        <v>15</v>
      </c>
    </row>
    <row r="148" customFormat="false" ht="33.75" hidden="true" customHeight="true" outlineLevel="2" collapsed="false">
      <c r="A148" s="121"/>
      <c r="B148" s="122"/>
      <c r="C148" s="5"/>
      <c r="D148" s="5"/>
      <c r="E148" s="5" t="s">
        <v>484</v>
      </c>
      <c r="F148" s="5"/>
      <c r="G148" s="5"/>
      <c r="H148" s="5" t="s">
        <v>485</v>
      </c>
      <c r="I148" s="12" t="s">
        <v>15</v>
      </c>
    </row>
    <row r="149" customFormat="false" ht="21.95" hidden="false" customHeight="true" outlineLevel="1" collapsed="true"/>
  </sheetData>
  <mergeCells count="212">
    <mergeCell ref="A1:A2"/>
    <mergeCell ref="B1:B2"/>
    <mergeCell ref="C1:C2"/>
    <mergeCell ref="D1:D2"/>
    <mergeCell ref="E1:E2"/>
    <mergeCell ref="F1:G1"/>
    <mergeCell ref="H1:H2"/>
    <mergeCell ref="I1:I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O2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G22" activeCellId="0" sqref="G22"/>
    </sheetView>
  </sheetViews>
  <sheetFormatPr defaultRowHeight="15"/>
  <cols>
    <col collapsed="false" hidden="false" max="1" min="1" style="1" width="6.96356275303644"/>
    <col collapsed="false" hidden="false" max="2" min="2" style="1" width="35.0283400809717"/>
    <col collapsed="false" hidden="false" max="3" min="3" style="1" width="7.49797570850202"/>
    <col collapsed="false" hidden="false" max="10" min="4" style="1" width="7.60728744939271"/>
    <col collapsed="false" hidden="false" max="14" min="11" style="1" width="7.71255060728745"/>
    <col collapsed="false" hidden="false" max="1025" min="15" style="1" width="9"/>
  </cols>
  <sheetData>
    <row r="1" customFormat="false" ht="20.25" hidden="false" customHeight="true" outlineLevel="0" collapsed="false">
      <c r="A1" s="2" t="s">
        <v>0</v>
      </c>
      <c r="B1" s="3" t="s">
        <v>486</v>
      </c>
      <c r="C1" s="3"/>
      <c r="D1" s="3"/>
      <c r="E1" s="3"/>
      <c r="F1" s="3"/>
      <c r="G1" s="3"/>
      <c r="H1" s="3"/>
      <c r="I1" s="3"/>
      <c r="J1" s="3"/>
      <c r="K1" s="2" t="s">
        <v>487</v>
      </c>
      <c r="L1" s="2"/>
      <c r="M1" s="2"/>
      <c r="N1" s="2"/>
      <c r="O1" s="0"/>
    </row>
    <row r="2" customFormat="false" ht="15" hidden="false" customHeight="true" outlineLevel="0" collapsed="false">
      <c r="A2" s="2"/>
      <c r="B2" s="146" t="s">
        <v>488</v>
      </c>
      <c r="C2" s="2" t="s">
        <v>489</v>
      </c>
      <c r="D2" s="3" t="s">
        <v>490</v>
      </c>
      <c r="E2" s="3"/>
      <c r="F2" s="3"/>
      <c r="G2" s="3"/>
      <c r="H2" s="3"/>
      <c r="I2" s="3"/>
      <c r="J2" s="3"/>
      <c r="K2" s="2"/>
      <c r="L2" s="2"/>
      <c r="M2" s="2"/>
      <c r="N2" s="2"/>
      <c r="O2" s="0"/>
    </row>
    <row r="3" customFormat="false" ht="15" hidden="false" customHeight="true" outlineLevel="0" collapsed="false">
      <c r="A3" s="2"/>
      <c r="B3" s="146"/>
      <c r="C3" s="2"/>
      <c r="D3" s="3" t="s">
        <v>491</v>
      </c>
      <c r="E3" s="3" t="s">
        <v>492</v>
      </c>
      <c r="F3" s="3" t="s">
        <v>493</v>
      </c>
      <c r="G3" s="3" t="s">
        <v>494</v>
      </c>
      <c r="H3" s="3" t="s">
        <v>495</v>
      </c>
      <c r="I3" s="3" t="s">
        <v>496</v>
      </c>
      <c r="J3" s="147" t="s">
        <v>497</v>
      </c>
      <c r="K3" s="2" t="s">
        <v>498</v>
      </c>
      <c r="L3" s="2" t="s">
        <v>499</v>
      </c>
      <c r="M3" s="2"/>
      <c r="N3" s="2" t="s">
        <v>500</v>
      </c>
      <c r="O3" s="0"/>
    </row>
    <row r="4" customFormat="false" ht="15" hidden="false" customHeight="false" outlineLevel="0" collapsed="false">
      <c r="A4" s="2"/>
      <c r="B4" s="146"/>
      <c r="C4" s="2"/>
      <c r="D4" s="148" t="s">
        <v>501</v>
      </c>
      <c r="E4" s="148" t="s">
        <v>501</v>
      </c>
      <c r="F4" s="148" t="s">
        <v>501</v>
      </c>
      <c r="G4" s="148" t="s">
        <v>501</v>
      </c>
      <c r="H4" s="148" t="s">
        <v>501</v>
      </c>
      <c r="I4" s="148" t="s">
        <v>501</v>
      </c>
      <c r="J4" s="148" t="s">
        <v>501</v>
      </c>
      <c r="K4" s="2"/>
      <c r="L4" s="2" t="s">
        <v>502</v>
      </c>
      <c r="M4" s="2" t="s">
        <v>503</v>
      </c>
      <c r="N4" s="2"/>
      <c r="O4" s="0"/>
    </row>
    <row r="5" customFormat="false" ht="17.1" hidden="false" customHeight="true" outlineLevel="0" collapsed="false">
      <c r="A5" s="5" t="s">
        <v>9</v>
      </c>
      <c r="B5" s="5" t="s">
        <v>504</v>
      </c>
      <c r="C5" s="149"/>
      <c r="D5" s="149"/>
      <c r="E5" s="149"/>
      <c r="F5" s="149"/>
      <c r="G5" s="149"/>
      <c r="H5" s="149"/>
      <c r="I5" s="149"/>
      <c r="J5" s="149"/>
      <c r="K5" s="5"/>
      <c r="L5" s="5"/>
      <c r="M5" s="5"/>
      <c r="N5" s="5"/>
      <c r="O5" s="0"/>
    </row>
    <row r="6" customFormat="false" ht="17.1" hidden="false" customHeight="true" outlineLevel="0" collapsed="false">
      <c r="A6" s="5"/>
      <c r="B6" s="5" t="s">
        <v>505</v>
      </c>
      <c r="C6" s="149"/>
      <c r="D6" s="149"/>
      <c r="E6" s="149"/>
      <c r="F6" s="149"/>
      <c r="G6" s="149"/>
      <c r="H6" s="149"/>
      <c r="I6" s="149"/>
      <c r="J6" s="149"/>
      <c r="K6" s="5"/>
      <c r="L6" s="5"/>
      <c r="M6" s="5"/>
      <c r="N6" s="5"/>
      <c r="O6" s="0"/>
    </row>
    <row r="7" customFormat="false" ht="17.1" hidden="false" customHeight="true" outlineLevel="0" collapsed="false">
      <c r="A7" s="5"/>
      <c r="B7" s="5" t="s">
        <v>506</v>
      </c>
      <c r="C7" s="149"/>
      <c r="D7" s="149"/>
      <c r="E7" s="149"/>
      <c r="F7" s="149"/>
      <c r="G7" s="149"/>
      <c r="H7" s="149"/>
      <c r="I7" s="149"/>
      <c r="J7" s="149"/>
      <c r="K7" s="5"/>
      <c r="L7" s="5"/>
      <c r="M7" s="5"/>
      <c r="N7" s="5"/>
      <c r="O7" s="0"/>
    </row>
    <row r="8" customFormat="false" ht="17.1" hidden="false" customHeight="true" outlineLevel="0" collapsed="false">
      <c r="A8" s="5"/>
      <c r="B8" s="5" t="s">
        <v>507</v>
      </c>
      <c r="C8" s="149"/>
      <c r="D8" s="149"/>
      <c r="E8" s="149"/>
      <c r="F8" s="149"/>
      <c r="G8" s="149"/>
      <c r="H8" s="149"/>
      <c r="I8" s="149"/>
      <c r="J8" s="149"/>
      <c r="K8" s="5"/>
      <c r="L8" s="5"/>
      <c r="M8" s="5"/>
      <c r="N8" s="5"/>
      <c r="O8" s="0"/>
    </row>
    <row r="9" customFormat="false" ht="22.5" hidden="false" customHeight="true" outlineLevel="0" collapsed="false">
      <c r="A9" s="5"/>
      <c r="B9" s="5" t="s">
        <v>508</v>
      </c>
      <c r="C9" s="149"/>
      <c r="D9" s="150"/>
      <c r="E9" s="150"/>
      <c r="F9" s="150"/>
      <c r="G9" s="150"/>
      <c r="H9" s="150"/>
      <c r="I9" s="150"/>
      <c r="J9" s="150"/>
      <c r="K9" s="5"/>
      <c r="L9" s="5"/>
      <c r="M9" s="5"/>
      <c r="N9" s="5"/>
      <c r="O9" s="0"/>
    </row>
    <row r="10" customFormat="false" ht="22.5" hidden="false" customHeight="true" outlineLevel="0" collapsed="false">
      <c r="A10" s="5"/>
      <c r="B10" s="5" t="s">
        <v>509</v>
      </c>
      <c r="C10" s="149"/>
      <c r="D10" s="150"/>
      <c r="E10" s="150"/>
      <c r="F10" s="150"/>
      <c r="G10" s="150"/>
      <c r="H10" s="150"/>
      <c r="I10" s="150"/>
      <c r="J10" s="150"/>
      <c r="K10" s="5"/>
      <c r="L10" s="5"/>
      <c r="M10" s="5"/>
      <c r="N10" s="5"/>
      <c r="O10" s="0"/>
    </row>
    <row r="11" customFormat="false" ht="15" hidden="false" customHeight="true" outlineLevel="0" collapsed="false">
      <c r="A11" s="5" t="s">
        <v>22</v>
      </c>
      <c r="B11" s="5" t="s">
        <v>504</v>
      </c>
      <c r="C11" s="149"/>
      <c r="D11" s="150"/>
      <c r="E11" s="150"/>
      <c r="F11" s="150"/>
      <c r="G11" s="150"/>
      <c r="H11" s="150"/>
      <c r="I11" s="150"/>
      <c r="J11" s="150"/>
      <c r="K11" s="5"/>
      <c r="L11" s="5"/>
      <c r="M11" s="5"/>
      <c r="N11" s="5"/>
      <c r="O11" s="0"/>
    </row>
    <row r="12" customFormat="false" ht="15" hidden="false" customHeight="true" outlineLevel="0" collapsed="false">
      <c r="A12" s="5"/>
      <c r="B12" s="5" t="s">
        <v>505</v>
      </c>
      <c r="C12" s="149"/>
      <c r="D12" s="150"/>
      <c r="E12" s="150"/>
      <c r="F12" s="150"/>
      <c r="G12" s="150"/>
      <c r="H12" s="150"/>
      <c r="I12" s="150"/>
      <c r="J12" s="150"/>
      <c r="K12" s="5"/>
      <c r="L12" s="5"/>
      <c r="M12" s="5"/>
      <c r="N12" s="5"/>
      <c r="O12" s="0"/>
    </row>
    <row r="13" customFormat="false" ht="15" hidden="false" customHeight="true" outlineLevel="0" collapsed="false">
      <c r="A13" s="5"/>
      <c r="B13" s="5" t="s">
        <v>506</v>
      </c>
      <c r="C13" s="149"/>
      <c r="D13" s="150"/>
      <c r="E13" s="150"/>
      <c r="F13" s="150"/>
      <c r="G13" s="150"/>
      <c r="H13" s="150"/>
      <c r="I13" s="150"/>
      <c r="J13" s="150"/>
      <c r="K13" s="5"/>
      <c r="L13" s="5"/>
      <c r="M13" s="5"/>
      <c r="N13" s="5"/>
      <c r="O13" s="0"/>
    </row>
    <row r="14" customFormat="false" ht="15" hidden="false" customHeight="true" outlineLevel="0" collapsed="false">
      <c r="A14" s="5"/>
      <c r="B14" s="5" t="s">
        <v>507</v>
      </c>
      <c r="C14" s="149"/>
      <c r="D14" s="150"/>
      <c r="E14" s="150"/>
      <c r="F14" s="150"/>
      <c r="G14" s="150"/>
      <c r="H14" s="150"/>
      <c r="I14" s="150"/>
      <c r="J14" s="150"/>
      <c r="K14" s="5"/>
      <c r="L14" s="5"/>
      <c r="M14" s="5"/>
      <c r="N14" s="5"/>
      <c r="O14" s="0"/>
    </row>
    <row r="15" customFormat="false" ht="15" hidden="false" customHeight="true" outlineLevel="0" collapsed="false">
      <c r="A15" s="5"/>
      <c r="B15" s="5" t="s">
        <v>508</v>
      </c>
      <c r="C15" s="149"/>
      <c r="D15" s="150"/>
      <c r="E15" s="150"/>
      <c r="F15" s="150"/>
      <c r="G15" s="150"/>
      <c r="H15" s="150"/>
      <c r="I15" s="150"/>
      <c r="J15" s="150"/>
      <c r="K15" s="5"/>
      <c r="L15" s="5"/>
      <c r="M15" s="5"/>
      <c r="N15" s="5"/>
      <c r="O15" s="0"/>
    </row>
    <row r="16" customFormat="false" ht="15" hidden="false" customHeight="true" outlineLevel="0" collapsed="false">
      <c r="A16" s="5"/>
      <c r="B16" s="5" t="s">
        <v>509</v>
      </c>
      <c r="C16" s="149"/>
      <c r="D16" s="150"/>
      <c r="E16" s="150"/>
      <c r="F16" s="150"/>
      <c r="G16" s="150"/>
      <c r="H16" s="150"/>
      <c r="I16" s="150"/>
      <c r="J16" s="150"/>
      <c r="K16" s="5"/>
      <c r="L16" s="5"/>
      <c r="M16" s="5"/>
      <c r="N16" s="5"/>
      <c r="O16" s="0"/>
    </row>
    <row r="17" customFormat="false" ht="22.5" hidden="false" customHeight="true" outlineLevel="0" collapsed="false">
      <c r="A17" s="151"/>
      <c r="B17" s="136" t="s">
        <v>510</v>
      </c>
      <c r="C17" s="136"/>
      <c r="D17" s="136"/>
      <c r="E17" s="136"/>
      <c r="F17" s="136"/>
      <c r="G17" s="136"/>
      <c r="H17" s="136"/>
      <c r="I17" s="136"/>
      <c r="J17" s="136"/>
      <c r="K17" s="136"/>
      <c r="L17" s="136"/>
      <c r="M17" s="136"/>
      <c r="N17" s="136"/>
      <c r="O17" s="152"/>
    </row>
    <row r="18" customFormat="false" ht="24.75" hidden="false" customHeight="true" outlineLevel="0" collapsed="false">
      <c r="A18" s="153"/>
      <c r="B18" s="154"/>
      <c r="C18" s="154"/>
      <c r="D18" s="154"/>
      <c r="E18" s="154"/>
      <c r="F18" s="154"/>
      <c r="G18" s="154"/>
      <c r="H18" s="154"/>
      <c r="I18" s="154"/>
      <c r="J18" s="154"/>
      <c r="K18" s="154"/>
      <c r="L18" s="154"/>
      <c r="M18" s="154"/>
      <c r="N18" s="154"/>
      <c r="O18" s="152"/>
    </row>
    <row r="19" customFormat="false" ht="24.75" hidden="false" customHeight="true" outlineLevel="0" collapsed="false">
      <c r="A19" s="153"/>
      <c r="B19" s="154"/>
      <c r="C19" s="154"/>
      <c r="D19" s="154"/>
      <c r="E19" s="154"/>
      <c r="F19" s="154"/>
      <c r="G19" s="154"/>
      <c r="H19" s="154"/>
      <c r="I19" s="154"/>
      <c r="J19" s="154"/>
      <c r="K19" s="154"/>
      <c r="L19" s="154"/>
      <c r="M19" s="154"/>
      <c r="N19" s="154"/>
      <c r="O19" s="152"/>
    </row>
    <row r="20" customFormat="false" ht="58.5" hidden="false" customHeight="true" outlineLevel="0" collapsed="false">
      <c r="A20" s="153"/>
      <c r="B20" s="152"/>
      <c r="C20" s="152"/>
      <c r="D20" s="152"/>
      <c r="E20" s="152"/>
      <c r="F20" s="152"/>
      <c r="G20" s="152"/>
      <c r="H20" s="152"/>
      <c r="I20" s="152"/>
      <c r="J20" s="152"/>
      <c r="K20" s="152"/>
      <c r="L20" s="152"/>
      <c r="M20" s="152"/>
      <c r="N20" s="152"/>
      <c r="O20" s="152"/>
    </row>
    <row r="21" customFormat="false" ht="15" hidden="false" customHeight="false" outlineLevel="0" collapsed="false">
      <c r="A21" s="153"/>
      <c r="B21" s="154"/>
      <c r="C21" s="154"/>
      <c r="D21" s="154"/>
      <c r="E21" s="154"/>
      <c r="F21" s="154"/>
      <c r="G21" s="154"/>
      <c r="H21" s="154"/>
      <c r="I21" s="154"/>
      <c r="J21" s="154"/>
      <c r="K21" s="154"/>
      <c r="L21" s="154"/>
      <c r="M21" s="154"/>
      <c r="N21" s="154"/>
      <c r="O21" s="152"/>
    </row>
    <row r="22" customFormat="false" ht="15" hidden="false" customHeight="true" outlineLevel="0" collapsed="false">
      <c r="A22" s="153"/>
      <c r="B22" s="154"/>
      <c r="C22" s="154"/>
      <c r="D22" s="154"/>
      <c r="E22" s="154"/>
      <c r="F22" s="154"/>
      <c r="G22" s="154"/>
      <c r="H22" s="154"/>
      <c r="I22" s="154"/>
      <c r="J22" s="154"/>
      <c r="K22" s="154"/>
      <c r="L22" s="154"/>
      <c r="M22" s="154"/>
      <c r="N22" s="154"/>
      <c r="O22" s="152"/>
    </row>
    <row r="25" customFormat="false" ht="22.5" hidden="false" customHeight="true" outlineLevel="0" collapsed="false"/>
    <row r="26" customFormat="false" ht="22.5" hidden="false" customHeight="true" outlineLevel="0" collapsed="false"/>
  </sheetData>
  <mergeCells count="19">
    <mergeCell ref="A1:A4"/>
    <mergeCell ref="B1:J1"/>
    <mergeCell ref="K1:N2"/>
    <mergeCell ref="B2:B4"/>
    <mergeCell ref="C2:C4"/>
    <mergeCell ref="D2:J2"/>
    <mergeCell ref="K3:K4"/>
    <mergeCell ref="L3:M3"/>
    <mergeCell ref="N3:N4"/>
    <mergeCell ref="A5:A10"/>
    <mergeCell ref="K5:K10"/>
    <mergeCell ref="L5:L10"/>
    <mergeCell ref="M5:M10"/>
    <mergeCell ref="N5:N10"/>
    <mergeCell ref="A11:A16"/>
    <mergeCell ref="K11:K16"/>
    <mergeCell ref="L11:L16"/>
    <mergeCell ref="M11:M16"/>
    <mergeCell ref="N11:N16"/>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V278"/>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cols>
    <col collapsed="false" hidden="false" max="1" min="1" style="155" width="10.9271255060729"/>
    <col collapsed="false" hidden="false" max="2" min="2" style="0" width="11.4615384615385"/>
    <col collapsed="false" hidden="false" max="3" min="3" style="0" width="10.3886639676113"/>
    <col collapsed="false" hidden="false" max="4" min="4" style="0" width="17.7813765182186"/>
    <col collapsed="false" hidden="false" max="5" min="5" style="0" width="29.9919028340081"/>
    <col collapsed="false" hidden="true" max="9" min="6" style="0" width="0"/>
    <col collapsed="false" hidden="false" max="10" min="10" style="0" width="9.10526315789474"/>
    <col collapsed="false" hidden="true" max="13" min="11" style="0" width="0"/>
    <col collapsed="false" hidden="false" max="1025" min="14" style="0" width="9.10526315789474"/>
  </cols>
  <sheetData>
    <row r="1" customFormat="false" ht="15" hidden="false" customHeight="false" outlineLevel="0" collapsed="false">
      <c r="A1" s="156" t="s">
        <v>3</v>
      </c>
      <c r="B1" s="156" t="s">
        <v>511</v>
      </c>
      <c r="C1" s="156" t="s">
        <v>512</v>
      </c>
      <c r="D1" s="156" t="s">
        <v>513</v>
      </c>
      <c r="E1" s="156" t="s">
        <v>514</v>
      </c>
      <c r="F1" s="0" t="s">
        <v>515</v>
      </c>
      <c r="G1" s="157" t="n">
        <f aca="false">SUM(D2:D684)</f>
        <v>16.4021358337597</v>
      </c>
      <c r="H1" s="0" t="s">
        <v>516</v>
      </c>
      <c r="I1" s="157" t="n">
        <f aca="false">G1 / 8</f>
        <v>2.05026697921997</v>
      </c>
      <c r="J1" s="0" t="s">
        <v>517</v>
      </c>
      <c r="K1" s="158" t="n">
        <f aca="false">I1 / 22</f>
        <v>0.0931939536009076</v>
      </c>
      <c r="L1" s="0" t="n">
        <f aca="false">HOUR(K1)</f>
        <v>2</v>
      </c>
      <c r="M1" s="159" t="n">
        <f aca="false">MINUTE(K1)</f>
        <v>14</v>
      </c>
      <c r="N1" s="160" t="n">
        <f aca="false">L1 + M1 / 60</f>
        <v>2.23333333333333</v>
      </c>
      <c r="O1" s="159"/>
      <c r="V1" s="159"/>
    </row>
    <row r="2" customFormat="false" ht="15" hidden="false" customHeight="false" outlineLevel="0" collapsed="false">
      <c r="A2" s="155" t="n">
        <v>43048</v>
      </c>
      <c r="B2" s="158" t="n">
        <v>0.801388888888889</v>
      </c>
      <c r="C2" s="158" t="n">
        <v>0.821527777777778</v>
      </c>
      <c r="D2" s="158" t="n">
        <f aca="false">C2-B2</f>
        <v>0.0201388888888888</v>
      </c>
      <c r="E2" s="0" t="s">
        <v>518</v>
      </c>
    </row>
    <row r="3" customFormat="false" ht="15" hidden="false" customHeight="false" outlineLevel="0" collapsed="false">
      <c r="A3" s="155" t="n">
        <v>43110</v>
      </c>
      <c r="B3" s="158" t="n">
        <v>0.820833333333333</v>
      </c>
      <c r="C3" s="158" t="n">
        <v>0.831944444444444</v>
      </c>
      <c r="D3" s="158" t="n">
        <f aca="false">C3-B3</f>
        <v>0.0111111111111112</v>
      </c>
      <c r="E3" s="0" t="s">
        <v>518</v>
      </c>
    </row>
    <row r="4" customFormat="false" ht="15" hidden="false" customHeight="false" outlineLevel="0" collapsed="false">
      <c r="A4" s="155" t="n">
        <v>43111</v>
      </c>
      <c r="B4" s="158" t="n">
        <v>0.369444444444444</v>
      </c>
      <c r="C4" s="158" t="n">
        <v>0.372916666666667</v>
      </c>
      <c r="D4" s="158" t="n">
        <f aca="false">C4-B4</f>
        <v>0.00347222222222204</v>
      </c>
      <c r="E4" s="0" t="s">
        <v>519</v>
      </c>
    </row>
    <row r="5" customFormat="false" ht="15" hidden="false" customHeight="false" outlineLevel="0" collapsed="false">
      <c r="A5" s="155" t="n">
        <v>43111</v>
      </c>
      <c r="B5" s="158" t="n">
        <v>0.372916666666667</v>
      </c>
      <c r="C5" s="158" t="n">
        <v>0.384027777777778</v>
      </c>
      <c r="D5" s="158" t="n">
        <f aca="false">C5-B5</f>
        <v>0.0111111111111112</v>
      </c>
      <c r="E5" s="0" t="s">
        <v>520</v>
      </c>
    </row>
    <row r="6" customFormat="false" ht="15" hidden="false" customHeight="false" outlineLevel="0" collapsed="false">
      <c r="A6" s="155" t="n">
        <v>43122</v>
      </c>
      <c r="B6" s="158" t="n">
        <v>0.805555555555555</v>
      </c>
      <c r="C6" s="158" t="n">
        <v>0.811111111111111</v>
      </c>
      <c r="D6" s="158" t="n">
        <f aca="false">C6-B6</f>
        <v>0.00555555555555565</v>
      </c>
      <c r="E6" s="0" t="s">
        <v>521</v>
      </c>
    </row>
    <row r="7" customFormat="false" ht="15" hidden="false" customHeight="false" outlineLevel="0" collapsed="false">
      <c r="A7" s="155" t="n">
        <v>43122</v>
      </c>
      <c r="B7" s="158" t="n">
        <v>0.813888888888889</v>
      </c>
      <c r="C7" s="158" t="n">
        <v>0.84375</v>
      </c>
      <c r="D7" s="158" t="n">
        <f aca="false">C7-B7</f>
        <v>0.0298611111111109</v>
      </c>
      <c r="E7" s="0" t="s">
        <v>518</v>
      </c>
    </row>
    <row r="8" customFormat="false" ht="15" hidden="false" customHeight="false" outlineLevel="0" collapsed="false">
      <c r="A8" s="155" t="n">
        <v>43122</v>
      </c>
      <c r="B8" s="158" t="n">
        <v>0.84375</v>
      </c>
      <c r="C8" s="158" t="n">
        <v>0.857638888888889</v>
      </c>
      <c r="D8" s="158" t="n">
        <f aca="false">C8-B8</f>
        <v>0.0138888888888887</v>
      </c>
      <c r="E8" s="0" t="s">
        <v>519</v>
      </c>
    </row>
    <row r="9" customFormat="false" ht="15" hidden="false" customHeight="false" outlineLevel="0" collapsed="false">
      <c r="A9" s="155" t="n">
        <v>43122</v>
      </c>
      <c r="B9" s="158" t="n">
        <v>0.916666666666667</v>
      </c>
      <c r="C9" s="158" t="n">
        <v>0.958333333333333</v>
      </c>
      <c r="D9" s="158" t="n">
        <f aca="false">C9-B9</f>
        <v>0.0416666666666665</v>
      </c>
      <c r="E9" s="0" t="s">
        <v>522</v>
      </c>
    </row>
    <row r="10" customFormat="false" ht="15" hidden="false" customHeight="false" outlineLevel="0" collapsed="false">
      <c r="A10" s="155" t="n">
        <v>43123</v>
      </c>
      <c r="B10" s="158" t="n">
        <v>0.621527777777778</v>
      </c>
      <c r="C10" s="158" t="n">
        <v>0.708333333333333</v>
      </c>
      <c r="D10" s="158" t="n">
        <f aca="false">C10-B10</f>
        <v>0.0868055555555556</v>
      </c>
      <c r="E10" s="0" t="s">
        <v>521</v>
      </c>
    </row>
    <row r="11" customFormat="false" ht="15" hidden="false" customHeight="false" outlineLevel="0" collapsed="false">
      <c r="A11" s="155" t="n">
        <v>43123</v>
      </c>
      <c r="B11" s="158" t="n">
        <v>0.708333333333333</v>
      </c>
      <c r="C11" s="158" t="n">
        <v>0.786805555555556</v>
      </c>
      <c r="D11" s="158" t="n">
        <f aca="false">C11-B11</f>
        <v>0.0784722222222222</v>
      </c>
      <c r="E11" s="0" t="s">
        <v>523</v>
      </c>
    </row>
    <row r="12" customFormat="false" ht="15" hidden="false" customHeight="false" outlineLevel="0" collapsed="false">
      <c r="A12" s="155" t="n">
        <v>43123</v>
      </c>
      <c r="B12" s="158" t="n">
        <v>0.8125</v>
      </c>
      <c r="C12" s="158" t="n">
        <v>0.877083333333333</v>
      </c>
      <c r="D12" s="158" t="n">
        <f aca="false">C12-B12</f>
        <v>0.0645833333333333</v>
      </c>
      <c r="E12" s="0" t="s">
        <v>523</v>
      </c>
    </row>
    <row r="13" customFormat="false" ht="15" hidden="false" customHeight="false" outlineLevel="0" collapsed="false">
      <c r="A13" s="155" t="n">
        <v>43124</v>
      </c>
      <c r="B13" s="158" t="n">
        <v>0.475</v>
      </c>
      <c r="C13" s="158" t="n">
        <v>0.534027777777778</v>
      </c>
      <c r="D13" s="158" t="n">
        <f aca="false">C13-B13</f>
        <v>0.0590277777777777</v>
      </c>
      <c r="E13" s="0" t="s">
        <v>523</v>
      </c>
    </row>
    <row r="14" customFormat="false" ht="15" hidden="false" customHeight="false" outlineLevel="0" collapsed="false">
      <c r="A14" s="155" t="n">
        <v>43124</v>
      </c>
      <c r="B14" s="158" t="n">
        <v>0.550694444444444</v>
      </c>
      <c r="C14" s="158" t="n">
        <v>0.589583333333333</v>
      </c>
      <c r="D14" s="158" t="n">
        <f aca="false">C14-B14</f>
        <v>0.0388888888888889</v>
      </c>
      <c r="E14" s="0" t="s">
        <v>523</v>
      </c>
    </row>
    <row r="15" customFormat="false" ht="15" hidden="false" customHeight="false" outlineLevel="0" collapsed="false">
      <c r="A15" s="155" t="n">
        <v>43124</v>
      </c>
      <c r="B15" s="158" t="n">
        <v>0.609027777777778</v>
      </c>
      <c r="C15" s="158" t="n">
        <v>0.697916666666667</v>
      </c>
      <c r="D15" s="158" t="n">
        <f aca="false">C15-B15</f>
        <v>0.0888888888888888</v>
      </c>
      <c r="E15" s="0" t="s">
        <v>523</v>
      </c>
    </row>
    <row r="16" customFormat="false" ht="15" hidden="false" customHeight="false" outlineLevel="0" collapsed="false">
      <c r="A16" s="155" t="n">
        <v>43124</v>
      </c>
      <c r="B16" s="158" t="n">
        <v>0.722916666666667</v>
      </c>
      <c r="C16" s="158" t="n">
        <v>0.734722222222222</v>
      </c>
      <c r="D16" s="158" t="n">
        <f aca="false">C16-B16</f>
        <v>0.0118055555555554</v>
      </c>
      <c r="E16" s="0" t="s">
        <v>523</v>
      </c>
    </row>
    <row r="17" customFormat="false" ht="15" hidden="false" customHeight="false" outlineLevel="0" collapsed="false">
      <c r="A17" s="155" t="n">
        <v>43124</v>
      </c>
      <c r="B17" s="158" t="n">
        <v>0.761111111111111</v>
      </c>
      <c r="C17" s="158" t="n">
        <v>0.801388888888889</v>
      </c>
      <c r="D17" s="158" t="n">
        <f aca="false">C17-B17</f>
        <v>0.040277777777778</v>
      </c>
      <c r="E17" s="0" t="s">
        <v>523</v>
      </c>
    </row>
    <row r="18" customFormat="false" ht="15" hidden="false" customHeight="false" outlineLevel="0" collapsed="false">
      <c r="A18" s="155" t="n">
        <v>43124</v>
      </c>
      <c r="B18" s="158" t="n">
        <v>0.834722222222222</v>
      </c>
      <c r="C18" s="158" t="n">
        <v>0.940972222222222</v>
      </c>
      <c r="D18" s="158" t="n">
        <f aca="false">C18-B18</f>
        <v>0.10625</v>
      </c>
      <c r="E18" s="0" t="s">
        <v>523</v>
      </c>
    </row>
    <row r="19" customFormat="false" ht="15" hidden="false" customHeight="false" outlineLevel="0" collapsed="false">
      <c r="A19" s="155" t="n">
        <v>43125</v>
      </c>
      <c r="B19" s="158" t="n">
        <v>0.520138888888889</v>
      </c>
      <c r="C19" s="158" t="n">
        <v>0.529861111111111</v>
      </c>
      <c r="D19" s="158" t="n">
        <f aca="false">C19-B19</f>
        <v>0.0097222222222223</v>
      </c>
      <c r="E19" s="0" t="s">
        <v>523</v>
      </c>
    </row>
    <row r="20" customFormat="false" ht="15" hidden="false" customHeight="false" outlineLevel="0" collapsed="false">
      <c r="A20" s="155" t="n">
        <v>43125</v>
      </c>
      <c r="B20" s="158" t="n">
        <v>0.533333333333333</v>
      </c>
      <c r="C20" s="158" t="n">
        <v>0.540277777777778</v>
      </c>
      <c r="D20" s="158" t="n">
        <f aca="false">C20-B20</f>
        <v>0.00694444444444442</v>
      </c>
      <c r="E20" s="0" t="s">
        <v>523</v>
      </c>
    </row>
    <row r="21" customFormat="false" ht="15" hidden="false" customHeight="false" outlineLevel="0" collapsed="false">
      <c r="A21" s="155" t="n">
        <v>43125</v>
      </c>
      <c r="B21" s="158" t="n">
        <v>0.565972222222222</v>
      </c>
      <c r="C21" s="158" t="n">
        <v>0.572916666666667</v>
      </c>
      <c r="D21" s="158" t="n">
        <f aca="false">C21-B21</f>
        <v>0.00694444444444431</v>
      </c>
      <c r="E21" s="0" t="s">
        <v>523</v>
      </c>
    </row>
    <row r="22" customFormat="false" ht="15" hidden="false" customHeight="false" outlineLevel="0" collapsed="false">
      <c r="A22" s="155" t="n">
        <v>43125</v>
      </c>
      <c r="B22" s="158" t="n">
        <v>0.590972222222222</v>
      </c>
      <c r="C22" s="158" t="n">
        <v>0.6</v>
      </c>
      <c r="D22" s="158" t="n">
        <f aca="false">C22-B22</f>
        <v>0.00902777777777786</v>
      </c>
      <c r="E22" s="0" t="s">
        <v>523</v>
      </c>
    </row>
    <row r="23" customFormat="false" ht="15" hidden="false" customHeight="false" outlineLevel="0" collapsed="false">
      <c r="A23" s="155" t="n">
        <v>43125</v>
      </c>
      <c r="B23" s="158" t="n">
        <v>0.657638888888889</v>
      </c>
      <c r="C23" s="158" t="n">
        <v>0.665972222222222</v>
      </c>
      <c r="D23" s="158" t="n">
        <f aca="false">C23-B23</f>
        <v>0.0083333333333333</v>
      </c>
      <c r="E23" s="0" t="s">
        <v>523</v>
      </c>
    </row>
    <row r="24" customFormat="false" ht="15" hidden="false" customHeight="false" outlineLevel="0" collapsed="false">
      <c r="A24" s="155" t="n">
        <v>43125</v>
      </c>
      <c r="B24" s="158" t="n">
        <v>0.747916666666667</v>
      </c>
      <c r="C24" s="158" t="n">
        <v>0.779861111111111</v>
      </c>
      <c r="D24" s="158" t="n">
        <f aca="false">C24-B24</f>
        <v>0.0319444444444446</v>
      </c>
      <c r="E24" s="0" t="s">
        <v>520</v>
      </c>
    </row>
    <row r="25" customFormat="false" ht="15" hidden="false" customHeight="false" outlineLevel="0" collapsed="false">
      <c r="A25" s="155" t="n">
        <v>43125</v>
      </c>
      <c r="B25" s="158" t="n">
        <v>0.821527777777778</v>
      </c>
      <c r="C25" s="158" t="n">
        <v>0.988194444444444</v>
      </c>
      <c r="D25" s="158" t="n">
        <f aca="false">C25-B25</f>
        <v>0.166666666666667</v>
      </c>
      <c r="E25" s="0" t="s">
        <v>523</v>
      </c>
    </row>
    <row r="26" customFormat="false" ht="15" hidden="false" customHeight="false" outlineLevel="0" collapsed="false">
      <c r="A26" s="155" t="n">
        <v>43126</v>
      </c>
      <c r="B26" s="158" t="n">
        <v>0.360416666666667</v>
      </c>
      <c r="C26" s="158" t="n">
        <v>0.363888888888889</v>
      </c>
      <c r="D26" s="158" t="n">
        <f aca="false">C26-B26</f>
        <v>0.00347222222222227</v>
      </c>
      <c r="E26" s="0" t="s">
        <v>523</v>
      </c>
    </row>
    <row r="27" customFormat="false" ht="15" hidden="false" customHeight="false" outlineLevel="0" collapsed="false">
      <c r="A27" s="155" t="n">
        <v>43126</v>
      </c>
      <c r="B27" s="158" t="n">
        <v>0.385416666666667</v>
      </c>
      <c r="C27" s="158" t="n">
        <v>0.406944444444444</v>
      </c>
      <c r="D27" s="158" t="n">
        <f aca="false">C27-B27</f>
        <v>0.0215277777777778</v>
      </c>
      <c r="E27" s="0" t="s">
        <v>523</v>
      </c>
    </row>
    <row r="28" customFormat="false" ht="15" hidden="false" customHeight="false" outlineLevel="0" collapsed="false">
      <c r="A28" s="155" t="n">
        <v>43126</v>
      </c>
      <c r="B28" s="158" t="n">
        <v>0.801388888888889</v>
      </c>
      <c r="C28" s="158" t="n">
        <v>0.821527777777778</v>
      </c>
      <c r="D28" s="158" t="n">
        <f aca="false">C28-B28</f>
        <v>0.0201388888888888</v>
      </c>
      <c r="E28" s="0" t="s">
        <v>520</v>
      </c>
    </row>
    <row r="29" customFormat="false" ht="15" hidden="false" customHeight="false" outlineLevel="0" collapsed="false">
      <c r="A29" s="155" t="n">
        <v>43126</v>
      </c>
      <c r="B29" s="158" t="n">
        <v>0.827083333333333</v>
      </c>
      <c r="C29" s="158" t="n">
        <v>0.831944444444444</v>
      </c>
      <c r="D29" s="158" t="n">
        <f aca="false">C29-B29</f>
        <v>0.00486111111111098</v>
      </c>
      <c r="E29" s="0" t="s">
        <v>519</v>
      </c>
    </row>
    <row r="30" customFormat="false" ht="15" hidden="false" customHeight="false" outlineLevel="0" collapsed="false">
      <c r="A30" s="155" t="n">
        <v>43132</v>
      </c>
      <c r="B30" s="158" t="n">
        <v>0.75</v>
      </c>
      <c r="C30" s="158" t="n">
        <v>0.756944444444444</v>
      </c>
      <c r="D30" s="158" t="n">
        <f aca="false">C30-B30</f>
        <v>0.00694444444444453</v>
      </c>
      <c r="E30" s="0" t="s">
        <v>519</v>
      </c>
    </row>
    <row r="31" customFormat="false" ht="15" hidden="false" customHeight="false" outlineLevel="0" collapsed="false">
      <c r="A31" s="155" t="n">
        <v>43132</v>
      </c>
      <c r="B31" s="158" t="n">
        <v>0.863194444444444</v>
      </c>
      <c r="C31" s="158" t="n">
        <v>0.928472222222222</v>
      </c>
      <c r="D31" s="158" t="n">
        <f aca="false">C31-B31</f>
        <v>0.0652777777777778</v>
      </c>
      <c r="E31" s="0" t="s">
        <v>524</v>
      </c>
    </row>
    <row r="32" customFormat="false" ht="15" hidden="false" customHeight="false" outlineLevel="0" collapsed="false">
      <c r="A32" s="155" t="n">
        <v>43132</v>
      </c>
      <c r="B32" s="158" t="n">
        <v>0.953472222222222</v>
      </c>
      <c r="C32" s="158" t="n">
        <v>0.965277777777778</v>
      </c>
      <c r="D32" s="158" t="n">
        <f aca="false">C32-B32</f>
        <v>0.0118055555555556</v>
      </c>
      <c r="E32" s="0" t="s">
        <v>524</v>
      </c>
    </row>
    <row r="33" customFormat="false" ht="15" hidden="false" customHeight="false" outlineLevel="0" collapsed="false">
      <c r="A33" s="155" t="n">
        <v>43134</v>
      </c>
      <c r="B33" s="158" t="n">
        <v>0.509722222222222</v>
      </c>
      <c r="C33" s="158" t="n">
        <v>0.541666666666667</v>
      </c>
      <c r="D33" s="158" t="n">
        <f aca="false">C33-B33</f>
        <v>0.0319444444444444</v>
      </c>
      <c r="E33" s="0" t="s">
        <v>525</v>
      </c>
    </row>
    <row r="34" customFormat="false" ht="15" hidden="false" customHeight="false" outlineLevel="0" collapsed="false">
      <c r="A34" s="155" t="n">
        <v>43134</v>
      </c>
      <c r="B34" s="158" t="n">
        <v>0.591666666666667</v>
      </c>
      <c r="C34" s="158" t="n">
        <v>0.674305555555556</v>
      </c>
      <c r="D34" s="158" t="n">
        <f aca="false">C34-B34</f>
        <v>0.0826388888888889</v>
      </c>
      <c r="E34" s="0" t="s">
        <v>525</v>
      </c>
    </row>
    <row r="35" customFormat="false" ht="15" hidden="false" customHeight="false" outlineLevel="0" collapsed="false">
      <c r="A35" s="155" t="n">
        <v>43134</v>
      </c>
      <c r="B35" s="158" t="n">
        <v>0.715972222222222</v>
      </c>
      <c r="C35" s="158" t="n">
        <v>0.816666666666667</v>
      </c>
      <c r="D35" s="158" t="n">
        <f aca="false">C35-B35</f>
        <v>0.100694444444444</v>
      </c>
      <c r="E35" s="0" t="s">
        <v>524</v>
      </c>
    </row>
    <row r="36" customFormat="false" ht="15" hidden="false" customHeight="false" outlineLevel="0" collapsed="false">
      <c r="A36" s="155" t="n">
        <v>43134</v>
      </c>
      <c r="B36" s="158" t="n">
        <v>0.849305555555556</v>
      </c>
      <c r="C36" s="158" t="n">
        <v>0.850694444444444</v>
      </c>
      <c r="D36" s="158" t="n">
        <f aca="false">C36-B36</f>
        <v>0.001388888888889</v>
      </c>
      <c r="E36" s="0" t="s">
        <v>524</v>
      </c>
    </row>
    <row r="37" customFormat="false" ht="15" hidden="false" customHeight="false" outlineLevel="0" collapsed="false">
      <c r="A37" s="155" t="n">
        <v>43134</v>
      </c>
      <c r="B37" s="158" t="n">
        <v>0.850694444444444</v>
      </c>
      <c r="C37" s="158" t="n">
        <v>0.975</v>
      </c>
      <c r="D37" s="158" t="n">
        <f aca="false">C37-B37</f>
        <v>0.124305555555556</v>
      </c>
      <c r="E37" s="0" t="s">
        <v>526</v>
      </c>
    </row>
    <row r="38" customFormat="false" ht="15" hidden="false" customHeight="false" outlineLevel="0" collapsed="false">
      <c r="A38" s="155" t="n">
        <v>43135</v>
      </c>
      <c r="B38" s="158" t="n">
        <v>0.396527777777778</v>
      </c>
      <c r="C38" s="158" t="n">
        <v>0.468055555555555</v>
      </c>
      <c r="D38" s="158" t="n">
        <f aca="false">C38-B38</f>
        <v>0.0715277777777777</v>
      </c>
      <c r="E38" s="0" t="s">
        <v>526</v>
      </c>
    </row>
    <row r="39" customFormat="false" ht="15" hidden="false" customHeight="false" outlineLevel="0" collapsed="false">
      <c r="A39" s="155" t="n">
        <v>43135</v>
      </c>
      <c r="B39" s="158" t="n">
        <v>0.508333333333333</v>
      </c>
      <c r="C39" s="158" t="n">
        <v>0.525</v>
      </c>
      <c r="D39" s="158" t="n">
        <f aca="false">C39-B39</f>
        <v>0.0166666666666667</v>
      </c>
      <c r="E39" s="0" t="s">
        <v>526</v>
      </c>
    </row>
    <row r="40" customFormat="false" ht="15" hidden="false" customHeight="false" outlineLevel="0" collapsed="false">
      <c r="A40" s="155" t="n">
        <v>43135</v>
      </c>
      <c r="B40" s="158" t="n">
        <v>0.688888888888889</v>
      </c>
      <c r="C40" s="158" t="n">
        <v>0.729861111111111</v>
      </c>
      <c r="D40" s="158" t="n">
        <f aca="false">C40-B40</f>
        <v>0.0409722222222221</v>
      </c>
      <c r="E40" s="0" t="s">
        <v>526</v>
      </c>
    </row>
    <row r="41" customFormat="false" ht="15" hidden="false" customHeight="false" outlineLevel="0" collapsed="false">
      <c r="A41" s="155" t="n">
        <v>43135</v>
      </c>
      <c r="B41" s="158" t="n">
        <v>0.890277777777778</v>
      </c>
      <c r="C41" s="158" t="n">
        <v>0.95</v>
      </c>
      <c r="D41" s="158" t="n">
        <f aca="false">C41-B41</f>
        <v>0.0597222222222222</v>
      </c>
      <c r="E41" s="0" t="s">
        <v>526</v>
      </c>
    </row>
    <row r="42" customFormat="false" ht="15" hidden="false" customHeight="false" outlineLevel="0" collapsed="false">
      <c r="A42" s="155" t="n">
        <v>43136</v>
      </c>
      <c r="B42" s="158" t="n">
        <v>0.579166666666667</v>
      </c>
      <c r="C42" s="158" t="n">
        <v>0.640972222222222</v>
      </c>
      <c r="D42" s="158" t="n">
        <f aca="false">C42-B42</f>
        <v>0.0618055555555555</v>
      </c>
      <c r="E42" s="0" t="s">
        <v>526</v>
      </c>
    </row>
    <row r="43" customFormat="false" ht="15" hidden="false" customHeight="false" outlineLevel="0" collapsed="false">
      <c r="A43" s="155" t="n">
        <v>43136</v>
      </c>
      <c r="B43" s="158" t="n">
        <v>0.715972222222222</v>
      </c>
      <c r="C43" s="158" t="n">
        <v>0.770833333333333</v>
      </c>
      <c r="D43" s="158" t="n">
        <f aca="false">C43-B43</f>
        <v>0.054861111111111</v>
      </c>
      <c r="E43" s="0" t="s">
        <v>526</v>
      </c>
    </row>
    <row r="44" customFormat="false" ht="15" hidden="false" customHeight="false" outlineLevel="0" collapsed="false">
      <c r="A44" s="155" t="n">
        <v>43136</v>
      </c>
      <c r="B44" s="158" t="n">
        <v>0.834027777777778</v>
      </c>
      <c r="C44" s="158" t="n">
        <v>0.945138888888889</v>
      </c>
      <c r="D44" s="158" t="n">
        <f aca="false">C44-B44</f>
        <v>0.111111111111111</v>
      </c>
      <c r="E44" s="0" t="s">
        <v>526</v>
      </c>
    </row>
    <row r="45" customFormat="false" ht="15" hidden="false" customHeight="false" outlineLevel="0" collapsed="false">
      <c r="A45" s="155" t="n">
        <v>43137</v>
      </c>
      <c r="B45" s="158" t="n">
        <v>0.567361111111111</v>
      </c>
      <c r="C45" s="158" t="n">
        <v>0.699305555555556</v>
      </c>
      <c r="D45" s="158" t="n">
        <f aca="false">C45-B45</f>
        <v>0.131944444444444</v>
      </c>
      <c r="E45" s="0" t="s">
        <v>526</v>
      </c>
    </row>
    <row r="46" customFormat="false" ht="15" hidden="false" customHeight="false" outlineLevel="0" collapsed="false">
      <c r="A46" s="155" t="n">
        <v>43137</v>
      </c>
      <c r="B46" s="158" t="n">
        <v>0.728472222222222</v>
      </c>
      <c r="C46" s="158" t="n">
        <v>0.955555555555556</v>
      </c>
      <c r="D46" s="158" t="n">
        <f aca="false">C46-B46</f>
        <v>0.227083333333333</v>
      </c>
      <c r="E46" s="0" t="s">
        <v>526</v>
      </c>
    </row>
    <row r="47" customFormat="false" ht="15" hidden="false" customHeight="false" outlineLevel="0" collapsed="false">
      <c r="A47" s="155" t="n">
        <v>43138</v>
      </c>
      <c r="B47" s="158" t="n">
        <v>0.586111111111111</v>
      </c>
      <c r="C47" s="158" t="n">
        <v>0.634027777777778</v>
      </c>
      <c r="D47" s="158" t="n">
        <f aca="false">C47-B47</f>
        <v>0.0479166666666666</v>
      </c>
      <c r="E47" s="0" t="s">
        <v>526</v>
      </c>
    </row>
    <row r="48" customFormat="false" ht="15" hidden="false" customHeight="false" outlineLevel="0" collapsed="false">
      <c r="A48" s="155" t="n">
        <v>43138</v>
      </c>
      <c r="B48" s="158" t="n">
        <v>0.658333333333333</v>
      </c>
      <c r="C48" s="158" t="n">
        <v>0.695833333333333</v>
      </c>
      <c r="D48" s="158" t="n">
        <f aca="false">C48-B48</f>
        <v>0.0375</v>
      </c>
      <c r="E48" s="0" t="s">
        <v>526</v>
      </c>
    </row>
    <row r="49" customFormat="false" ht="15" hidden="false" customHeight="false" outlineLevel="0" collapsed="false">
      <c r="A49" s="155" t="n">
        <v>43138</v>
      </c>
      <c r="B49" s="158" t="n">
        <v>0.840972222222222</v>
      </c>
      <c r="C49" s="158" t="n">
        <v>0.879166666666667</v>
      </c>
      <c r="D49" s="158" t="n">
        <f aca="false">C49-B49</f>
        <v>0.0381944444444444</v>
      </c>
      <c r="E49" s="0" t="s">
        <v>526</v>
      </c>
    </row>
    <row r="50" customFormat="false" ht="15" hidden="false" customHeight="false" outlineLevel="0" collapsed="false">
      <c r="A50" s="155" t="n">
        <v>43138</v>
      </c>
      <c r="B50" s="158" t="n">
        <v>0.879861111111111</v>
      </c>
      <c r="C50" s="158" t="n">
        <v>0.974305555555556</v>
      </c>
      <c r="D50" s="158" t="n">
        <f aca="false">C50-B50</f>
        <v>0.0944444444444442</v>
      </c>
      <c r="E50" s="0" t="s">
        <v>527</v>
      </c>
    </row>
    <row r="51" customFormat="false" ht="15" hidden="false" customHeight="false" outlineLevel="0" collapsed="false">
      <c r="A51" s="155" t="n">
        <v>43139</v>
      </c>
      <c r="B51" s="158" t="n">
        <v>0.739583333333333</v>
      </c>
      <c r="C51" s="158" t="n">
        <v>0.757638888888889</v>
      </c>
      <c r="D51" s="158" t="n">
        <f aca="false">C51-B51</f>
        <v>0.0180555555555555</v>
      </c>
      <c r="E51" s="0" t="s">
        <v>520</v>
      </c>
    </row>
    <row r="52" customFormat="false" ht="15" hidden="false" customHeight="false" outlineLevel="0" collapsed="false">
      <c r="A52" s="155" t="n">
        <v>43139</v>
      </c>
      <c r="B52" s="158" t="n">
        <v>0.768055555555556</v>
      </c>
      <c r="C52" s="158" t="n">
        <v>0.792361111111111</v>
      </c>
      <c r="D52" s="158" t="n">
        <f aca="false">C52-B52</f>
        <v>0.0243055555555555</v>
      </c>
      <c r="E52" s="0" t="s">
        <v>520</v>
      </c>
    </row>
    <row r="53" customFormat="false" ht="15" hidden="false" customHeight="false" outlineLevel="0" collapsed="false">
      <c r="A53" s="155" t="n">
        <v>43139</v>
      </c>
      <c r="B53" s="158" t="n">
        <v>0.792361111111111</v>
      </c>
      <c r="C53" s="158" t="n">
        <v>0.905555555555556</v>
      </c>
      <c r="D53" s="158" t="n">
        <f aca="false">C53-B53</f>
        <v>0.113194444444444</v>
      </c>
      <c r="E53" s="0" t="s">
        <v>527</v>
      </c>
    </row>
    <row r="54" customFormat="false" ht="15" hidden="false" customHeight="false" outlineLevel="0" collapsed="false">
      <c r="A54" s="155" t="n">
        <v>43140</v>
      </c>
      <c r="B54" s="158" t="n">
        <v>0.605555555555555</v>
      </c>
      <c r="C54" s="158" t="n">
        <v>0.609027777777778</v>
      </c>
      <c r="D54" s="158" t="n">
        <f aca="false">C54-B54</f>
        <v>0.00347222222222232</v>
      </c>
      <c r="E54" s="0" t="s">
        <v>526</v>
      </c>
    </row>
    <row r="55" customFormat="false" ht="15" hidden="false" customHeight="false" outlineLevel="0" collapsed="false">
      <c r="A55" s="155" t="n">
        <v>43140</v>
      </c>
      <c r="B55" s="158" t="n">
        <v>0.644444444444444</v>
      </c>
      <c r="C55" s="158" t="n">
        <v>0.65625</v>
      </c>
      <c r="D55" s="158" t="n">
        <f aca="false">C55-B55</f>
        <v>0.0118055555555555</v>
      </c>
      <c r="E55" s="0" t="s">
        <v>526</v>
      </c>
    </row>
    <row r="56" customFormat="false" ht="15" hidden="false" customHeight="false" outlineLevel="0" collapsed="false">
      <c r="A56" s="155" t="n">
        <v>43140</v>
      </c>
      <c r="B56" s="158" t="n">
        <v>0.720833333333333</v>
      </c>
      <c r="C56" s="158" t="n">
        <v>0.759027777777778</v>
      </c>
      <c r="D56" s="158" t="n">
        <f aca="false">C56-B56</f>
        <v>0.0381944444444445</v>
      </c>
      <c r="E56" s="0" t="s">
        <v>526</v>
      </c>
    </row>
    <row r="57" customFormat="false" ht="15" hidden="false" customHeight="false" outlineLevel="0" collapsed="false">
      <c r="A57" s="155" t="n">
        <v>43140</v>
      </c>
      <c r="B57" s="158" t="n">
        <v>0.788194444444444</v>
      </c>
      <c r="C57" s="158" t="n">
        <v>0.843055555555556</v>
      </c>
      <c r="D57" s="158" t="n">
        <f aca="false">C57-B57</f>
        <v>0.054861111111111</v>
      </c>
      <c r="E57" s="0" t="s">
        <v>526</v>
      </c>
    </row>
    <row r="58" customFormat="false" ht="15" hidden="false" customHeight="false" outlineLevel="0" collapsed="false">
      <c r="A58" s="155" t="n">
        <v>43141</v>
      </c>
      <c r="B58" s="158" t="n">
        <v>0.574305555555555</v>
      </c>
      <c r="C58" s="158" t="n">
        <v>0.754166666666667</v>
      </c>
      <c r="D58" s="158" t="n">
        <f aca="false">C58-B58</f>
        <v>0.179861111111111</v>
      </c>
      <c r="E58" s="0" t="s">
        <v>526</v>
      </c>
    </row>
    <row r="59" customFormat="false" ht="15" hidden="false" customHeight="false" outlineLevel="0" collapsed="false">
      <c r="A59" s="155" t="n">
        <v>43141</v>
      </c>
      <c r="B59" s="158" t="n">
        <v>0.796527777777778</v>
      </c>
      <c r="C59" s="158" t="n">
        <v>0.961805555555555</v>
      </c>
      <c r="D59" s="158" t="n">
        <f aca="false">C59-B59</f>
        <v>0.165277777777778</v>
      </c>
      <c r="E59" s="0" t="s">
        <v>526</v>
      </c>
    </row>
    <row r="60" customFormat="false" ht="15" hidden="false" customHeight="false" outlineLevel="0" collapsed="false">
      <c r="A60" s="155" t="n">
        <v>43142</v>
      </c>
      <c r="B60" s="158" t="n">
        <v>0.49375</v>
      </c>
      <c r="C60" s="158" t="n">
        <v>0.511805555555555</v>
      </c>
      <c r="D60" s="158" t="n">
        <f aca="false">C60-B60</f>
        <v>0.0180555555555555</v>
      </c>
      <c r="E60" s="0" t="s">
        <v>526</v>
      </c>
    </row>
    <row r="61" customFormat="false" ht="15" hidden="false" customHeight="false" outlineLevel="0" collapsed="false">
      <c r="A61" s="155" t="n">
        <v>43142</v>
      </c>
      <c r="B61" s="158" t="n">
        <v>0.854861111111111</v>
      </c>
      <c r="C61" s="158" t="n">
        <v>0.960416666666667</v>
      </c>
      <c r="D61" s="158" t="n">
        <f aca="false">C61-B61</f>
        <v>0.105555555555556</v>
      </c>
      <c r="E61" s="0" t="s">
        <v>526</v>
      </c>
    </row>
    <row r="62" customFormat="false" ht="15" hidden="false" customHeight="false" outlineLevel="0" collapsed="false">
      <c r="A62" s="155" t="n">
        <v>43143</v>
      </c>
      <c r="B62" s="158" t="n">
        <v>0.676388888888889</v>
      </c>
      <c r="C62" s="158" t="n">
        <v>0.717361111111111</v>
      </c>
      <c r="D62" s="158" t="n">
        <f aca="false">C62-B62</f>
        <v>0.0409722222222222</v>
      </c>
      <c r="E62" s="0" t="s">
        <v>526</v>
      </c>
    </row>
    <row r="63" customFormat="false" ht="15" hidden="false" customHeight="false" outlineLevel="0" collapsed="false">
      <c r="A63" s="155" t="n">
        <v>43143</v>
      </c>
      <c r="B63" s="158" t="n">
        <v>0.755555555555556</v>
      </c>
      <c r="C63" s="158" t="n">
        <v>0.986111111111111</v>
      </c>
      <c r="D63" s="158" t="n">
        <f aca="false">C63-B63</f>
        <v>0.230555555555556</v>
      </c>
      <c r="E63" s="0" t="s">
        <v>526</v>
      </c>
    </row>
    <row r="64" customFormat="false" ht="15" hidden="false" customHeight="false" outlineLevel="0" collapsed="false">
      <c r="A64" s="155" t="n">
        <v>43144</v>
      </c>
      <c r="B64" s="158" t="n">
        <v>0.717361111111111</v>
      </c>
      <c r="C64" s="158" t="n">
        <v>0.967361111111111</v>
      </c>
      <c r="D64" s="158" t="n">
        <f aca="false">C64-B64</f>
        <v>0.25</v>
      </c>
      <c r="E64" s="0" t="s">
        <v>526</v>
      </c>
    </row>
    <row r="65" customFormat="false" ht="15" hidden="false" customHeight="false" outlineLevel="0" collapsed="false">
      <c r="A65" s="155" t="n">
        <v>43145</v>
      </c>
      <c r="B65" s="158" t="n">
        <v>0.63125</v>
      </c>
      <c r="C65" s="158" t="n">
        <v>0.680555555555555</v>
      </c>
      <c r="D65" s="158" t="n">
        <f aca="false">C65-B65</f>
        <v>0.0493055555555554</v>
      </c>
      <c r="E65" s="0" t="s">
        <v>526</v>
      </c>
    </row>
    <row r="66" customFormat="false" ht="15" hidden="false" customHeight="false" outlineLevel="0" collapsed="false">
      <c r="A66" s="155" t="n">
        <v>43145</v>
      </c>
      <c r="B66" s="158" t="n">
        <v>0.727777777777778</v>
      </c>
      <c r="C66" s="158" t="n">
        <v>0.8125</v>
      </c>
      <c r="D66" s="158" t="n">
        <f aca="false">C66-B66</f>
        <v>0.0847222222222221</v>
      </c>
      <c r="E66" s="0" t="s">
        <v>526</v>
      </c>
    </row>
    <row r="67" customFormat="false" ht="15" hidden="false" customHeight="false" outlineLevel="0" collapsed="false">
      <c r="A67" s="155" t="n">
        <v>43145</v>
      </c>
      <c r="B67" s="158" t="n">
        <v>0.818055555555556</v>
      </c>
      <c r="C67" s="158" t="n">
        <v>0.821527777777778</v>
      </c>
      <c r="D67" s="158" t="n">
        <f aca="false">C67-B67</f>
        <v>0.00347222222222232</v>
      </c>
      <c r="E67" s="0" t="s">
        <v>526</v>
      </c>
    </row>
    <row r="68" customFormat="false" ht="15" hidden="false" customHeight="false" outlineLevel="0" collapsed="false">
      <c r="A68" s="155" t="n">
        <v>43145</v>
      </c>
      <c r="B68" s="158" t="n">
        <v>0.945833333333333</v>
      </c>
      <c r="C68" s="158" t="n">
        <v>0.95</v>
      </c>
      <c r="D68" s="158" t="n">
        <f aca="false">C68-B68</f>
        <v>0.00416666666666687</v>
      </c>
      <c r="E68" s="0" t="s">
        <v>526</v>
      </c>
    </row>
    <row r="69" customFormat="false" ht="15" hidden="false" customHeight="false" outlineLevel="0" collapsed="false">
      <c r="A69" s="155" t="n">
        <v>43146</v>
      </c>
      <c r="B69" s="158" t="n">
        <v>0.624305555555556</v>
      </c>
      <c r="C69" s="158" t="n">
        <v>0.648611111111111</v>
      </c>
      <c r="D69" s="158" t="n">
        <f aca="false">C69-B69</f>
        <v>0.0243055555555556</v>
      </c>
      <c r="E69" s="0" t="s">
        <v>528</v>
      </c>
    </row>
    <row r="70" customFormat="false" ht="15" hidden="false" customHeight="false" outlineLevel="0" collapsed="false">
      <c r="A70" s="155" t="n">
        <v>43146</v>
      </c>
      <c r="B70" s="158" t="n">
        <v>0.710416666666667</v>
      </c>
      <c r="C70" s="158" t="n">
        <v>0.95</v>
      </c>
      <c r="D70" s="158" t="n">
        <f aca="false">C70-B70</f>
        <v>0.239583333333333</v>
      </c>
      <c r="E70" s="0" t="s">
        <v>528</v>
      </c>
    </row>
    <row r="71" customFormat="false" ht="15" hidden="false" customHeight="false" outlineLevel="0" collapsed="false">
      <c r="A71" s="155" t="n">
        <v>43147</v>
      </c>
      <c r="B71" s="158" t="n">
        <v>0.302083333333333</v>
      </c>
      <c r="C71" s="158" t="n">
        <v>0.389583333333333</v>
      </c>
      <c r="D71" s="158" t="n">
        <f aca="false">C71-B71</f>
        <v>0.0875</v>
      </c>
      <c r="E71" s="0" t="s">
        <v>528</v>
      </c>
    </row>
    <row r="72" customFormat="false" ht="15" hidden="false" customHeight="false" outlineLevel="0" collapsed="false">
      <c r="A72" s="155" t="n">
        <v>43147</v>
      </c>
      <c r="B72" s="158" t="n">
        <v>0.541666666666667</v>
      </c>
      <c r="C72" s="158" t="n">
        <v>0.547222222222222</v>
      </c>
      <c r="D72" s="158" t="n">
        <f aca="false">C72-B72</f>
        <v>0.00555555555555554</v>
      </c>
      <c r="E72" s="0" t="s">
        <v>520</v>
      </c>
    </row>
    <row r="73" customFormat="false" ht="15" hidden="false" customHeight="false" outlineLevel="0" collapsed="false">
      <c r="A73" s="155" t="n">
        <v>43147</v>
      </c>
      <c r="B73" s="158" t="n">
        <v>0.559027777777778</v>
      </c>
      <c r="C73" s="158" t="n">
        <v>0.5625</v>
      </c>
      <c r="D73" s="158" t="n">
        <f aca="false">C73-B73</f>
        <v>0.00347222222222221</v>
      </c>
      <c r="E73" s="0" t="s">
        <v>520</v>
      </c>
    </row>
    <row r="74" customFormat="false" ht="15" hidden="false" customHeight="false" outlineLevel="0" collapsed="false">
      <c r="A74" s="155" t="n">
        <v>43147</v>
      </c>
      <c r="B74" s="158" t="n">
        <v>0.577083333333333</v>
      </c>
      <c r="C74" s="158" t="n">
        <v>0.601388888888889</v>
      </c>
      <c r="D74" s="158" t="n">
        <f aca="false">C74-B74</f>
        <v>0.0243055555555557</v>
      </c>
      <c r="E74" s="0" t="s">
        <v>528</v>
      </c>
    </row>
    <row r="75" customFormat="false" ht="15" hidden="false" customHeight="false" outlineLevel="0" collapsed="false">
      <c r="A75" s="155" t="n">
        <v>43147</v>
      </c>
      <c r="B75" s="158" t="n">
        <v>0.610416666666667</v>
      </c>
      <c r="C75" s="158" t="n">
        <v>0.648611111111111</v>
      </c>
      <c r="D75" s="158" t="n">
        <f aca="false">C75-B75</f>
        <v>0.0381944444444445</v>
      </c>
      <c r="E75" s="0" t="s">
        <v>526</v>
      </c>
    </row>
    <row r="76" customFormat="false" ht="15" hidden="false" customHeight="false" outlineLevel="0" collapsed="false">
      <c r="A76" s="155" t="n">
        <v>43147</v>
      </c>
      <c r="B76" s="158" t="n">
        <v>0.670833333333333</v>
      </c>
      <c r="C76" s="158" t="n">
        <v>0.727083333333333</v>
      </c>
      <c r="D76" s="158" t="n">
        <f aca="false">C76-B76</f>
        <v>0.0562499999999999</v>
      </c>
      <c r="E76" s="0" t="s">
        <v>526</v>
      </c>
    </row>
    <row r="77" customFormat="false" ht="15" hidden="false" customHeight="false" outlineLevel="0" collapsed="false">
      <c r="A77" s="155" t="n">
        <v>43147</v>
      </c>
      <c r="B77" s="158" t="n">
        <v>0.727083333333333</v>
      </c>
      <c r="C77" s="158" t="n">
        <v>0.790277777777778</v>
      </c>
      <c r="D77" s="158" t="n">
        <f aca="false">C77-B77</f>
        <v>0.0631944444444446</v>
      </c>
      <c r="E77" s="0" t="s">
        <v>529</v>
      </c>
    </row>
    <row r="78" customFormat="false" ht="15" hidden="false" customHeight="false" outlineLevel="0" collapsed="false">
      <c r="A78" s="155" t="n">
        <v>43147</v>
      </c>
      <c r="B78" s="158" t="n">
        <v>0.790277777777778</v>
      </c>
      <c r="C78" s="158" t="n">
        <v>0.80625</v>
      </c>
      <c r="D78" s="158" t="n">
        <f aca="false">C78-B78</f>
        <v>0.0159722222222222</v>
      </c>
      <c r="E78" s="0" t="s">
        <v>529</v>
      </c>
    </row>
    <row r="79" customFormat="false" ht="15" hidden="false" customHeight="false" outlineLevel="0" collapsed="false">
      <c r="A79" s="155" t="n">
        <v>43147</v>
      </c>
      <c r="B79" s="158" t="n">
        <v>0.80625</v>
      </c>
      <c r="C79" s="158" t="n">
        <v>0.828472222222222</v>
      </c>
      <c r="D79" s="158" t="n">
        <f aca="false">C79-B79</f>
        <v>0.0222222222222221</v>
      </c>
      <c r="E79" s="0" t="s">
        <v>518</v>
      </c>
    </row>
    <row r="80" customFormat="false" ht="15" hidden="false" customHeight="false" outlineLevel="0" collapsed="false">
      <c r="A80" s="155" t="n">
        <v>43147</v>
      </c>
      <c r="B80" s="158" t="n">
        <v>0.8625</v>
      </c>
      <c r="C80" s="158" t="n">
        <v>0.986805555555556</v>
      </c>
      <c r="D80" s="158" t="n">
        <f aca="false">C80-B80</f>
        <v>0.124305555555556</v>
      </c>
      <c r="E80" s="0" t="s">
        <v>529</v>
      </c>
    </row>
    <row r="81" customFormat="false" ht="15" hidden="false" customHeight="false" outlineLevel="0" collapsed="false">
      <c r="A81" s="155" t="n">
        <v>43148</v>
      </c>
      <c r="B81" s="158" t="n">
        <v>0.315277777777778</v>
      </c>
      <c r="C81" s="158" t="n">
        <v>0.432638888888889</v>
      </c>
      <c r="D81" s="158" t="n">
        <f aca="false">C81-B81</f>
        <v>0.117361111111111</v>
      </c>
      <c r="E81" s="0" t="s">
        <v>529</v>
      </c>
    </row>
    <row r="82" customFormat="false" ht="15" hidden="false" customHeight="false" outlineLevel="0" collapsed="false">
      <c r="A82" s="155" t="n">
        <v>43148</v>
      </c>
      <c r="B82" s="158" t="n">
        <v>0.463888888888889</v>
      </c>
      <c r="C82" s="158" t="n">
        <v>0.642361111111111</v>
      </c>
      <c r="D82" s="158" t="n">
        <f aca="false">C82-B82</f>
        <v>0.178472222222222</v>
      </c>
      <c r="E82" s="0" t="s">
        <v>529</v>
      </c>
    </row>
    <row r="83" customFormat="false" ht="15" hidden="false" customHeight="false" outlineLevel="0" collapsed="false">
      <c r="A83" s="155" t="n">
        <v>43148</v>
      </c>
      <c r="B83" s="158" t="n">
        <v>0.642361111111111</v>
      </c>
      <c r="C83" s="158" t="n">
        <v>0.745138888888889</v>
      </c>
      <c r="D83" s="158" t="n">
        <f aca="false">C83-B83</f>
        <v>0.102777777777778</v>
      </c>
      <c r="E83" s="0" t="s">
        <v>526</v>
      </c>
    </row>
    <row r="84" customFormat="false" ht="15" hidden="false" customHeight="false" outlineLevel="0" collapsed="false">
      <c r="A84" s="155" t="n">
        <v>43148</v>
      </c>
      <c r="B84" s="158" t="n">
        <v>0.796527777777778</v>
      </c>
      <c r="C84" s="158" t="n">
        <v>0.956944444444444</v>
      </c>
      <c r="D84" s="158" t="n">
        <f aca="false">C84-B84</f>
        <v>0.160416666666667</v>
      </c>
      <c r="E84" s="0" t="s">
        <v>528</v>
      </c>
    </row>
    <row r="85" customFormat="false" ht="15" hidden="false" customHeight="false" outlineLevel="0" collapsed="false">
      <c r="A85" s="155" t="n">
        <v>43149</v>
      </c>
      <c r="B85" s="158" t="n">
        <v>0.347222222222222</v>
      </c>
      <c r="C85" s="158" t="n">
        <v>0.446527777777778</v>
      </c>
      <c r="D85" s="158" t="n">
        <f aca="false">C85-B85</f>
        <v>0.0993055555555555</v>
      </c>
      <c r="E85" s="0" t="s">
        <v>528</v>
      </c>
    </row>
    <row r="86" customFormat="false" ht="15" hidden="false" customHeight="false" outlineLevel="0" collapsed="false">
      <c r="A86" s="155" t="n">
        <v>43149</v>
      </c>
      <c r="B86" s="158" t="n">
        <v>0.446527777777778</v>
      </c>
      <c r="C86" s="158" t="n">
        <v>0.484027777777778</v>
      </c>
      <c r="D86" s="158" t="n">
        <f aca="false">C86-B86</f>
        <v>0.0375</v>
      </c>
      <c r="E86" s="0" t="s">
        <v>530</v>
      </c>
    </row>
    <row r="87" customFormat="false" ht="15" hidden="false" customHeight="false" outlineLevel="0" collapsed="false">
      <c r="A87" s="155" t="n">
        <v>43149</v>
      </c>
      <c r="B87" s="158" t="n">
        <v>0.530555555555556</v>
      </c>
      <c r="C87" s="158" t="n">
        <v>0.594444444444445</v>
      </c>
      <c r="D87" s="158" t="n">
        <f aca="false">C87-B87</f>
        <v>0.0638888888888889</v>
      </c>
      <c r="E87" s="0" t="s">
        <v>531</v>
      </c>
    </row>
    <row r="88" customFormat="false" ht="15" hidden="false" customHeight="false" outlineLevel="0" collapsed="false">
      <c r="A88" s="155" t="n">
        <v>43149</v>
      </c>
      <c r="B88" s="158" t="n">
        <v>0.636805555555555</v>
      </c>
      <c r="C88" s="158" t="n">
        <v>0.690972222222222</v>
      </c>
      <c r="D88" s="158" t="n">
        <f aca="false">C88-B88</f>
        <v>0.0541666666666668</v>
      </c>
      <c r="E88" s="0" t="s">
        <v>531</v>
      </c>
    </row>
    <row r="89" customFormat="false" ht="15" hidden="false" customHeight="false" outlineLevel="0" collapsed="false">
      <c r="A89" s="155" t="n">
        <v>43149</v>
      </c>
      <c r="B89" s="158" t="n">
        <v>0.721527777777778</v>
      </c>
      <c r="C89" s="158" t="n">
        <v>0.745138888888889</v>
      </c>
      <c r="D89" s="158" t="n">
        <f aca="false">C89-B89</f>
        <v>0.0236111111111112</v>
      </c>
      <c r="E89" s="0" t="s">
        <v>523</v>
      </c>
    </row>
    <row r="90" customFormat="false" ht="15" hidden="false" customHeight="false" outlineLevel="0" collapsed="false">
      <c r="A90" s="155" t="n">
        <v>43149</v>
      </c>
      <c r="B90" s="158" t="n">
        <v>0.807638888888889</v>
      </c>
      <c r="C90" s="158" t="n">
        <v>0.824305555555556</v>
      </c>
      <c r="D90" s="158" t="n">
        <f aca="false">C90-B90</f>
        <v>0.0166666666666666</v>
      </c>
      <c r="E90" s="0" t="s">
        <v>523</v>
      </c>
    </row>
    <row r="91" customFormat="false" ht="15" hidden="false" customHeight="false" outlineLevel="0" collapsed="false">
      <c r="A91" s="155" t="n">
        <v>43149</v>
      </c>
      <c r="B91" s="158" t="n">
        <v>0.843055555555556</v>
      </c>
      <c r="C91" s="158" t="n">
        <v>0.875694444444444</v>
      </c>
      <c r="D91" s="158" t="n">
        <f aca="false">C91-B91</f>
        <v>0.032638888888889</v>
      </c>
      <c r="E91" s="0" t="s">
        <v>523</v>
      </c>
    </row>
    <row r="92" customFormat="false" ht="15" hidden="false" customHeight="false" outlineLevel="0" collapsed="false">
      <c r="A92" s="155" t="n">
        <v>43149</v>
      </c>
      <c r="B92" s="158" t="n">
        <v>0.894444444444444</v>
      </c>
      <c r="C92" s="158" t="n">
        <v>0.934722222222222</v>
      </c>
      <c r="D92" s="158" t="n">
        <f aca="false">C92-B92</f>
        <v>0.0402777777777777</v>
      </c>
      <c r="E92" s="0" t="s">
        <v>523</v>
      </c>
    </row>
    <row r="93" customFormat="false" ht="15" hidden="false" customHeight="false" outlineLevel="0" collapsed="false">
      <c r="A93" s="155" t="n">
        <v>43150</v>
      </c>
      <c r="B93" s="158" t="n">
        <v>0.341666666666667</v>
      </c>
      <c r="C93" s="158" t="n">
        <v>0.445138888888889</v>
      </c>
      <c r="D93" s="158" t="n">
        <f aca="false">C93-B93</f>
        <v>0.103472222222222</v>
      </c>
      <c r="E93" s="0" t="s">
        <v>523</v>
      </c>
    </row>
    <row r="94" customFormat="false" ht="15" hidden="false" customHeight="false" outlineLevel="0" collapsed="false">
      <c r="A94" s="155" t="n">
        <v>43150</v>
      </c>
      <c r="B94" s="158" t="n">
        <v>0.498611111111111</v>
      </c>
      <c r="C94" s="158" t="n">
        <v>0.569444444444444</v>
      </c>
      <c r="D94" s="158" t="n">
        <f aca="false">C94-B94</f>
        <v>0.0708333333333333</v>
      </c>
      <c r="E94" s="0" t="s">
        <v>523</v>
      </c>
    </row>
    <row r="95" customFormat="false" ht="15" hidden="false" customHeight="false" outlineLevel="0" collapsed="false">
      <c r="A95" s="155" t="n">
        <v>43150</v>
      </c>
      <c r="B95" s="158" t="n">
        <v>0.798611111111111</v>
      </c>
      <c r="C95" s="158" t="n">
        <v>0.98125</v>
      </c>
      <c r="D95" s="158" t="n">
        <f aca="false">C95-B95</f>
        <v>0.182638888888889</v>
      </c>
      <c r="E95" s="0" t="s">
        <v>523</v>
      </c>
    </row>
    <row r="96" customFormat="false" ht="15" hidden="false" customHeight="false" outlineLevel="0" collapsed="false">
      <c r="A96" s="155" t="n">
        <v>43151</v>
      </c>
      <c r="B96" s="158" t="n">
        <v>0.349305555555556</v>
      </c>
      <c r="C96" s="158" t="n">
        <v>0.389583333333333</v>
      </c>
      <c r="D96" s="158" t="n">
        <f aca="false">C96-B96</f>
        <v>0.0402777777777777</v>
      </c>
      <c r="E96" s="0" t="s">
        <v>523</v>
      </c>
    </row>
    <row r="97" customFormat="false" ht="15" hidden="false" customHeight="false" outlineLevel="0" collapsed="false">
      <c r="A97" s="155" t="n">
        <v>43151</v>
      </c>
      <c r="B97" s="158" t="n">
        <v>0.513194444444444</v>
      </c>
      <c r="C97" s="158" t="n">
        <v>0.700694444444444</v>
      </c>
      <c r="D97" s="158" t="n">
        <f aca="false">C97-B97</f>
        <v>0.1875</v>
      </c>
      <c r="E97" s="0" t="s">
        <v>523</v>
      </c>
    </row>
    <row r="98" customFormat="false" ht="15" hidden="false" customHeight="false" outlineLevel="0" collapsed="false">
      <c r="A98" s="155" t="n">
        <v>43151</v>
      </c>
      <c r="B98" s="158" t="n">
        <v>0.732638888888889</v>
      </c>
      <c r="C98" s="158" t="n">
        <v>0.814583333333333</v>
      </c>
      <c r="D98" s="158" t="n">
        <f aca="false">C98-B98</f>
        <v>0.0819444444444445</v>
      </c>
      <c r="E98" s="0" t="s">
        <v>523</v>
      </c>
    </row>
    <row r="99" customFormat="false" ht="15" hidden="false" customHeight="false" outlineLevel="0" collapsed="false">
      <c r="A99" s="155" t="n">
        <v>43151</v>
      </c>
      <c r="B99" s="158" t="n">
        <v>0.814583333333333</v>
      </c>
      <c r="C99" s="158" t="n">
        <v>0.840277777777778</v>
      </c>
      <c r="D99" s="158" t="n">
        <f aca="false">C99-B99</f>
        <v>0.0256944444444447</v>
      </c>
      <c r="E99" s="0" t="s">
        <v>520</v>
      </c>
    </row>
    <row r="100" customFormat="false" ht="15" hidden="false" customHeight="false" outlineLevel="0" collapsed="false">
      <c r="A100" s="155" t="n">
        <v>43151</v>
      </c>
      <c r="B100" s="158" t="n">
        <v>0.840277777777778</v>
      </c>
      <c r="C100" s="158" t="n">
        <v>0.855555555555556</v>
      </c>
      <c r="D100" s="158" t="n">
        <f aca="false">C100-B100</f>
        <v>0.0152777777777776</v>
      </c>
      <c r="E100" s="0" t="s">
        <v>523</v>
      </c>
    </row>
    <row r="101" customFormat="false" ht="15" hidden="false" customHeight="false" outlineLevel="0" collapsed="false">
      <c r="A101" s="155" t="n">
        <v>43151</v>
      </c>
      <c r="B101" s="158" t="n">
        <v>0.884722222222222</v>
      </c>
      <c r="C101" s="158" t="n">
        <v>0.958333333333333</v>
      </c>
      <c r="D101" s="158" t="n">
        <f aca="false">C101-B101</f>
        <v>0.0736111111111109</v>
      </c>
      <c r="E101" s="0" t="s">
        <v>523</v>
      </c>
    </row>
    <row r="102" customFormat="false" ht="15" hidden="false" customHeight="false" outlineLevel="0" collapsed="false">
      <c r="A102" s="155" t="n">
        <v>43152</v>
      </c>
      <c r="B102" s="158" t="n">
        <v>0.356944444444444</v>
      </c>
      <c r="C102" s="158" t="n">
        <v>0.417361111111111</v>
      </c>
      <c r="D102" s="158" t="n">
        <f aca="false">C102-B102</f>
        <v>0.0604166666666667</v>
      </c>
      <c r="E102" s="0" t="s">
        <v>523</v>
      </c>
    </row>
    <row r="103" customFormat="false" ht="15" hidden="false" customHeight="false" outlineLevel="0" collapsed="false">
      <c r="A103" s="155" t="n">
        <v>43152</v>
      </c>
      <c r="B103" s="158" t="n">
        <v>0.417361111111111</v>
      </c>
      <c r="C103" s="158" t="n">
        <v>0.435416666666667</v>
      </c>
      <c r="D103" s="158" t="n">
        <f aca="false">C103-B103</f>
        <v>0.0180555555555555</v>
      </c>
      <c r="E103" s="0" t="s">
        <v>532</v>
      </c>
    </row>
    <row r="104" customFormat="false" ht="15" hidden="false" customHeight="false" outlineLevel="0" collapsed="false">
      <c r="A104" s="155" t="n">
        <v>43152</v>
      </c>
      <c r="B104" s="158" t="n">
        <v>0.477083333333333</v>
      </c>
      <c r="C104" s="158" t="n">
        <v>0.501388888888889</v>
      </c>
      <c r="D104" s="158" t="n">
        <f aca="false">C104-B104</f>
        <v>0.0243055555555556</v>
      </c>
      <c r="E104" s="0" t="s">
        <v>532</v>
      </c>
    </row>
    <row r="105" customFormat="false" ht="15" hidden="false" customHeight="false" outlineLevel="0" collapsed="false">
      <c r="A105" s="155" t="n">
        <v>43152</v>
      </c>
      <c r="B105" s="158" t="n">
        <v>0.652777777777778</v>
      </c>
      <c r="C105" s="158" t="n">
        <v>0.677083333333333</v>
      </c>
      <c r="D105" s="158" t="n">
        <f aca="false">C105-B105</f>
        <v>0.0243055555555556</v>
      </c>
      <c r="E105" s="0" t="s">
        <v>532</v>
      </c>
    </row>
    <row r="106" customFormat="false" ht="15" hidden="false" customHeight="false" outlineLevel="0" collapsed="false">
      <c r="A106" s="155" t="n">
        <v>43152</v>
      </c>
      <c r="B106" s="158" t="n">
        <v>0.710416666666667</v>
      </c>
      <c r="C106" s="158" t="n">
        <v>0.914583333333333</v>
      </c>
      <c r="D106" s="158" t="n">
        <f aca="false">C106-B106</f>
        <v>0.204166666666666</v>
      </c>
      <c r="E106" s="0" t="s">
        <v>532</v>
      </c>
    </row>
    <row r="107" customFormat="false" ht="15" hidden="false" customHeight="false" outlineLevel="0" collapsed="false">
      <c r="A107" s="155" t="n">
        <v>43153</v>
      </c>
      <c r="B107" s="158" t="n">
        <v>0.350694444444444</v>
      </c>
      <c r="C107" s="158" t="n">
        <v>0.413888888888889</v>
      </c>
      <c r="D107" s="158" t="n">
        <f aca="false">C107-B107</f>
        <v>0.0631944444444445</v>
      </c>
      <c r="E107" s="0" t="s">
        <v>532</v>
      </c>
    </row>
    <row r="108" customFormat="false" ht="15" hidden="false" customHeight="false" outlineLevel="0" collapsed="false">
      <c r="A108" s="155" t="n">
        <v>43153</v>
      </c>
      <c r="B108" s="158" t="n">
        <v>0.828472222222222</v>
      </c>
      <c r="C108" s="158" t="n">
        <v>0.870138888888889</v>
      </c>
      <c r="D108" s="158" t="n">
        <f aca="false">C108-B108</f>
        <v>0.0416666666666669</v>
      </c>
      <c r="E108" s="0" t="s">
        <v>532</v>
      </c>
    </row>
    <row r="109" customFormat="false" ht="15" hidden="false" customHeight="false" outlineLevel="0" collapsed="false">
      <c r="A109" s="155" t="n">
        <v>43153</v>
      </c>
      <c r="B109" s="158" t="n">
        <v>0.899305555555555</v>
      </c>
      <c r="C109" s="158" t="n">
        <v>0.971527777777778</v>
      </c>
      <c r="D109" s="158" t="n">
        <f aca="false">C109-B109</f>
        <v>0.0722222222222222</v>
      </c>
      <c r="E109" s="0" t="s">
        <v>523</v>
      </c>
    </row>
    <row r="110" customFormat="false" ht="15" hidden="false" customHeight="false" outlineLevel="0" collapsed="false">
      <c r="A110" s="155" t="n">
        <v>43154</v>
      </c>
      <c r="B110" s="158" t="n">
        <v>0.401388888888889</v>
      </c>
      <c r="C110" s="158" t="n">
        <v>0.430555555555556</v>
      </c>
      <c r="D110" s="158" t="n">
        <f aca="false">C110-B110</f>
        <v>0.0291666666666667</v>
      </c>
      <c r="E110" s="0" t="s">
        <v>520</v>
      </c>
    </row>
    <row r="111" customFormat="false" ht="15" hidden="false" customHeight="false" outlineLevel="0" collapsed="false">
      <c r="A111" s="155" t="n">
        <v>43154</v>
      </c>
      <c r="B111" s="158" t="n">
        <v>0.55625</v>
      </c>
      <c r="C111" s="158" t="n">
        <v>0.605555555555555</v>
      </c>
      <c r="D111" s="158" t="n">
        <f aca="false">C111-B111</f>
        <v>0.0493055555555555</v>
      </c>
      <c r="E111" s="0" t="s">
        <v>520</v>
      </c>
    </row>
    <row r="112" customFormat="false" ht="15" hidden="false" customHeight="false" outlineLevel="0" collapsed="false">
      <c r="A112" s="155" t="n">
        <v>43154</v>
      </c>
      <c r="B112" s="158" t="n">
        <v>0.605555555555555</v>
      </c>
      <c r="C112" s="158" t="n">
        <v>0.648611111111111</v>
      </c>
      <c r="D112" s="158" t="n">
        <f aca="false">C112-B112</f>
        <v>0.0430555555555557</v>
      </c>
      <c r="E112" s="0" t="s">
        <v>532</v>
      </c>
    </row>
    <row r="113" customFormat="false" ht="15" hidden="false" customHeight="false" outlineLevel="0" collapsed="false">
      <c r="A113" s="155" t="n">
        <v>43154</v>
      </c>
      <c r="B113" s="158" t="n">
        <v>0.672916666666667</v>
      </c>
      <c r="C113" s="158" t="n">
        <v>0.75</v>
      </c>
      <c r="D113" s="158" t="n">
        <f aca="false">C113-B113</f>
        <v>0.0770833333333334</v>
      </c>
      <c r="E113" s="0" t="s">
        <v>532</v>
      </c>
    </row>
    <row r="114" customFormat="false" ht="15" hidden="false" customHeight="false" outlineLevel="0" collapsed="false">
      <c r="A114" s="155" t="n">
        <v>43154</v>
      </c>
      <c r="B114" s="158" t="n">
        <v>0.904166666666667</v>
      </c>
      <c r="C114" s="158" t="n">
        <v>0.933333333333333</v>
      </c>
      <c r="D114" s="158" t="n">
        <f aca="false">C114-B114</f>
        <v>0.0291666666666666</v>
      </c>
      <c r="E114" s="0" t="s">
        <v>532</v>
      </c>
    </row>
    <row r="115" customFormat="false" ht="15" hidden="false" customHeight="false" outlineLevel="0" collapsed="false">
      <c r="A115" s="155" t="n">
        <v>43154</v>
      </c>
      <c r="B115" s="158" t="n">
        <v>0.949305555555556</v>
      </c>
      <c r="C115" s="158" t="n">
        <v>0.998611111111111</v>
      </c>
      <c r="D115" s="158" t="n">
        <f aca="false">C115-B115</f>
        <v>0.0493055555555555</v>
      </c>
      <c r="E115" s="0" t="s">
        <v>532</v>
      </c>
    </row>
    <row r="116" customFormat="false" ht="15" hidden="false" customHeight="false" outlineLevel="0" collapsed="false">
      <c r="A116" s="155" t="n">
        <v>43155</v>
      </c>
      <c r="B116" s="158" t="n">
        <v>0.348611111111111</v>
      </c>
      <c r="C116" s="158" t="n">
        <v>0.352083333333333</v>
      </c>
      <c r="D116" s="158" t="n">
        <f aca="false">C116-B116</f>
        <v>0.0034722222222221</v>
      </c>
      <c r="E116" s="0" t="s">
        <v>532</v>
      </c>
    </row>
    <row r="117" customFormat="false" ht="15" hidden="false" customHeight="false" outlineLevel="0" collapsed="false">
      <c r="A117" s="155" t="n">
        <v>43155</v>
      </c>
      <c r="B117" s="158" t="n">
        <v>0.520138888888889</v>
      </c>
      <c r="C117" s="158" t="n">
        <v>0.639583333333333</v>
      </c>
      <c r="D117" s="158" t="n">
        <f aca="false">C117-B117</f>
        <v>0.119444444444444</v>
      </c>
      <c r="E117" s="0" t="s">
        <v>532</v>
      </c>
    </row>
    <row r="118" customFormat="false" ht="15" hidden="false" customHeight="false" outlineLevel="0" collapsed="false">
      <c r="A118" s="155" t="n">
        <v>43155</v>
      </c>
      <c r="B118" s="158" t="n">
        <v>0.803472222222222</v>
      </c>
      <c r="C118" s="158" t="n">
        <v>0.80625</v>
      </c>
      <c r="D118" s="158" t="n">
        <f aca="false">C118-B118</f>
        <v>0.00277777777777777</v>
      </c>
      <c r="E118" s="0" t="s">
        <v>532</v>
      </c>
    </row>
    <row r="119" customFormat="false" ht="15" hidden="false" customHeight="false" outlineLevel="0" collapsed="false">
      <c r="A119" s="155" t="n">
        <v>43155</v>
      </c>
      <c r="B119" s="158" t="n">
        <v>0.936111111111111</v>
      </c>
      <c r="C119" s="158" t="n">
        <v>0.970833333333333</v>
      </c>
      <c r="D119" s="158" t="n">
        <f aca="false">C119-B119</f>
        <v>0.0347222222222221</v>
      </c>
      <c r="E119" s="0" t="s">
        <v>532</v>
      </c>
    </row>
    <row r="120" customFormat="false" ht="15" hidden="false" customHeight="false" outlineLevel="0" collapsed="false">
      <c r="A120" s="155" t="n">
        <v>43156</v>
      </c>
      <c r="B120" s="158" t="n">
        <v>0.35</v>
      </c>
      <c r="C120" s="158" t="n">
        <v>0.465277777777778</v>
      </c>
      <c r="D120" s="158" t="n">
        <f aca="false">C120-B120</f>
        <v>0.115277777777778</v>
      </c>
      <c r="E120" s="0" t="s">
        <v>532</v>
      </c>
    </row>
    <row r="121" customFormat="false" ht="15" hidden="false" customHeight="false" outlineLevel="0" collapsed="false">
      <c r="A121" s="155" t="n">
        <v>43156</v>
      </c>
      <c r="B121" s="158" t="n">
        <v>0.490277777777778</v>
      </c>
      <c r="C121" s="158" t="n">
        <v>0.710416666666667</v>
      </c>
      <c r="D121" s="158" t="n">
        <f aca="false">C121-B121</f>
        <v>0.220138888888889</v>
      </c>
      <c r="E121" s="0" t="s">
        <v>532</v>
      </c>
    </row>
    <row r="122" customFormat="false" ht="15" hidden="false" customHeight="false" outlineLevel="0" collapsed="false">
      <c r="A122" s="155" t="n">
        <v>43156</v>
      </c>
      <c r="B122" s="158" t="n">
        <v>0.760416666666667</v>
      </c>
      <c r="C122" s="158" t="n">
        <v>0.992361111111111</v>
      </c>
      <c r="D122" s="158" t="n">
        <f aca="false">C122-B122</f>
        <v>0.231944444444445</v>
      </c>
      <c r="E122" s="0" t="s">
        <v>526</v>
      </c>
    </row>
    <row r="123" customFormat="false" ht="15" hidden="false" customHeight="false" outlineLevel="0" collapsed="false">
      <c r="A123" s="155" t="n">
        <v>43157</v>
      </c>
      <c r="B123" s="158" t="n">
        <v>0.365277777777778</v>
      </c>
      <c r="C123" s="158" t="n">
        <v>0.397916666666667</v>
      </c>
      <c r="D123" s="158" t="n">
        <f aca="false">C123-B123</f>
        <v>0.0326388888888889</v>
      </c>
      <c r="E123" s="0" t="s">
        <v>526</v>
      </c>
    </row>
    <row r="124" customFormat="false" ht="15" hidden="false" customHeight="false" outlineLevel="0" collapsed="false">
      <c r="A124" s="155" t="n">
        <v>43157</v>
      </c>
      <c r="B124" s="158" t="n">
        <v>0.467361111111111</v>
      </c>
      <c r="C124" s="158" t="n">
        <v>0.661111111111111</v>
      </c>
      <c r="D124" s="158" t="n">
        <f aca="false">C124-B124</f>
        <v>0.19375</v>
      </c>
      <c r="E124" s="0" t="s">
        <v>526</v>
      </c>
    </row>
    <row r="125" customFormat="false" ht="15" hidden="false" customHeight="false" outlineLevel="0" collapsed="false">
      <c r="A125" s="155" t="n">
        <v>43157</v>
      </c>
      <c r="B125" s="158" t="n">
        <v>0.661111111111111</v>
      </c>
      <c r="C125" s="158" t="n">
        <v>0.692361111111111</v>
      </c>
      <c r="D125" s="158" t="n">
        <f aca="false">C125-B125</f>
        <v>0.03125</v>
      </c>
      <c r="E125" s="0" t="s">
        <v>520</v>
      </c>
    </row>
    <row r="126" customFormat="false" ht="15" hidden="false" customHeight="false" outlineLevel="0" collapsed="false">
      <c r="A126" s="155" t="n">
        <v>43157</v>
      </c>
      <c r="B126" s="158" t="n">
        <v>0.692361111111111</v>
      </c>
      <c r="C126" s="158" t="n">
        <v>0.695138888888889</v>
      </c>
      <c r="D126" s="158" t="n">
        <f aca="false">C126-B126</f>
        <v>0.00277777777777777</v>
      </c>
      <c r="E126" s="0" t="s">
        <v>523</v>
      </c>
    </row>
    <row r="127" customFormat="false" ht="15" hidden="false" customHeight="false" outlineLevel="0" collapsed="false">
      <c r="A127" s="155" t="n">
        <v>43157</v>
      </c>
      <c r="B127" s="158" t="n">
        <v>0.722222222222222</v>
      </c>
      <c r="C127" s="158" t="n">
        <v>0.875</v>
      </c>
      <c r="D127" s="158" t="n">
        <f aca="false">C127-B127</f>
        <v>0.152777777777778</v>
      </c>
      <c r="E127" s="0" t="s">
        <v>523</v>
      </c>
    </row>
    <row r="128" customFormat="false" ht="15" hidden="false" customHeight="false" outlineLevel="0" collapsed="false">
      <c r="A128" s="155" t="n">
        <v>43157</v>
      </c>
      <c r="B128" s="158" t="n">
        <v>0.875</v>
      </c>
      <c r="C128" s="158" t="n">
        <v>0.958333333333333</v>
      </c>
      <c r="D128" s="158" t="n">
        <f aca="false">C128-B128</f>
        <v>0.0833333333333331</v>
      </c>
      <c r="E128" s="0" t="s">
        <v>526</v>
      </c>
    </row>
    <row r="129" customFormat="false" ht="15" hidden="false" customHeight="false" outlineLevel="0" collapsed="false">
      <c r="A129" s="155" t="n">
        <v>43158</v>
      </c>
      <c r="B129" s="158" t="n">
        <v>0.354861111111111</v>
      </c>
      <c r="C129" s="158" t="n">
        <v>0.436805555555555</v>
      </c>
      <c r="D129" s="158" t="n">
        <f aca="false">C129-B129</f>
        <v>0.0819444444444443</v>
      </c>
      <c r="E129" s="0" t="s">
        <v>532</v>
      </c>
    </row>
    <row r="130" customFormat="false" ht="15" hidden="false" customHeight="false" outlineLevel="0" collapsed="false">
      <c r="A130" s="155" t="n">
        <v>43158</v>
      </c>
      <c r="B130" s="158" t="n">
        <v>0.486805555555556</v>
      </c>
      <c r="C130" s="158" t="n">
        <v>0.499305555555555</v>
      </c>
      <c r="D130" s="158" t="n">
        <f aca="false">C130-B130</f>
        <v>0.0124999999999998</v>
      </c>
      <c r="E130" s="0" t="s">
        <v>532</v>
      </c>
    </row>
    <row r="131" customFormat="false" ht="15" hidden="false" customHeight="false" outlineLevel="0" collapsed="false">
      <c r="A131" s="155" t="n">
        <v>43158</v>
      </c>
      <c r="B131" s="158" t="n">
        <v>0.604166666666667</v>
      </c>
      <c r="C131" s="158" t="n">
        <v>0.626388888888889</v>
      </c>
      <c r="D131" s="158" t="n">
        <f aca="false">C131-B131</f>
        <v>0.0222222222222223</v>
      </c>
      <c r="E131" s="0" t="s">
        <v>526</v>
      </c>
    </row>
    <row r="132" customFormat="false" ht="15" hidden="false" customHeight="false" outlineLevel="0" collapsed="false">
      <c r="A132" s="155" t="n">
        <v>43158</v>
      </c>
      <c r="B132" s="158" t="n">
        <v>0.626388888888889</v>
      </c>
      <c r="C132" s="158" t="n">
        <v>0.73125</v>
      </c>
      <c r="D132" s="158" t="n">
        <f aca="false">C132-B132</f>
        <v>0.104861111111111</v>
      </c>
      <c r="E132" s="0" t="s">
        <v>532</v>
      </c>
    </row>
    <row r="133" customFormat="false" ht="15" hidden="false" customHeight="false" outlineLevel="0" collapsed="false">
      <c r="A133" s="155" t="n">
        <v>43158</v>
      </c>
      <c r="B133" s="158" t="n">
        <v>0.771527777777778</v>
      </c>
      <c r="C133" s="158" t="n">
        <v>0.972222222222222</v>
      </c>
      <c r="D133" s="158" t="n">
        <f aca="false">C133-B133</f>
        <v>0.200694444444445</v>
      </c>
      <c r="E133" s="0" t="s">
        <v>532</v>
      </c>
    </row>
    <row r="134" customFormat="false" ht="15" hidden="false" customHeight="false" outlineLevel="0" collapsed="false">
      <c r="A134" s="155" t="n">
        <v>43159</v>
      </c>
      <c r="B134" s="158" t="n">
        <v>0.347916666666667</v>
      </c>
      <c r="C134" s="158" t="n">
        <v>0.5125</v>
      </c>
      <c r="D134" s="158" t="n">
        <f aca="false">C134-B134</f>
        <v>0.164583333333333</v>
      </c>
      <c r="E134" s="0" t="s">
        <v>532</v>
      </c>
    </row>
    <row r="135" customFormat="false" ht="15" hidden="false" customHeight="false" outlineLevel="0" collapsed="false">
      <c r="A135" s="155" t="n">
        <v>43159</v>
      </c>
      <c r="B135" s="158" t="n">
        <v>0.546527777777778</v>
      </c>
      <c r="C135" s="158" t="n">
        <v>0.61875</v>
      </c>
      <c r="D135" s="158" t="n">
        <f aca="false">C135-B135</f>
        <v>0.0722222222222222</v>
      </c>
      <c r="E135" s="0" t="s">
        <v>532</v>
      </c>
    </row>
    <row r="136" customFormat="false" ht="15" hidden="false" customHeight="false" outlineLevel="0" collapsed="false">
      <c r="A136" s="155" t="n">
        <v>43159</v>
      </c>
      <c r="B136" s="158" t="n">
        <v>0.778472222222222</v>
      </c>
      <c r="C136" s="158" t="n">
        <v>0.836111111111111</v>
      </c>
      <c r="D136" s="158" t="n">
        <f aca="false">C136-B136</f>
        <v>0.0576388888888888</v>
      </c>
      <c r="E136" s="0" t="s">
        <v>532</v>
      </c>
    </row>
    <row r="137" customFormat="false" ht="15" hidden="false" customHeight="false" outlineLevel="0" collapsed="false">
      <c r="A137" s="155" t="n">
        <v>43159</v>
      </c>
      <c r="B137" s="158" t="n">
        <v>0.836111111111111</v>
      </c>
      <c r="C137" s="158" t="n">
        <v>0.910416666666667</v>
      </c>
      <c r="D137" s="158" t="n">
        <f aca="false">C137-B137</f>
        <v>0.0743055555555558</v>
      </c>
      <c r="E137" s="0" t="s">
        <v>520</v>
      </c>
    </row>
    <row r="138" customFormat="false" ht="15" hidden="false" customHeight="false" outlineLevel="0" collapsed="false">
      <c r="A138" s="155" t="n">
        <v>43159</v>
      </c>
      <c r="B138" s="158" t="n">
        <v>0.910416666666667</v>
      </c>
      <c r="C138" s="158" t="n">
        <v>0.952777777777778</v>
      </c>
      <c r="D138" s="158" t="n">
        <f aca="false">C138-B138</f>
        <v>0.0423611111111109</v>
      </c>
      <c r="E138" s="0" t="s">
        <v>532</v>
      </c>
    </row>
    <row r="139" customFormat="false" ht="15" hidden="false" customHeight="false" outlineLevel="0" collapsed="false">
      <c r="A139" s="155" t="n">
        <v>43160</v>
      </c>
      <c r="B139" s="158" t="n">
        <v>0.318055555555556</v>
      </c>
      <c r="C139" s="158" t="n">
        <v>0.398611111111111</v>
      </c>
      <c r="D139" s="158" t="n">
        <f aca="false">C139-B139</f>
        <v>0.0805555555555556</v>
      </c>
      <c r="E139" s="0" t="s">
        <v>532</v>
      </c>
    </row>
    <row r="140" customFormat="false" ht="15" hidden="false" customHeight="false" outlineLevel="0" collapsed="false">
      <c r="A140" s="155" t="n">
        <v>43160</v>
      </c>
      <c r="B140" s="158" t="n">
        <v>0.568055555555556</v>
      </c>
      <c r="C140" s="158" t="n">
        <v>0.761805555555556</v>
      </c>
      <c r="D140" s="158" t="n">
        <f aca="false">C140-B140</f>
        <v>0.19375</v>
      </c>
      <c r="E140" s="0" t="s">
        <v>532</v>
      </c>
    </row>
    <row r="141" customFormat="false" ht="15" hidden="false" customHeight="false" outlineLevel="0" collapsed="false">
      <c r="A141" s="155" t="n">
        <v>43160</v>
      </c>
      <c r="B141" s="158" t="n">
        <v>0.825694444444444</v>
      </c>
      <c r="C141" s="158" t="n">
        <v>0.999305555555556</v>
      </c>
      <c r="D141" s="158" t="n">
        <f aca="false">C141-B141</f>
        <v>0.173611111111111</v>
      </c>
      <c r="E141" s="0" t="s">
        <v>532</v>
      </c>
    </row>
    <row r="142" customFormat="false" ht="15" hidden="false" customHeight="false" outlineLevel="0" collapsed="false">
      <c r="A142" s="155" t="n">
        <v>43161</v>
      </c>
      <c r="B142" s="158" t="n">
        <v>0</v>
      </c>
      <c r="C142" s="158" t="n">
        <v>0.590277777777778</v>
      </c>
      <c r="D142" s="158" t="n">
        <f aca="false">C142-B142</f>
        <v>0.590277777777778</v>
      </c>
      <c r="E142" s="0" t="s">
        <v>532</v>
      </c>
    </row>
    <row r="143" customFormat="false" ht="15" hidden="false" customHeight="false" outlineLevel="0" collapsed="false">
      <c r="A143" s="155" t="n">
        <v>43161</v>
      </c>
      <c r="B143" s="158" t="n">
        <v>0.627083333333333</v>
      </c>
      <c r="C143" s="158" t="n">
        <v>0.63125</v>
      </c>
      <c r="D143" s="158" t="n">
        <f aca="false">C143-B143</f>
        <v>0.00416666666666676</v>
      </c>
      <c r="E143" s="0" t="s">
        <v>520</v>
      </c>
    </row>
    <row r="144" customFormat="false" ht="15" hidden="false" customHeight="false" outlineLevel="0" collapsed="false">
      <c r="A144" s="155" t="n">
        <v>43161</v>
      </c>
      <c r="B144" s="158" t="n">
        <v>0.734027777777778</v>
      </c>
      <c r="C144" s="158" t="n">
        <v>0.990277777777778</v>
      </c>
      <c r="D144" s="158" t="n">
        <f aca="false">C144-B144</f>
        <v>0.25625</v>
      </c>
      <c r="E144" s="0" t="s">
        <v>532</v>
      </c>
    </row>
    <row r="145" customFormat="false" ht="15" hidden="false" customHeight="false" outlineLevel="0" collapsed="false">
      <c r="A145" s="155" t="n">
        <v>43162</v>
      </c>
      <c r="B145" s="158" t="n">
        <v>0.372916666666667</v>
      </c>
      <c r="C145" s="158" t="n">
        <v>0.392361111111111</v>
      </c>
      <c r="D145" s="158" t="n">
        <f aca="false">C145-B145</f>
        <v>0.0194444444444445</v>
      </c>
      <c r="E145" s="0" t="s">
        <v>532</v>
      </c>
    </row>
    <row r="146" customFormat="false" ht="15" hidden="false" customHeight="false" outlineLevel="0" collapsed="false">
      <c r="A146" s="155" t="n">
        <v>43162</v>
      </c>
      <c r="B146" s="158" t="n">
        <v>0.947916666666667</v>
      </c>
      <c r="C146" s="158" t="n">
        <v>0.965972222222222</v>
      </c>
      <c r="D146" s="158" t="n">
        <f aca="false">C146-B146</f>
        <v>0.0180555555555557</v>
      </c>
      <c r="E146" s="0" t="s">
        <v>532</v>
      </c>
    </row>
    <row r="147" customFormat="false" ht="15" hidden="false" customHeight="false" outlineLevel="0" collapsed="false">
      <c r="A147" s="155" t="n">
        <v>43163</v>
      </c>
      <c r="B147" s="158" t="n">
        <v>0.336805555555556</v>
      </c>
      <c r="C147" s="158" t="n">
        <v>0.405555555555555</v>
      </c>
      <c r="D147" s="158" t="n">
        <f aca="false">C147-B147</f>
        <v>0.0687499999999999</v>
      </c>
      <c r="E147" s="0" t="s">
        <v>532</v>
      </c>
    </row>
    <row r="148" customFormat="false" ht="15" hidden="false" customHeight="false" outlineLevel="0" collapsed="false">
      <c r="A148" s="155" t="n">
        <v>43163</v>
      </c>
      <c r="B148" s="158" t="n">
        <v>0.44375</v>
      </c>
      <c r="C148" s="158" t="n">
        <v>0.469444444444444</v>
      </c>
      <c r="D148" s="158" t="n">
        <f aca="false">C148-B148</f>
        <v>0.0256944444444445</v>
      </c>
      <c r="E148" s="0" t="s">
        <v>532</v>
      </c>
    </row>
    <row r="149" customFormat="false" ht="15" hidden="false" customHeight="false" outlineLevel="0" collapsed="false">
      <c r="A149" s="155" t="n">
        <v>43163</v>
      </c>
      <c r="B149" s="158" t="n">
        <v>0.479861111111111</v>
      </c>
      <c r="C149" s="158" t="n">
        <v>0.600694444444444</v>
      </c>
      <c r="D149" s="158" t="n">
        <f aca="false">C149-B149</f>
        <v>0.120833333333333</v>
      </c>
      <c r="E149" s="0" t="s">
        <v>532</v>
      </c>
    </row>
    <row r="150" customFormat="false" ht="15" hidden="false" customHeight="false" outlineLevel="0" collapsed="false">
      <c r="A150" s="155" t="n">
        <v>43163</v>
      </c>
      <c r="B150" s="158" t="n">
        <v>0.617361111111111</v>
      </c>
      <c r="C150" s="158" t="n">
        <v>0.63125</v>
      </c>
      <c r="D150" s="158" t="n">
        <f aca="false">C150-B150</f>
        <v>0.0138888888888888</v>
      </c>
      <c r="E150" s="0" t="s">
        <v>532</v>
      </c>
    </row>
    <row r="151" customFormat="false" ht="15" hidden="false" customHeight="false" outlineLevel="0" collapsed="false">
      <c r="A151" s="155" t="n">
        <v>43163</v>
      </c>
      <c r="B151" s="158" t="n">
        <v>0.65625</v>
      </c>
      <c r="C151" s="158" t="n">
        <v>0.688888888888889</v>
      </c>
      <c r="D151" s="158" t="n">
        <f aca="false">C151-B151</f>
        <v>0.032638888888889</v>
      </c>
      <c r="E151" s="0" t="s">
        <v>532</v>
      </c>
    </row>
    <row r="152" customFormat="false" ht="15" hidden="false" customHeight="false" outlineLevel="0" collapsed="false">
      <c r="A152" s="155" t="n">
        <v>43163</v>
      </c>
      <c r="B152" s="158" t="n">
        <v>0.696527777777778</v>
      </c>
      <c r="C152" s="158" t="n">
        <v>0.701388888888889</v>
      </c>
      <c r="D152" s="158" t="n">
        <f aca="false">C152-B152</f>
        <v>0.00486111111111098</v>
      </c>
      <c r="E152" s="0" t="s">
        <v>532</v>
      </c>
    </row>
    <row r="153" customFormat="false" ht="15" hidden="false" customHeight="false" outlineLevel="0" collapsed="false">
      <c r="A153" s="155" t="n">
        <v>43163</v>
      </c>
      <c r="B153" s="158" t="n">
        <v>0.76875</v>
      </c>
      <c r="C153" s="158" t="n">
        <v>0.816666666666667</v>
      </c>
      <c r="D153" s="158" t="n">
        <f aca="false">C153-B153</f>
        <v>0.0479166666666668</v>
      </c>
      <c r="E153" s="0" t="s">
        <v>532</v>
      </c>
    </row>
    <row r="154" customFormat="false" ht="15" hidden="false" customHeight="false" outlineLevel="0" collapsed="false">
      <c r="A154" s="155" t="n">
        <v>43163</v>
      </c>
      <c r="B154" s="158" t="n">
        <v>0.836111111111111</v>
      </c>
      <c r="C154" s="158" t="n">
        <v>0.915277777777778</v>
      </c>
      <c r="D154" s="158" t="n">
        <f aca="false">C154-B154</f>
        <v>0.0791666666666665</v>
      </c>
      <c r="E154" s="0" t="s">
        <v>532</v>
      </c>
    </row>
    <row r="155" customFormat="false" ht="15" hidden="false" customHeight="false" outlineLevel="0" collapsed="false">
      <c r="A155" s="155" t="n">
        <v>43164</v>
      </c>
      <c r="B155" s="158" t="n">
        <v>0.313888888888889</v>
      </c>
      <c r="C155" s="158" t="n">
        <v>0.331944444444444</v>
      </c>
      <c r="D155" s="158" t="n">
        <f aca="false">C155-B155</f>
        <v>0.0180555555555556</v>
      </c>
      <c r="E155" s="0" t="s">
        <v>532</v>
      </c>
    </row>
    <row r="156" customFormat="false" ht="15" hidden="false" customHeight="false" outlineLevel="0" collapsed="false">
      <c r="A156" s="155" t="n">
        <v>43164</v>
      </c>
      <c r="B156" s="158" t="n">
        <v>0.331944444444444</v>
      </c>
      <c r="C156" s="158" t="n">
        <v>0.347916666666667</v>
      </c>
      <c r="D156" s="158" t="n">
        <f aca="false">C156-B156</f>
        <v>0.0159722222222222</v>
      </c>
      <c r="E156" s="0" t="s">
        <v>526</v>
      </c>
    </row>
    <row r="157" customFormat="false" ht="15" hidden="false" customHeight="false" outlineLevel="0" collapsed="false">
      <c r="A157" s="155" t="n">
        <v>43164</v>
      </c>
      <c r="B157" s="158" t="n">
        <v>0.44375</v>
      </c>
      <c r="C157" s="158" t="n">
        <v>0.68125</v>
      </c>
      <c r="D157" s="158" t="n">
        <f aca="false">C157-B157</f>
        <v>0.2375</v>
      </c>
      <c r="E157" s="0" t="s">
        <v>533</v>
      </c>
    </row>
    <row r="158" customFormat="false" ht="15" hidden="false" customHeight="false" outlineLevel="0" collapsed="false">
      <c r="A158" s="155" t="n">
        <v>43164</v>
      </c>
      <c r="B158" s="158" t="n">
        <v>0.861805555555556</v>
      </c>
      <c r="C158" s="158" t="n">
        <v>0.86875</v>
      </c>
      <c r="D158" s="158" t="n">
        <f aca="false">C158-B158</f>
        <v>0.00694444444444442</v>
      </c>
      <c r="E158" s="0" t="s">
        <v>533</v>
      </c>
    </row>
    <row r="159" customFormat="false" ht="15" hidden="false" customHeight="false" outlineLevel="0" collapsed="false">
      <c r="A159" s="155" t="n">
        <v>43164</v>
      </c>
      <c r="B159" s="158" t="n">
        <v>0.86875</v>
      </c>
      <c r="C159" s="158" t="n">
        <v>0.902083333333333</v>
      </c>
      <c r="D159" s="158" t="n">
        <f aca="false">C159-B159</f>
        <v>0.0333333333333332</v>
      </c>
      <c r="E159" s="0" t="s">
        <v>526</v>
      </c>
    </row>
    <row r="160" customFormat="false" ht="15" hidden="false" customHeight="false" outlineLevel="0" collapsed="false">
      <c r="A160" s="155" t="n">
        <v>43165</v>
      </c>
      <c r="B160" s="158" t="n">
        <v>0.802083333333333</v>
      </c>
      <c r="C160" s="158" t="n">
        <v>0.819444444444444</v>
      </c>
      <c r="D160" s="158" t="n">
        <f aca="false">C160-B160</f>
        <v>0.0173611111111112</v>
      </c>
      <c r="E160" s="0" t="s">
        <v>532</v>
      </c>
    </row>
    <row r="161" customFormat="false" ht="15" hidden="false" customHeight="false" outlineLevel="0" collapsed="false">
      <c r="A161" s="155" t="n">
        <v>43165</v>
      </c>
      <c r="B161" s="158" t="n">
        <v>0.829861111111111</v>
      </c>
      <c r="C161" s="158" t="n">
        <v>0.915972222222222</v>
      </c>
      <c r="D161" s="158" t="n">
        <f aca="false">C161-B161</f>
        <v>0.0861111111111114</v>
      </c>
      <c r="E161" s="0" t="s">
        <v>532</v>
      </c>
    </row>
    <row r="162" customFormat="false" ht="15" hidden="false" customHeight="false" outlineLevel="0" collapsed="false">
      <c r="A162" s="155" t="n">
        <v>43166</v>
      </c>
      <c r="B162" s="158" t="n">
        <v>0.722222222222222</v>
      </c>
      <c r="C162" s="158" t="n">
        <v>0.814583333333333</v>
      </c>
      <c r="D162" s="158" t="n">
        <f aca="false">C162-B162</f>
        <v>0.092361111111111</v>
      </c>
      <c r="E162" s="0" t="s">
        <v>532</v>
      </c>
    </row>
    <row r="163" customFormat="false" ht="15" hidden="false" customHeight="false" outlineLevel="0" collapsed="false">
      <c r="A163" s="155" t="n">
        <v>43166</v>
      </c>
      <c r="B163" s="158" t="n">
        <v>0.853472222222222</v>
      </c>
      <c r="C163" s="158" t="n">
        <v>0.984722222222222</v>
      </c>
      <c r="D163" s="158" t="n">
        <f aca="false">C163-B163</f>
        <v>0.13125</v>
      </c>
      <c r="E163" s="0" t="s">
        <v>532</v>
      </c>
    </row>
    <row r="164" customFormat="false" ht="15" hidden="false" customHeight="false" outlineLevel="0" collapsed="false">
      <c r="A164" s="155" t="n">
        <v>43167</v>
      </c>
      <c r="B164" s="158" t="n">
        <v>0.336111111111111</v>
      </c>
      <c r="C164" s="158" t="n">
        <v>0.354166666666667</v>
      </c>
      <c r="D164" s="158" t="n">
        <f aca="false">C164-B164</f>
        <v>0.0180555555555556</v>
      </c>
      <c r="E164" s="0" t="s">
        <v>532</v>
      </c>
    </row>
    <row r="165" customFormat="false" ht="15" hidden="false" customHeight="false" outlineLevel="0" collapsed="false">
      <c r="A165" s="155" t="n">
        <v>43167</v>
      </c>
      <c r="B165" s="158" t="n">
        <v>0.390972222222222</v>
      </c>
      <c r="C165" s="158" t="n">
        <v>0.411805555555556</v>
      </c>
      <c r="D165" s="158" t="n">
        <f aca="false">C165-B165</f>
        <v>0.0208333333333333</v>
      </c>
      <c r="E165" s="0" t="s">
        <v>532</v>
      </c>
    </row>
    <row r="166" customFormat="false" ht="15" hidden="false" customHeight="false" outlineLevel="0" collapsed="false">
      <c r="A166" s="155" t="n">
        <v>43167</v>
      </c>
      <c r="B166" s="158" t="n">
        <v>0.43125</v>
      </c>
      <c r="C166" s="158" t="n">
        <v>0.439583333333333</v>
      </c>
      <c r="D166" s="158" t="n">
        <f aca="false">C166-B166</f>
        <v>0.00833333333333336</v>
      </c>
      <c r="E166" s="0" t="s">
        <v>532</v>
      </c>
    </row>
    <row r="167" customFormat="false" ht="15" hidden="false" customHeight="false" outlineLevel="0" collapsed="false">
      <c r="A167" s="155" t="n">
        <v>43167</v>
      </c>
      <c r="B167" s="158" t="n">
        <v>0.450694444444444</v>
      </c>
      <c r="C167" s="158" t="n">
        <v>0.470833333333333</v>
      </c>
      <c r="D167" s="158" t="n">
        <f aca="false">C167-B167</f>
        <v>0.0201388888888889</v>
      </c>
      <c r="E167" s="0" t="s">
        <v>532</v>
      </c>
    </row>
    <row r="168" customFormat="false" ht="15" hidden="false" customHeight="false" outlineLevel="0" collapsed="false">
      <c r="A168" s="155" t="n">
        <v>43167</v>
      </c>
      <c r="B168" s="158" t="n">
        <v>0.525</v>
      </c>
      <c r="C168" s="158" t="n">
        <v>0.820138888888889</v>
      </c>
      <c r="D168" s="158" t="n">
        <f aca="false">C168-B168</f>
        <v>0.295138888888889</v>
      </c>
      <c r="E168" s="0" t="s">
        <v>532</v>
      </c>
    </row>
    <row r="169" customFormat="false" ht="15" hidden="false" customHeight="false" outlineLevel="0" collapsed="false">
      <c r="A169" s="155" t="n">
        <v>43171</v>
      </c>
      <c r="B169" s="158" t="n">
        <v>0.947222222222222</v>
      </c>
      <c r="C169" s="158" t="n">
        <v>0.951388888888889</v>
      </c>
      <c r="D169" s="158" t="n">
        <f aca="false">C169-B169</f>
        <v>0.00416666666666643</v>
      </c>
      <c r="E169" s="0" t="s">
        <v>533</v>
      </c>
    </row>
    <row r="170" customFormat="false" ht="15" hidden="false" customHeight="false" outlineLevel="0" collapsed="false">
      <c r="A170" s="155" t="n">
        <v>43172</v>
      </c>
      <c r="B170" s="158" t="n">
        <v>0.317361111111111</v>
      </c>
      <c r="C170" s="158" t="n">
        <v>0.384722222222222</v>
      </c>
      <c r="D170" s="158" t="n">
        <f aca="false">C170-B170</f>
        <v>0.067361111111111</v>
      </c>
      <c r="E170" s="0" t="s">
        <v>533</v>
      </c>
    </row>
    <row r="171" customFormat="false" ht="15" hidden="false" customHeight="false" outlineLevel="0" collapsed="false">
      <c r="A171" s="155" t="n">
        <v>43172</v>
      </c>
      <c r="B171" s="158" t="n">
        <v>0.403472222222222</v>
      </c>
      <c r="C171" s="158" t="n">
        <v>0.413194444444444</v>
      </c>
      <c r="D171" s="158" t="n">
        <f aca="false">C171-B171</f>
        <v>0.00972222222222213</v>
      </c>
      <c r="E171" s="0" t="s">
        <v>520</v>
      </c>
    </row>
    <row r="172" customFormat="false" ht="15" hidden="false" customHeight="false" outlineLevel="0" collapsed="false">
      <c r="A172" s="155" t="n">
        <v>43172</v>
      </c>
      <c r="B172" s="158" t="n">
        <v>0.557638888888889</v>
      </c>
      <c r="C172" s="158" t="n">
        <v>0.625694444444445</v>
      </c>
      <c r="D172" s="158" t="n">
        <f aca="false">C172-B172</f>
        <v>0.0680555555555556</v>
      </c>
      <c r="E172" s="0" t="s">
        <v>533</v>
      </c>
    </row>
    <row r="173" customFormat="false" ht="15" hidden="false" customHeight="false" outlineLevel="0" collapsed="false">
      <c r="A173" s="155" t="n">
        <v>43172</v>
      </c>
      <c r="B173" s="158" t="n">
        <v>0.752083333333333</v>
      </c>
      <c r="C173" s="158" t="n">
        <v>0.757638888888889</v>
      </c>
      <c r="D173" s="158" t="n">
        <f aca="false">C173-B173</f>
        <v>0.00555555555555554</v>
      </c>
      <c r="E173" s="0" t="s">
        <v>533</v>
      </c>
    </row>
    <row r="174" customFormat="false" ht="15" hidden="false" customHeight="false" outlineLevel="0" collapsed="false">
      <c r="A174" s="155" t="n">
        <v>43172</v>
      </c>
      <c r="B174" s="158" t="n">
        <v>0.795138888888889</v>
      </c>
      <c r="C174" s="158" t="n">
        <v>0.844444444444444</v>
      </c>
      <c r="D174" s="158" t="n">
        <f aca="false">C174-B174</f>
        <v>0.0493055555555557</v>
      </c>
      <c r="E174" s="0" t="s">
        <v>533</v>
      </c>
    </row>
    <row r="175" customFormat="false" ht="15" hidden="false" customHeight="false" outlineLevel="0" collapsed="false">
      <c r="A175" s="155" t="n">
        <v>43173</v>
      </c>
      <c r="B175" s="158" t="n">
        <v>0.420138888888889</v>
      </c>
      <c r="C175" s="158" t="n">
        <v>0.447916666666667</v>
      </c>
      <c r="D175" s="158" t="n">
        <f aca="false">C175-B175</f>
        <v>0.0277777777777778</v>
      </c>
      <c r="E175" s="0" t="s">
        <v>532</v>
      </c>
    </row>
    <row r="176" customFormat="false" ht="15" hidden="false" customHeight="false" outlineLevel="0" collapsed="false">
      <c r="A176" s="155" t="n">
        <v>43173</v>
      </c>
      <c r="B176" s="158" t="n">
        <v>0.581944444444444</v>
      </c>
      <c r="C176" s="158" t="n">
        <v>0.585416666666667</v>
      </c>
      <c r="D176" s="158" t="n">
        <f aca="false">C176-B176</f>
        <v>0.00347222222222221</v>
      </c>
      <c r="E176" s="0" t="s">
        <v>520</v>
      </c>
    </row>
    <row r="177" customFormat="false" ht="15" hidden="false" customHeight="false" outlineLevel="0" collapsed="false">
      <c r="A177" s="155" t="n">
        <v>43178</v>
      </c>
      <c r="B177" s="158" t="n">
        <v>0.631944444444444</v>
      </c>
      <c r="C177" s="158" t="n">
        <v>0.711805555555555</v>
      </c>
      <c r="D177" s="158" t="n">
        <f aca="false">C177-B177</f>
        <v>0.079861111111111</v>
      </c>
      <c r="E177" s="0" t="s">
        <v>532</v>
      </c>
    </row>
    <row r="178" customFormat="false" ht="15" hidden="false" customHeight="false" outlineLevel="0" collapsed="false">
      <c r="A178" s="155" t="n">
        <v>43186</v>
      </c>
      <c r="B178" s="158" t="n">
        <v>0.8</v>
      </c>
      <c r="C178" s="158" t="n">
        <v>0.863194444444444</v>
      </c>
      <c r="D178" s="158" t="n">
        <f aca="false">C178-B178</f>
        <v>0.0631944444444446</v>
      </c>
      <c r="E178" s="0" t="s">
        <v>534</v>
      </c>
    </row>
    <row r="179" customFormat="false" ht="15" hidden="false" customHeight="false" outlineLevel="0" collapsed="false">
      <c r="A179" s="155" t="n">
        <v>43187</v>
      </c>
      <c r="B179" s="158" t="n">
        <v>0.577777777777778</v>
      </c>
      <c r="C179" s="158" t="n">
        <v>0.716666666666667</v>
      </c>
      <c r="D179" s="158" t="n">
        <f aca="false">C179-B179</f>
        <v>0.138888888888889</v>
      </c>
      <c r="E179" s="0" t="s">
        <v>534</v>
      </c>
    </row>
    <row r="180" customFormat="false" ht="15" hidden="false" customHeight="false" outlineLevel="0" collapsed="false">
      <c r="A180" s="155" t="n">
        <v>43188</v>
      </c>
      <c r="B180" s="158" t="n">
        <v>0.658333333333333</v>
      </c>
      <c r="C180" s="158" t="n">
        <v>0.705555555555556</v>
      </c>
      <c r="D180" s="158" t="n">
        <f aca="false">C180-B180</f>
        <v>0.0472222222222223</v>
      </c>
      <c r="E180" s="0" t="s">
        <v>534</v>
      </c>
    </row>
    <row r="181" customFormat="false" ht="15" hidden="false" customHeight="false" outlineLevel="0" collapsed="false">
      <c r="A181" s="155" t="n">
        <v>43188</v>
      </c>
      <c r="B181" s="158" t="n">
        <v>0.736805555555556</v>
      </c>
      <c r="C181" s="158" t="n">
        <v>0.833333333333333</v>
      </c>
      <c r="D181" s="158" t="n">
        <f aca="false">C181-B181</f>
        <v>0.0965277777777778</v>
      </c>
      <c r="E181" s="0" t="s">
        <v>534</v>
      </c>
    </row>
    <row r="182" customFormat="false" ht="15" hidden="false" customHeight="false" outlineLevel="0" collapsed="false">
      <c r="A182" s="155" t="n">
        <v>43194</v>
      </c>
      <c r="B182" s="158" t="n">
        <v>0.884027777777778</v>
      </c>
      <c r="C182" s="158" t="n">
        <v>0.909027777777778</v>
      </c>
      <c r="D182" s="158" t="n">
        <f aca="false">C182-B182</f>
        <v>0.0249999999999998</v>
      </c>
      <c r="E182" s="0" t="s">
        <v>525</v>
      </c>
    </row>
    <row r="183" customFormat="false" ht="15" hidden="false" customHeight="false" outlineLevel="0" collapsed="false">
      <c r="A183" s="155" t="n">
        <v>43206</v>
      </c>
      <c r="B183" s="158" t="n">
        <v>0.576388888888889</v>
      </c>
      <c r="C183" s="158" t="n">
        <v>0.646527777777778</v>
      </c>
      <c r="D183" s="158" t="n">
        <f aca="false">C183-B183</f>
        <v>0.0701388888888889</v>
      </c>
      <c r="E183" s="0" t="s">
        <v>535</v>
      </c>
    </row>
    <row r="184" customFormat="false" ht="15" hidden="false" customHeight="false" outlineLevel="0" collapsed="false">
      <c r="A184" s="155" t="n">
        <v>43206</v>
      </c>
      <c r="B184" s="158" t="n">
        <v>0.834722222222222</v>
      </c>
      <c r="C184" s="158" t="n">
        <v>0.927777777777778</v>
      </c>
      <c r="D184" s="158" t="n">
        <f aca="false">C184-B184</f>
        <v>0.0930555555555553</v>
      </c>
      <c r="E184" s="0" t="s">
        <v>535</v>
      </c>
    </row>
    <row r="185" customFormat="false" ht="15" hidden="false" customHeight="false" outlineLevel="0" collapsed="false">
      <c r="A185" s="155" t="n">
        <v>43207</v>
      </c>
      <c r="B185" s="158" t="n">
        <v>0.683333333333333</v>
      </c>
      <c r="C185" s="158" t="n">
        <v>0.70625</v>
      </c>
      <c r="D185" s="158" t="n">
        <f aca="false">C185-B185</f>
        <v>0.0229166666666666</v>
      </c>
      <c r="E185" s="0" t="s">
        <v>535</v>
      </c>
    </row>
    <row r="186" customFormat="false" ht="15" hidden="false" customHeight="false" outlineLevel="0" collapsed="false">
      <c r="A186" s="155" t="n">
        <v>43207</v>
      </c>
      <c r="B186" s="158" t="n">
        <v>0.770833333333333</v>
      </c>
      <c r="C186" s="158" t="n">
        <v>0.849305555555556</v>
      </c>
      <c r="D186" s="158" t="n">
        <f aca="false">C186-B186</f>
        <v>0.0784722222222222</v>
      </c>
      <c r="E186" s="0" t="s">
        <v>535</v>
      </c>
    </row>
    <row r="187" customFormat="false" ht="15" hidden="false" customHeight="false" outlineLevel="0" collapsed="false">
      <c r="A187" s="155" t="n">
        <v>43207</v>
      </c>
      <c r="B187" s="158" t="n">
        <v>0.895138888888889</v>
      </c>
      <c r="C187" s="158" t="n">
        <v>0.927777777777778</v>
      </c>
      <c r="D187" s="158" t="n">
        <f aca="false">C187-B187</f>
        <v>0.0326388888888885</v>
      </c>
      <c r="E187" s="0" t="s">
        <v>535</v>
      </c>
    </row>
    <row r="188" customFormat="false" ht="15" hidden="false" customHeight="false" outlineLevel="0" collapsed="false">
      <c r="A188" s="155" t="n">
        <v>43208</v>
      </c>
      <c r="B188" s="158" t="n">
        <v>0.481944444444444</v>
      </c>
      <c r="C188" s="158" t="n">
        <v>0.490277777777778</v>
      </c>
      <c r="D188" s="158" t="n">
        <f aca="false">C188-B188</f>
        <v>0.0083333333333333</v>
      </c>
      <c r="E188" s="0" t="s">
        <v>535</v>
      </c>
    </row>
    <row r="189" customFormat="false" ht="15" hidden="false" customHeight="false" outlineLevel="0" collapsed="false">
      <c r="A189" s="155" t="n">
        <v>43208</v>
      </c>
      <c r="B189" s="158" t="n">
        <v>0.661805555555556</v>
      </c>
      <c r="C189" s="158" t="n">
        <v>0.688888888888889</v>
      </c>
      <c r="D189" s="158" t="n">
        <f aca="false">C189-B189</f>
        <v>0.0270833333333335</v>
      </c>
      <c r="E189" s="0" t="s">
        <v>535</v>
      </c>
    </row>
    <row r="190" customFormat="false" ht="15" hidden="false" customHeight="false" outlineLevel="0" collapsed="false">
      <c r="A190" s="155" t="n">
        <v>43208</v>
      </c>
      <c r="B190" s="158" t="n">
        <v>0.759027777777778</v>
      </c>
      <c r="C190" s="158" t="n">
        <v>0.782638888888889</v>
      </c>
      <c r="D190" s="158" t="n">
        <f aca="false">C190-B190</f>
        <v>0.0236111111111114</v>
      </c>
      <c r="E190" s="0" t="s">
        <v>520</v>
      </c>
    </row>
    <row r="191" customFormat="false" ht="15" hidden="false" customHeight="false" outlineLevel="0" collapsed="false">
      <c r="A191" s="155" t="n">
        <v>43208</v>
      </c>
      <c r="B191" s="158" t="n">
        <v>0.797222222222222</v>
      </c>
      <c r="C191" s="158" t="n">
        <v>0.816666666666667</v>
      </c>
      <c r="D191" s="158" t="n">
        <f aca="false">C191-B191</f>
        <v>0.0194444444444446</v>
      </c>
      <c r="E191" s="0" t="s">
        <v>535</v>
      </c>
    </row>
    <row r="192" customFormat="false" ht="15" hidden="false" customHeight="false" outlineLevel="0" collapsed="false">
      <c r="A192" s="155" t="n">
        <v>43208</v>
      </c>
      <c r="B192" s="158" t="n">
        <v>0.822222222222222</v>
      </c>
      <c r="C192" s="158" t="n">
        <v>0.920833333333333</v>
      </c>
      <c r="D192" s="158" t="n">
        <f aca="false">C192-B192</f>
        <v>0.0986111111111111</v>
      </c>
      <c r="E192" s="0" t="s">
        <v>535</v>
      </c>
    </row>
    <row r="193" customFormat="false" ht="15" hidden="false" customHeight="false" outlineLevel="0" collapsed="false">
      <c r="A193" s="155" t="n">
        <v>43209</v>
      </c>
      <c r="B193" s="158" t="n">
        <v>0.277777777777778</v>
      </c>
      <c r="C193" s="158" t="n">
        <v>0.297916666666667</v>
      </c>
      <c r="D193" s="158" t="n">
        <f aca="false">C193-B193</f>
        <v>0.0201388888888889</v>
      </c>
      <c r="E193" s="0" t="s">
        <v>535</v>
      </c>
    </row>
    <row r="194" customFormat="false" ht="15" hidden="false" customHeight="false" outlineLevel="0" collapsed="false">
      <c r="A194" s="155" t="n">
        <v>43209</v>
      </c>
      <c r="B194" s="158" t="n">
        <v>0.334722222222222</v>
      </c>
      <c r="C194" s="158" t="n">
        <v>0.35</v>
      </c>
      <c r="D194" s="158" t="n">
        <f aca="false">C194-B194</f>
        <v>0.0152777777777779</v>
      </c>
      <c r="E194" s="0" t="s">
        <v>535</v>
      </c>
    </row>
    <row r="195" customFormat="false" ht="15" hidden="false" customHeight="false" outlineLevel="0" collapsed="false">
      <c r="A195" s="155" t="n">
        <v>43209</v>
      </c>
      <c r="B195" s="158" t="n">
        <v>0.431944444444444</v>
      </c>
      <c r="C195" s="158" t="n">
        <v>0.467361111111111</v>
      </c>
      <c r="D195" s="158" t="n">
        <f aca="false">C195-B195</f>
        <v>0.0354166666666667</v>
      </c>
      <c r="E195" s="0" t="s">
        <v>535</v>
      </c>
    </row>
    <row r="196" customFormat="false" ht="15" hidden="false" customHeight="false" outlineLevel="0" collapsed="false">
      <c r="A196" s="155" t="n">
        <v>43209</v>
      </c>
      <c r="B196" s="158" t="n">
        <v>0.525</v>
      </c>
      <c r="C196" s="158" t="n">
        <v>0.526388888888889</v>
      </c>
      <c r="D196" s="158" t="n">
        <f aca="false">C196-B196</f>
        <v>0.00138888888888888</v>
      </c>
      <c r="E196" s="0" t="s">
        <v>535</v>
      </c>
    </row>
    <row r="197" customFormat="false" ht="15" hidden="false" customHeight="false" outlineLevel="0" collapsed="false">
      <c r="A197" s="155" t="n">
        <v>43209</v>
      </c>
      <c r="B197" s="158" t="n">
        <v>0.867361111111111</v>
      </c>
      <c r="C197" s="158" t="n">
        <v>0.874305555555556</v>
      </c>
      <c r="D197" s="158" t="n">
        <f aca="false">C197-B197</f>
        <v>0.00694444444444442</v>
      </c>
      <c r="E197" s="0" t="s">
        <v>535</v>
      </c>
    </row>
    <row r="198" customFormat="false" ht="15" hidden="false" customHeight="false" outlineLevel="0" collapsed="false">
      <c r="A198" s="155" t="n">
        <v>43209</v>
      </c>
      <c r="B198" s="158" t="n">
        <v>0.879861111111111</v>
      </c>
      <c r="C198" s="158" t="n">
        <v>0.91875</v>
      </c>
      <c r="D198" s="158" t="n">
        <f aca="false">C198-B198</f>
        <v>0.0388888888888888</v>
      </c>
      <c r="E198" s="0" t="s">
        <v>535</v>
      </c>
    </row>
    <row r="199" customFormat="false" ht="15" hidden="false" customHeight="false" outlineLevel="0" collapsed="false">
      <c r="A199" s="155" t="n">
        <v>43210</v>
      </c>
      <c r="B199" s="158" t="n">
        <v>0.318055555555556</v>
      </c>
      <c r="C199" s="158" t="n">
        <v>0.323611111111111</v>
      </c>
      <c r="D199" s="158" t="n">
        <f aca="false">C199-B199</f>
        <v>0.00555555555555559</v>
      </c>
      <c r="E199" s="0" t="s">
        <v>535</v>
      </c>
    </row>
    <row r="200" customFormat="false" ht="15" hidden="false" customHeight="false" outlineLevel="0" collapsed="false">
      <c r="A200" s="155" t="n">
        <v>43210</v>
      </c>
      <c r="B200" s="158" t="n">
        <v>0.356944444444444</v>
      </c>
      <c r="C200" s="158" t="n">
        <v>0.379166666666667</v>
      </c>
      <c r="D200" s="158" t="n">
        <f aca="false">C200-B200</f>
        <v>0.0222222222222222</v>
      </c>
      <c r="E200" s="0" t="s">
        <v>535</v>
      </c>
    </row>
    <row r="201" customFormat="false" ht="15" hidden="false" customHeight="false" outlineLevel="0" collapsed="false">
      <c r="A201" s="155" t="n">
        <v>43210</v>
      </c>
      <c r="B201" s="158" t="n">
        <v>0.711805555555555</v>
      </c>
      <c r="C201" s="158" t="n">
        <v>0.765972222222222</v>
      </c>
      <c r="D201" s="158" t="n">
        <f aca="false">C201-B201</f>
        <v>0.0541666666666667</v>
      </c>
      <c r="E201" s="0" t="s">
        <v>535</v>
      </c>
    </row>
    <row r="202" customFormat="false" ht="15" hidden="false" customHeight="false" outlineLevel="0" collapsed="false">
      <c r="A202" s="155" t="n">
        <v>43210</v>
      </c>
      <c r="B202" s="158" t="n">
        <v>0.773611111111111</v>
      </c>
      <c r="C202" s="158" t="n">
        <v>0.794444444444444</v>
      </c>
      <c r="D202" s="158" t="n">
        <f aca="false">C202-B202</f>
        <v>0.0208333333333333</v>
      </c>
      <c r="E202" s="0" t="s">
        <v>535</v>
      </c>
    </row>
    <row r="203" customFormat="false" ht="15" hidden="false" customHeight="false" outlineLevel="0" collapsed="false">
      <c r="A203" s="155" t="n">
        <v>43211</v>
      </c>
      <c r="B203" s="158" t="n">
        <v>0.38125</v>
      </c>
      <c r="C203" s="158" t="n">
        <v>0.429166666666667</v>
      </c>
      <c r="D203" s="158" t="n">
        <f aca="false">C203-B203</f>
        <v>0.0479166666666667</v>
      </c>
      <c r="E203" s="0" t="s">
        <v>535</v>
      </c>
    </row>
    <row r="204" customFormat="false" ht="15" hidden="false" customHeight="false" outlineLevel="0" collapsed="false">
      <c r="A204" s="155" t="n">
        <v>43211</v>
      </c>
      <c r="B204" s="158" t="n">
        <v>0.470833333333333</v>
      </c>
      <c r="C204" s="158" t="n">
        <v>0.519444444444444</v>
      </c>
      <c r="D204" s="158" t="n">
        <f aca="false">C204-B204</f>
        <v>0.0486111111111111</v>
      </c>
      <c r="E204" s="0" t="s">
        <v>535</v>
      </c>
    </row>
    <row r="205" customFormat="false" ht="15" hidden="false" customHeight="false" outlineLevel="0" collapsed="false">
      <c r="A205" s="155" t="n">
        <v>43211</v>
      </c>
      <c r="B205" s="158" t="n">
        <v>0.538194444444444</v>
      </c>
      <c r="C205" s="158" t="n">
        <v>0.556944444444445</v>
      </c>
      <c r="D205" s="158" t="n">
        <f aca="false">C205-B205</f>
        <v>0.0187500000000002</v>
      </c>
      <c r="E205" s="0" t="s">
        <v>535</v>
      </c>
    </row>
    <row r="206" customFormat="false" ht="15" hidden="false" customHeight="false" outlineLevel="0" collapsed="false">
      <c r="A206" s="155" t="n">
        <v>43211</v>
      </c>
      <c r="B206" s="158" t="n">
        <v>0.626388888888889</v>
      </c>
      <c r="C206" s="158" t="n">
        <v>0.634722222222222</v>
      </c>
      <c r="D206" s="158" t="n">
        <f aca="false">C206-B206</f>
        <v>0.0083333333333333</v>
      </c>
      <c r="E206" s="0" t="s">
        <v>535</v>
      </c>
    </row>
    <row r="207" customFormat="false" ht="15" hidden="false" customHeight="false" outlineLevel="0" collapsed="false">
      <c r="A207" s="155" t="n">
        <v>43211</v>
      </c>
      <c r="B207" s="158" t="n">
        <v>0.747916666666667</v>
      </c>
      <c r="C207" s="158" t="n">
        <v>0.753472222222222</v>
      </c>
      <c r="D207" s="158" t="n">
        <f aca="false">C207-B207</f>
        <v>0.00555555555555576</v>
      </c>
      <c r="E207" s="0" t="s">
        <v>535</v>
      </c>
    </row>
    <row r="208" customFormat="false" ht="15" hidden="false" customHeight="false" outlineLevel="0" collapsed="false">
      <c r="A208" s="155" t="n">
        <v>43212</v>
      </c>
      <c r="B208" s="158" t="n">
        <v>0.553472222222222</v>
      </c>
      <c r="C208" s="158" t="n">
        <v>0.561111111111111</v>
      </c>
      <c r="D208" s="158" t="n">
        <f aca="false">C208-B208</f>
        <v>0.00763888888888875</v>
      </c>
      <c r="E208" s="0" t="s">
        <v>535</v>
      </c>
    </row>
    <row r="209" customFormat="false" ht="15" hidden="false" customHeight="false" outlineLevel="0" collapsed="false">
      <c r="A209" s="155" t="n">
        <v>43212</v>
      </c>
      <c r="B209" s="158" t="n">
        <v>0.673611111111111</v>
      </c>
      <c r="C209" s="158" t="n">
        <v>0.68125</v>
      </c>
      <c r="D209" s="158" t="n">
        <f aca="false">C209-B209</f>
        <v>0.00763888888888875</v>
      </c>
      <c r="E209" s="0" t="s">
        <v>535</v>
      </c>
    </row>
    <row r="210" customFormat="false" ht="15" hidden="false" customHeight="false" outlineLevel="0" collapsed="false">
      <c r="A210" s="155" t="n">
        <v>43212</v>
      </c>
      <c r="B210" s="158" t="n">
        <v>0.704861111111111</v>
      </c>
      <c r="C210" s="158" t="n">
        <v>0.736805555555556</v>
      </c>
      <c r="D210" s="158" t="n">
        <f aca="false">C210-B210</f>
        <v>0.0319444444444443</v>
      </c>
      <c r="E210" s="0" t="s">
        <v>535</v>
      </c>
    </row>
    <row r="211" customFormat="false" ht="15" hidden="false" customHeight="false" outlineLevel="0" collapsed="false">
      <c r="A211" s="155" t="n">
        <v>43212</v>
      </c>
      <c r="B211" s="158" t="n">
        <v>0.777777777777778</v>
      </c>
      <c r="C211" s="158" t="n">
        <v>0.795833333333334</v>
      </c>
      <c r="D211" s="158" t="n">
        <f aca="false">C211-B211</f>
        <v>0.0180555555555555</v>
      </c>
      <c r="E211" s="0" t="s">
        <v>535</v>
      </c>
    </row>
    <row r="212" customFormat="false" ht="15" hidden="false" customHeight="false" outlineLevel="0" collapsed="false">
      <c r="A212" s="155" t="n">
        <v>43212</v>
      </c>
      <c r="B212" s="158" t="n">
        <v>0.802083333333333</v>
      </c>
      <c r="C212" s="158" t="n">
        <v>0.833333333333333</v>
      </c>
      <c r="D212" s="158" t="n">
        <f aca="false">C212-B212</f>
        <v>0.03125</v>
      </c>
      <c r="E212" s="0" t="s">
        <v>535</v>
      </c>
    </row>
    <row r="213" customFormat="false" ht="15" hidden="false" customHeight="false" outlineLevel="0" collapsed="false">
      <c r="A213" s="155" t="n">
        <v>43213</v>
      </c>
      <c r="B213" s="158" t="n">
        <v>0.295833333333333</v>
      </c>
      <c r="C213" s="158" t="n">
        <v>0.302777777777778</v>
      </c>
      <c r="D213" s="158" t="n">
        <f aca="false">C213-B213</f>
        <v>0.00694444444444442</v>
      </c>
      <c r="E213" s="0" t="s">
        <v>535</v>
      </c>
    </row>
    <row r="214" customFormat="false" ht="15" hidden="false" customHeight="false" outlineLevel="0" collapsed="false">
      <c r="A214" s="155" t="n">
        <v>43213</v>
      </c>
      <c r="B214" s="158" t="n">
        <v>0.326388888888889</v>
      </c>
      <c r="C214" s="158" t="n">
        <v>0.389583333333333</v>
      </c>
      <c r="D214" s="158" t="n">
        <f aca="false">C214-B214</f>
        <v>0.0631944444444444</v>
      </c>
      <c r="E214" s="0" t="s">
        <v>535</v>
      </c>
    </row>
    <row r="215" customFormat="false" ht="15" hidden="false" customHeight="false" outlineLevel="0" collapsed="false">
      <c r="A215" s="155" t="n">
        <v>43213</v>
      </c>
      <c r="B215" s="158" t="n">
        <v>0.415277777777778</v>
      </c>
      <c r="C215" s="158" t="n">
        <v>0.513888888888889</v>
      </c>
      <c r="D215" s="158" t="n">
        <f aca="false">C215-B215</f>
        <v>0.0986111111111111</v>
      </c>
      <c r="E215" s="0" t="s">
        <v>535</v>
      </c>
    </row>
    <row r="216" customFormat="false" ht="15" hidden="false" customHeight="false" outlineLevel="0" collapsed="false">
      <c r="A216" s="155" t="n">
        <v>43213</v>
      </c>
      <c r="B216" s="158" t="n">
        <v>0.545138888888889</v>
      </c>
      <c r="C216" s="158" t="n">
        <v>0.689583333333333</v>
      </c>
      <c r="D216" s="158" t="n">
        <f aca="false">C216-B216</f>
        <v>0.144444444444444</v>
      </c>
      <c r="E216" s="0" t="s">
        <v>535</v>
      </c>
    </row>
    <row r="217" customFormat="false" ht="15" hidden="false" customHeight="false" outlineLevel="0" collapsed="false">
      <c r="A217" s="155" t="n">
        <v>43213</v>
      </c>
      <c r="B217" s="158" t="n">
        <v>0.716666666666667</v>
      </c>
      <c r="C217" s="158" t="n">
        <v>0.78125</v>
      </c>
      <c r="D217" s="158" t="n">
        <f aca="false">C217-B217</f>
        <v>0.0645833333333334</v>
      </c>
      <c r="E217" s="0" t="s">
        <v>535</v>
      </c>
    </row>
    <row r="218" customFormat="false" ht="15" hidden="false" customHeight="false" outlineLevel="0" collapsed="false">
      <c r="A218" s="155" t="n">
        <v>43213</v>
      </c>
      <c r="B218" s="158" t="n">
        <v>0.817361111111111</v>
      </c>
      <c r="C218" s="158" t="n">
        <v>0.823611111111111</v>
      </c>
      <c r="D218" s="158" t="n">
        <f aca="false">C218-B218</f>
        <v>0.00624999999999987</v>
      </c>
      <c r="E218" s="0" t="s">
        <v>535</v>
      </c>
    </row>
    <row r="219" customFormat="false" ht="15" hidden="false" customHeight="false" outlineLevel="0" collapsed="false">
      <c r="A219" s="155" t="n">
        <v>43213</v>
      </c>
      <c r="B219" s="158" t="n">
        <v>0.833333333333333</v>
      </c>
      <c r="C219" s="158" t="n">
        <v>0.904166666666667</v>
      </c>
      <c r="D219" s="158" t="n">
        <f aca="false">C219-B219</f>
        <v>0.0708333333333333</v>
      </c>
      <c r="E219" s="0" t="s">
        <v>535</v>
      </c>
    </row>
    <row r="220" customFormat="false" ht="15" hidden="false" customHeight="false" outlineLevel="0" collapsed="false">
      <c r="A220" s="155" t="n">
        <v>43214</v>
      </c>
      <c r="B220" s="158" t="n">
        <v>0.327777777777778</v>
      </c>
      <c r="C220" s="158" t="n">
        <v>0.401388888888889</v>
      </c>
      <c r="D220" s="158" t="n">
        <f aca="false">C220-B220</f>
        <v>0.0736111111111111</v>
      </c>
      <c r="E220" s="0" t="s">
        <v>535</v>
      </c>
    </row>
    <row r="221" customFormat="false" ht="15" hidden="false" customHeight="false" outlineLevel="0" collapsed="false">
      <c r="A221" s="155" t="n">
        <v>43214</v>
      </c>
      <c r="B221" s="158" t="n">
        <v>0.44375</v>
      </c>
      <c r="C221" s="158" t="n">
        <v>0.450694444444444</v>
      </c>
      <c r="D221" s="158" t="n">
        <f aca="false">C221-B221</f>
        <v>0.00694444444444448</v>
      </c>
      <c r="E221" s="0" t="s">
        <v>535</v>
      </c>
    </row>
    <row r="222" customFormat="false" ht="15" hidden="false" customHeight="false" outlineLevel="0" collapsed="false">
      <c r="A222" s="155" t="n">
        <v>43214</v>
      </c>
      <c r="B222" s="158" t="n">
        <v>0.477777777777778</v>
      </c>
      <c r="C222" s="158" t="n">
        <v>0.489583333333333</v>
      </c>
      <c r="D222" s="158" t="n">
        <f aca="false">C222-B222</f>
        <v>0.0118055555555555</v>
      </c>
      <c r="E222" s="0" t="s">
        <v>535</v>
      </c>
    </row>
    <row r="223" customFormat="false" ht="15" hidden="false" customHeight="false" outlineLevel="0" collapsed="false">
      <c r="A223" s="155" t="n">
        <v>43214</v>
      </c>
      <c r="B223" s="158" t="n">
        <v>0.509027777777778</v>
      </c>
      <c r="C223" s="158" t="n">
        <v>0.522916666666667</v>
      </c>
      <c r="D223" s="158" t="n">
        <f aca="false">C223-B223</f>
        <v>0.013888888888889</v>
      </c>
      <c r="E223" s="0" t="s">
        <v>535</v>
      </c>
    </row>
    <row r="224" customFormat="false" ht="15" hidden="false" customHeight="false" outlineLevel="0" collapsed="false">
      <c r="A224" s="155" t="n">
        <v>43214</v>
      </c>
      <c r="B224" s="158" t="n">
        <v>0.534027777777778</v>
      </c>
      <c r="C224" s="158" t="n">
        <v>0.64375</v>
      </c>
      <c r="D224" s="158" t="n">
        <f aca="false">C224-B224</f>
        <v>0.109722222222222</v>
      </c>
      <c r="E224" s="0" t="s">
        <v>535</v>
      </c>
    </row>
    <row r="225" customFormat="false" ht="15" hidden="false" customHeight="false" outlineLevel="0" collapsed="false">
      <c r="A225" s="155" t="n">
        <v>43214</v>
      </c>
      <c r="B225" s="158" t="n">
        <v>0.704861111111111</v>
      </c>
      <c r="C225" s="158" t="n">
        <v>0.723611111111111</v>
      </c>
      <c r="D225" s="158" t="n">
        <f aca="false">C225-B225</f>
        <v>0.0187499999999999</v>
      </c>
      <c r="E225" s="0" t="s">
        <v>535</v>
      </c>
    </row>
    <row r="226" customFormat="false" ht="15" hidden="false" customHeight="false" outlineLevel="0" collapsed="false">
      <c r="A226" s="155" t="n">
        <v>43214</v>
      </c>
      <c r="B226" s="158" t="n">
        <v>0.769444444444444</v>
      </c>
      <c r="C226" s="158" t="n">
        <v>0.775</v>
      </c>
      <c r="D226" s="158" t="n">
        <f aca="false">C226-B226</f>
        <v>0.00555555555555554</v>
      </c>
      <c r="E226" s="0" t="s">
        <v>535</v>
      </c>
    </row>
    <row r="227" customFormat="false" ht="15" hidden="false" customHeight="false" outlineLevel="0" collapsed="false">
      <c r="A227" s="155" t="n">
        <v>43214</v>
      </c>
      <c r="B227" s="158" t="n">
        <v>0.830555555555556</v>
      </c>
      <c r="C227" s="158" t="n">
        <v>0.844444444444444</v>
      </c>
      <c r="D227" s="158" t="n">
        <f aca="false">C227-B227</f>
        <v>0.013888888888889</v>
      </c>
      <c r="E227" s="0" t="s">
        <v>535</v>
      </c>
    </row>
    <row r="228" customFormat="false" ht="15" hidden="false" customHeight="false" outlineLevel="0" collapsed="false">
      <c r="A228" s="155" t="n">
        <v>43215</v>
      </c>
      <c r="B228" s="158" t="n">
        <v>0.324305555555556</v>
      </c>
      <c r="C228" s="158" t="n">
        <v>0.39375</v>
      </c>
      <c r="D228" s="158" t="n">
        <f aca="false">C228-B228</f>
        <v>0.0694444444444444</v>
      </c>
      <c r="E228" s="0" t="s">
        <v>535</v>
      </c>
    </row>
    <row r="229" customFormat="false" ht="15" hidden="false" customHeight="false" outlineLevel="0" collapsed="false">
      <c r="A229" s="155" t="n">
        <v>43215</v>
      </c>
      <c r="B229" s="158" t="n">
        <v>0.485416666666667</v>
      </c>
      <c r="C229" s="158" t="n">
        <v>0.54375</v>
      </c>
      <c r="D229" s="158" t="n">
        <f aca="false">C229-B229</f>
        <v>0.0583333333333334</v>
      </c>
      <c r="E229" s="0" t="s">
        <v>535</v>
      </c>
    </row>
    <row r="230" customFormat="false" ht="15" hidden="false" customHeight="false" outlineLevel="0" collapsed="false">
      <c r="A230" s="155" t="n">
        <v>43215</v>
      </c>
      <c r="B230" s="158" t="n">
        <v>0.573611111111111</v>
      </c>
      <c r="C230" s="158" t="n">
        <v>0.575694444444444</v>
      </c>
      <c r="D230" s="158" t="n">
        <f aca="false">C230-B230</f>
        <v>0.0020833333333331</v>
      </c>
      <c r="E230" s="0" t="s">
        <v>535</v>
      </c>
    </row>
    <row r="231" customFormat="false" ht="15" hidden="false" customHeight="false" outlineLevel="0" collapsed="false">
      <c r="A231" s="155" t="n">
        <v>43215</v>
      </c>
      <c r="B231" s="158" t="n">
        <v>0.605555555555555</v>
      </c>
      <c r="C231" s="158" t="n">
        <v>0.696527777777778</v>
      </c>
      <c r="D231" s="158" t="n">
        <f aca="false">C231-B231</f>
        <v>0.0909722222222223</v>
      </c>
      <c r="E231" s="0" t="s">
        <v>535</v>
      </c>
    </row>
    <row r="232" customFormat="false" ht="15" hidden="false" customHeight="false" outlineLevel="0" collapsed="false">
      <c r="A232" s="155" t="n">
        <v>43215</v>
      </c>
      <c r="B232" s="158" t="n">
        <v>0.725</v>
      </c>
      <c r="C232" s="158" t="n">
        <v>0.772222222222222</v>
      </c>
      <c r="D232" s="158" t="n">
        <f aca="false">C232-B232</f>
        <v>0.0472222222222222</v>
      </c>
      <c r="E232" s="0" t="s">
        <v>520</v>
      </c>
    </row>
    <row r="233" customFormat="false" ht="15" hidden="false" customHeight="false" outlineLevel="0" collapsed="false">
      <c r="A233" s="155" t="n">
        <v>43215</v>
      </c>
      <c r="B233" s="158" t="n">
        <v>0.861111111111111</v>
      </c>
      <c r="C233" s="158" t="n">
        <v>0.881944444444444</v>
      </c>
      <c r="D233" s="158" t="n">
        <f aca="false">C233-B233</f>
        <v>0.0208333333333335</v>
      </c>
      <c r="E233" s="0" t="s">
        <v>536</v>
      </c>
    </row>
    <row r="234" customFormat="false" ht="15" hidden="false" customHeight="false" outlineLevel="0" collapsed="false">
      <c r="A234" s="155" t="n">
        <v>43216</v>
      </c>
      <c r="B234" s="158" t="n">
        <v>0.359027777777778</v>
      </c>
      <c r="C234" s="158" t="n">
        <v>0.366666666666667</v>
      </c>
      <c r="D234" s="158" t="n">
        <f aca="false">C234-B234</f>
        <v>0.00763888888888892</v>
      </c>
      <c r="E234" s="0" t="s">
        <v>536</v>
      </c>
    </row>
    <row r="235" customFormat="false" ht="15" hidden="false" customHeight="false" outlineLevel="0" collapsed="false">
      <c r="A235" s="155" t="n">
        <v>43216</v>
      </c>
      <c r="B235" s="158" t="n">
        <v>0.43125</v>
      </c>
      <c r="C235" s="158" t="n">
        <v>0.488194444444444</v>
      </c>
      <c r="D235" s="158" t="n">
        <f aca="false">C235-B235</f>
        <v>0.0569444444444444</v>
      </c>
      <c r="E235" s="0" t="s">
        <v>536</v>
      </c>
    </row>
    <row r="236" customFormat="false" ht="15" hidden="false" customHeight="false" outlineLevel="0" collapsed="false">
      <c r="A236" s="155" t="n">
        <v>43216</v>
      </c>
      <c r="B236" s="158" t="n">
        <v>0.572916666666667</v>
      </c>
      <c r="C236" s="158" t="n">
        <v>0.595138888888889</v>
      </c>
      <c r="D236" s="158" t="n">
        <f aca="false">C236-B236</f>
        <v>0.0222222222222223</v>
      </c>
      <c r="E236" s="0" t="s">
        <v>520</v>
      </c>
    </row>
    <row r="237" customFormat="false" ht="15" hidden="false" customHeight="false" outlineLevel="0" collapsed="false">
      <c r="A237" s="155" t="n">
        <v>43216</v>
      </c>
      <c r="B237" s="158" t="n">
        <v>0.636111111111111</v>
      </c>
      <c r="C237" s="158" t="n">
        <v>0.642361111111111</v>
      </c>
      <c r="D237" s="158" t="n">
        <f aca="false">C237-B237</f>
        <v>0.00624999999999987</v>
      </c>
      <c r="E237" s="0" t="s">
        <v>535</v>
      </c>
    </row>
    <row r="238" customFormat="false" ht="15" hidden="false" customHeight="false" outlineLevel="0" collapsed="false">
      <c r="A238" s="155" t="n">
        <v>43216</v>
      </c>
      <c r="B238" s="158" t="n">
        <v>0.690277777777778</v>
      </c>
      <c r="C238" s="158" t="n">
        <v>0.694444444444444</v>
      </c>
      <c r="D238" s="158" t="n">
        <f aca="false">C238-B238</f>
        <v>0.00416666666666676</v>
      </c>
      <c r="E238" s="0" t="s">
        <v>535</v>
      </c>
    </row>
    <row r="239" customFormat="false" ht="15" hidden="false" customHeight="false" outlineLevel="0" collapsed="false">
      <c r="A239" s="155" t="n">
        <v>43217</v>
      </c>
      <c r="B239" s="158" t="n">
        <v>0.5625</v>
      </c>
      <c r="C239" s="158" t="n">
        <v>0.568055555555556</v>
      </c>
      <c r="D239" s="158" t="n">
        <f aca="false">C239-B239</f>
        <v>0.00555555555555554</v>
      </c>
      <c r="E239" s="0" t="s">
        <v>535</v>
      </c>
    </row>
    <row r="240" customFormat="false" ht="15" hidden="false" customHeight="false" outlineLevel="0" collapsed="false">
      <c r="A240" s="155" t="n">
        <v>43217</v>
      </c>
      <c r="B240" s="158" t="n">
        <v>0.911805555555556</v>
      </c>
      <c r="C240" s="158" t="n">
        <v>0.924305555555556</v>
      </c>
      <c r="D240" s="158" t="n">
        <f aca="false">C240-B240</f>
        <v>0.0125000000000001</v>
      </c>
      <c r="E240" s="0" t="s">
        <v>535</v>
      </c>
    </row>
    <row r="241" customFormat="false" ht="15" hidden="false" customHeight="false" outlineLevel="0" collapsed="false">
      <c r="A241" s="155" t="n">
        <v>43218</v>
      </c>
      <c r="B241" s="158" t="n">
        <v>0.33125</v>
      </c>
      <c r="C241" s="158" t="n">
        <v>0.404166666666667</v>
      </c>
      <c r="D241" s="158" t="n">
        <f aca="false">C241-B241</f>
        <v>0.0729166666666665</v>
      </c>
      <c r="E241" s="0" t="s">
        <v>535</v>
      </c>
    </row>
    <row r="242" customFormat="false" ht="15" hidden="false" customHeight="false" outlineLevel="0" collapsed="false">
      <c r="A242" s="155" t="n">
        <v>43218</v>
      </c>
      <c r="B242" s="158" t="n">
        <v>0.43125</v>
      </c>
      <c r="C242" s="158" t="n">
        <v>0.448611111111111</v>
      </c>
      <c r="D242" s="158" t="n">
        <f aca="false">C242-B242</f>
        <v>0.0173611111111111</v>
      </c>
      <c r="E242" s="0" t="s">
        <v>535</v>
      </c>
    </row>
    <row r="243" customFormat="false" ht="15" hidden="false" customHeight="false" outlineLevel="0" collapsed="false">
      <c r="A243" s="155" t="n">
        <v>43218</v>
      </c>
      <c r="B243" s="158" t="n">
        <v>0.466666666666667</v>
      </c>
      <c r="C243" s="158" t="n">
        <v>0.555555555555556</v>
      </c>
      <c r="D243" s="158" t="n">
        <f aca="false">C243-B243</f>
        <v>0.0888888888888891</v>
      </c>
      <c r="E243" s="0" t="s">
        <v>535</v>
      </c>
    </row>
    <row r="244" customFormat="false" ht="15" hidden="false" customHeight="false" outlineLevel="0" collapsed="false">
      <c r="A244" s="155" t="n">
        <v>43218</v>
      </c>
      <c r="B244" s="158" t="n">
        <v>0.574305555555555</v>
      </c>
      <c r="C244" s="158" t="n">
        <v>0.684027777777778</v>
      </c>
      <c r="D244" s="158" t="n">
        <f aca="false">C244-B244</f>
        <v>0.109722222222222</v>
      </c>
      <c r="E244" s="0" t="s">
        <v>535</v>
      </c>
    </row>
    <row r="245" customFormat="false" ht="15" hidden="false" customHeight="false" outlineLevel="0" collapsed="false">
      <c r="A245" s="155" t="n">
        <v>43218</v>
      </c>
      <c r="B245" s="158" t="n">
        <v>0.717361111111111</v>
      </c>
      <c r="C245" s="158" t="n">
        <v>0.80625</v>
      </c>
      <c r="D245" s="158" t="n">
        <f aca="false">C245-B245</f>
        <v>0.0888888888888889</v>
      </c>
      <c r="E245" s="0" t="s">
        <v>535</v>
      </c>
    </row>
    <row r="246" customFormat="false" ht="15" hidden="false" customHeight="false" outlineLevel="0" collapsed="false">
      <c r="A246" s="155" t="n">
        <v>43218</v>
      </c>
      <c r="B246" s="158" t="n">
        <v>0.869444444444444</v>
      </c>
      <c r="C246" s="158" t="n">
        <v>0.974305555555556</v>
      </c>
      <c r="D246" s="158" t="n">
        <f aca="false">C246-B246</f>
        <v>0.104861111111111</v>
      </c>
      <c r="E246" s="0" t="s">
        <v>535</v>
      </c>
    </row>
    <row r="247" customFormat="false" ht="15" hidden="false" customHeight="false" outlineLevel="0" collapsed="false">
      <c r="A247" s="155" t="n">
        <v>43219</v>
      </c>
      <c r="B247" s="158" t="n">
        <v>0.388888888888889</v>
      </c>
      <c r="C247" s="158" t="n">
        <v>0.4</v>
      </c>
      <c r="D247" s="158" t="n">
        <f aca="false">C247-B247</f>
        <v>0.0111111111111111</v>
      </c>
      <c r="E247" s="0" t="s">
        <v>535</v>
      </c>
    </row>
    <row r="248" customFormat="false" ht="15" hidden="false" customHeight="false" outlineLevel="0" collapsed="false">
      <c r="A248" s="155" t="n">
        <v>43219</v>
      </c>
      <c r="B248" s="158" t="n">
        <v>0.422222222222222</v>
      </c>
      <c r="C248" s="158" t="n">
        <v>0.45</v>
      </c>
      <c r="D248" s="158" t="n">
        <f aca="false">C248-B248</f>
        <v>0.0277777777777777</v>
      </c>
      <c r="E248" s="0" t="s">
        <v>535</v>
      </c>
    </row>
    <row r="249" customFormat="false" ht="15" hidden="false" customHeight="false" outlineLevel="0" collapsed="false">
      <c r="A249" s="155" t="n">
        <v>43219</v>
      </c>
      <c r="B249" s="158" t="n">
        <v>0.490277777777778</v>
      </c>
      <c r="C249" s="158" t="n">
        <v>0.622222222222222</v>
      </c>
      <c r="D249" s="158" t="n">
        <f aca="false">C249-B249</f>
        <v>0.131944444444444</v>
      </c>
      <c r="E249" s="0" t="s">
        <v>535</v>
      </c>
    </row>
    <row r="250" customFormat="false" ht="15" hidden="false" customHeight="false" outlineLevel="0" collapsed="false">
      <c r="A250" s="155" t="n">
        <v>43219</v>
      </c>
      <c r="B250" s="158" t="n">
        <v>0.698611111111111</v>
      </c>
      <c r="C250" s="158" t="n">
        <v>0.721527777777778</v>
      </c>
      <c r="D250" s="158" t="n">
        <f aca="false">C250-B250</f>
        <v>0.0229166666666666</v>
      </c>
      <c r="E250" s="0" t="s">
        <v>535</v>
      </c>
    </row>
    <row r="251" customFormat="false" ht="15" hidden="false" customHeight="false" outlineLevel="0" collapsed="false">
      <c r="A251" s="155" t="n">
        <v>43219</v>
      </c>
      <c r="B251" s="158" t="n">
        <v>0.759027777777778</v>
      </c>
      <c r="C251" s="158" t="n">
        <v>0.76875</v>
      </c>
      <c r="D251" s="158" t="n">
        <f aca="false">C251-B251</f>
        <v>0.00972222222222208</v>
      </c>
      <c r="E251" s="0" t="s">
        <v>535</v>
      </c>
    </row>
    <row r="252" customFormat="false" ht="15" hidden="false" customHeight="false" outlineLevel="0" collapsed="false">
      <c r="A252" s="155" t="n">
        <v>43219</v>
      </c>
      <c r="B252" s="158" t="n">
        <v>0.784027777777778</v>
      </c>
      <c r="C252" s="158" t="n">
        <v>0.793055555555556</v>
      </c>
      <c r="D252" s="158" t="n">
        <f aca="false">C252-B252</f>
        <v>0.00902777777777786</v>
      </c>
      <c r="E252" s="0" t="s">
        <v>535</v>
      </c>
    </row>
    <row r="253" customFormat="false" ht="15" hidden="false" customHeight="false" outlineLevel="0" collapsed="false">
      <c r="A253" s="155" t="n">
        <v>43220</v>
      </c>
      <c r="B253" s="158" t="n">
        <v>0.504166666666667</v>
      </c>
      <c r="C253" s="158" t="n">
        <v>0.53125</v>
      </c>
      <c r="D253" s="158" t="n">
        <f aca="false">C253-B253</f>
        <v>0.0270833333333333</v>
      </c>
      <c r="E253" s="0" t="s">
        <v>535</v>
      </c>
    </row>
    <row r="254" customFormat="false" ht="15" hidden="false" customHeight="false" outlineLevel="0" collapsed="false">
      <c r="A254" s="155" t="n">
        <v>43220</v>
      </c>
      <c r="B254" s="158" t="n">
        <v>0.649305555555556</v>
      </c>
      <c r="C254" s="158" t="n">
        <v>0.672222222222222</v>
      </c>
      <c r="D254" s="158" t="n">
        <f aca="false">C254-B254</f>
        <v>0.0229166666666665</v>
      </c>
      <c r="E254" s="0" t="s">
        <v>535</v>
      </c>
    </row>
    <row r="255" customFormat="false" ht="15" hidden="false" customHeight="false" outlineLevel="0" collapsed="false">
      <c r="A255" s="155" t="n">
        <v>43220</v>
      </c>
      <c r="B255" s="158" t="n">
        <v>0.736111111111111</v>
      </c>
      <c r="C255" s="158" t="n">
        <v>0.7625</v>
      </c>
      <c r="D255" s="158" t="n">
        <f aca="false">C255-B255</f>
        <v>0.026388888888889</v>
      </c>
      <c r="E255" s="0" t="s">
        <v>520</v>
      </c>
    </row>
    <row r="256" customFormat="false" ht="15" hidden="false" customHeight="false" outlineLevel="0" collapsed="false">
      <c r="A256" s="155" t="n">
        <v>43235</v>
      </c>
      <c r="B256" s="158" t="n">
        <v>0.646527777777778</v>
      </c>
      <c r="C256" s="158" t="n">
        <v>0.7375</v>
      </c>
      <c r="D256" s="158" t="n">
        <f aca="false">C256-B256</f>
        <v>0.0909722222222221</v>
      </c>
      <c r="E256" s="0" t="s">
        <v>535</v>
      </c>
    </row>
    <row r="257" customFormat="false" ht="15" hidden="false" customHeight="false" outlineLevel="0" collapsed="false">
      <c r="A257" s="155" t="n">
        <v>43235</v>
      </c>
      <c r="B257" s="158" t="n">
        <v>0.829861111111111</v>
      </c>
      <c r="C257" s="158" t="n">
        <v>0.845833333333333</v>
      </c>
      <c r="D257" s="158" t="n">
        <f aca="false">C257-B257</f>
        <v>0.0159722222222223</v>
      </c>
      <c r="E257" s="0" t="s">
        <v>535</v>
      </c>
    </row>
    <row r="258" customFormat="false" ht="15" hidden="false" customHeight="false" outlineLevel="0" collapsed="false">
      <c r="A258" s="155" t="n">
        <v>43236</v>
      </c>
      <c r="B258" s="158" t="n">
        <v>0.354861111111111</v>
      </c>
      <c r="C258" s="158" t="n">
        <v>0.390277777777778</v>
      </c>
      <c r="D258" s="158" t="n">
        <f aca="false">C258-B258</f>
        <v>0.0354166666666666</v>
      </c>
      <c r="E258" s="0" t="s">
        <v>535</v>
      </c>
    </row>
    <row r="259" customFormat="false" ht="15" hidden="false" customHeight="false" outlineLevel="0" collapsed="false">
      <c r="A259" s="155" t="n">
        <v>43236</v>
      </c>
      <c r="B259" s="158" t="n">
        <v>0.591666666666667</v>
      </c>
      <c r="C259" s="158" t="n">
        <v>0.613888888888889</v>
      </c>
      <c r="D259" s="158" t="n">
        <f aca="false">C259-B259</f>
        <v>0.0222222222222221</v>
      </c>
      <c r="E259" s="0" t="s">
        <v>535</v>
      </c>
    </row>
    <row r="260" customFormat="false" ht="15" hidden="false" customHeight="false" outlineLevel="0" collapsed="false">
      <c r="A260" s="155" t="n">
        <v>43236</v>
      </c>
      <c r="B260" s="158" t="n">
        <v>0.622222222222222</v>
      </c>
      <c r="C260" s="158" t="n">
        <v>0.629166666666667</v>
      </c>
      <c r="D260" s="158" t="n">
        <f aca="false">C260-B260</f>
        <v>0.00694444444444442</v>
      </c>
      <c r="E260" s="0" t="s">
        <v>535</v>
      </c>
    </row>
    <row r="261" customFormat="false" ht="15" hidden="false" customHeight="false" outlineLevel="0" collapsed="false">
      <c r="A261" s="155" t="n">
        <v>43236</v>
      </c>
      <c r="B261" s="158" t="n">
        <v>0.663888888888889</v>
      </c>
      <c r="C261" s="158" t="n">
        <v>0.753472222222222</v>
      </c>
      <c r="D261" s="158" t="n">
        <f aca="false">C261-B261</f>
        <v>0.0895833333333333</v>
      </c>
      <c r="E261" s="0" t="s">
        <v>535</v>
      </c>
    </row>
    <row r="262" customFormat="false" ht="15" hidden="false" customHeight="false" outlineLevel="0" collapsed="false">
      <c r="A262" s="155" t="n">
        <v>43236</v>
      </c>
      <c r="B262" s="158" t="n">
        <v>0.877083333333333</v>
      </c>
      <c r="C262" s="158" t="n">
        <v>0.916666666666667</v>
      </c>
      <c r="D262" s="158" t="n">
        <f aca="false">C262-B262</f>
        <v>0.0395833333333333</v>
      </c>
      <c r="E262" s="0" t="s">
        <v>535</v>
      </c>
    </row>
    <row r="263" customFormat="false" ht="15" hidden="false" customHeight="false" outlineLevel="0" collapsed="false">
      <c r="A263" s="155" t="n">
        <v>43237</v>
      </c>
      <c r="B263" s="158" t="n">
        <v>0.315972222222222</v>
      </c>
      <c r="C263" s="158" t="n">
        <v>0.461805555555556</v>
      </c>
      <c r="D263" s="158" t="n">
        <f aca="false">C263-B263</f>
        <v>0.145833333333333</v>
      </c>
      <c r="E263" s="0" t="s">
        <v>535</v>
      </c>
    </row>
    <row r="264" customFormat="false" ht="15" hidden="false" customHeight="false" outlineLevel="0" collapsed="false">
      <c r="A264" s="155" t="n">
        <v>43237</v>
      </c>
      <c r="B264" s="158" t="n">
        <v>0.499305555555555</v>
      </c>
      <c r="C264" s="158" t="n">
        <v>0.648611111111111</v>
      </c>
      <c r="D264" s="158" t="n">
        <f aca="false">C264-B264</f>
        <v>0.149305555555556</v>
      </c>
      <c r="E264" s="0" t="s">
        <v>535</v>
      </c>
    </row>
    <row r="265" customFormat="false" ht="15" hidden="false" customHeight="false" outlineLevel="0" collapsed="false">
      <c r="A265" s="155" t="n">
        <v>43238</v>
      </c>
      <c r="B265" s="158" t="n">
        <v>0.634722222222222</v>
      </c>
      <c r="C265" s="158" t="n">
        <v>0.650052500426389</v>
      </c>
      <c r="D265" s="158" t="n">
        <v>0.015330278204167</v>
      </c>
      <c r="E265" s="0" t="s">
        <v>537</v>
      </c>
    </row>
    <row r="266" customFormat="false" ht="15" hidden="false" customHeight="false" outlineLevel="0" collapsed="false">
      <c r="A266" s="155" t="n">
        <v>43244</v>
      </c>
      <c r="B266" s="158" t="n">
        <v>0.555555555555556</v>
      </c>
      <c r="C266" s="158" t="n">
        <v>0.568055555555556</v>
      </c>
      <c r="D266" s="158" t="n">
        <f aca="false">C266-B266</f>
        <v>0.0124999999999998</v>
      </c>
      <c r="E266" s="0" t="s">
        <v>535</v>
      </c>
    </row>
    <row r="267" customFormat="false" ht="15" hidden="false" customHeight="false" outlineLevel="0" collapsed="false">
      <c r="A267" s="155" t="n">
        <v>43244</v>
      </c>
      <c r="B267" s="158" t="n">
        <v>0.589583333333333</v>
      </c>
      <c r="C267" s="158" t="n">
        <v>0.595833333333333</v>
      </c>
      <c r="D267" s="158" t="n">
        <f aca="false">C267-B267</f>
        <v>0.00624999999999998</v>
      </c>
      <c r="E267" s="0" t="s">
        <v>520</v>
      </c>
    </row>
    <row r="268" customFormat="false" ht="15" hidden="false" customHeight="false" outlineLevel="0" collapsed="false">
      <c r="A268" s="155" t="n">
        <v>43251</v>
      </c>
      <c r="B268" s="158" t="n">
        <v>0.386805555555556</v>
      </c>
      <c r="C268" s="158" t="n">
        <v>0.402777777777778</v>
      </c>
      <c r="D268" s="158" t="n">
        <f aca="false">C268-B268</f>
        <v>0.0159722222222221</v>
      </c>
      <c r="E268" s="0" t="s">
        <v>520</v>
      </c>
    </row>
    <row r="269" customFormat="false" ht="15" hidden="false" customHeight="false" outlineLevel="0" collapsed="false">
      <c r="A269" s="155" t="n">
        <v>43255</v>
      </c>
      <c r="B269" s="158" t="n">
        <v>0.552083333333333</v>
      </c>
      <c r="C269" s="158" t="n">
        <v>0.674305555555556</v>
      </c>
      <c r="D269" s="158" t="n">
        <f aca="false">C269-B269</f>
        <v>0.122222222222222</v>
      </c>
      <c r="E269" s="0" t="s">
        <v>520</v>
      </c>
    </row>
    <row r="270" customFormat="false" ht="15" hidden="false" customHeight="false" outlineLevel="0" collapsed="false">
      <c r="A270" s="155" t="n">
        <v>43255</v>
      </c>
      <c r="B270" s="158" t="n">
        <v>0.829166666666667</v>
      </c>
      <c r="C270" s="158" t="n">
        <v>0.875694444444444</v>
      </c>
      <c r="D270" s="158" t="n">
        <f aca="false">C270-B270</f>
        <v>0.0465277777777779</v>
      </c>
      <c r="E270" s="0" t="s">
        <v>520</v>
      </c>
    </row>
    <row r="271" customFormat="false" ht="15" hidden="false" customHeight="false" outlineLevel="0" collapsed="false">
      <c r="A271" s="155" t="n">
        <v>43292</v>
      </c>
      <c r="B271" s="158" t="n">
        <v>0.839583333333333</v>
      </c>
      <c r="C271" s="158" t="n">
        <v>0.857638888888889</v>
      </c>
      <c r="D271" s="158" t="n">
        <f aca="false">C271-B271</f>
        <v>0.0180555555555557</v>
      </c>
      <c r="E271" s="0" t="s">
        <v>535</v>
      </c>
    </row>
    <row r="272" customFormat="false" ht="15" hidden="false" customHeight="false" outlineLevel="0" collapsed="false">
      <c r="A272" s="155" t="n">
        <v>43292</v>
      </c>
      <c r="B272" s="158" t="n">
        <v>0.871527777777778</v>
      </c>
      <c r="C272" s="158" t="n">
        <v>0.885416666666667</v>
      </c>
      <c r="D272" s="158" t="n">
        <f aca="false">C272-B272</f>
        <v>0.0138888888888886</v>
      </c>
      <c r="E272" s="0" t="s">
        <v>537</v>
      </c>
    </row>
    <row r="273" customFormat="false" ht="15" hidden="false" customHeight="false" outlineLevel="0" collapsed="false">
      <c r="A273" s="155" t="n">
        <v>43293</v>
      </c>
      <c r="B273" s="158" t="n">
        <v>0.440972222222222</v>
      </c>
      <c r="C273" s="158" t="n">
        <v>0.478472222222222</v>
      </c>
      <c r="D273" s="158" t="n">
        <f aca="false">C273-B273</f>
        <v>0.0374999999999998</v>
      </c>
      <c r="E273" s="0" t="s">
        <v>520</v>
      </c>
    </row>
    <row r="274" customFormat="false" ht="15" hidden="false" customHeight="false" outlineLevel="0" collapsed="false">
      <c r="A274" s="155" t="n">
        <v>43294</v>
      </c>
      <c r="B274" s="158" t="n">
        <v>0.41875</v>
      </c>
      <c r="C274" s="158" t="n">
        <v>0.423611111111111</v>
      </c>
      <c r="D274" s="158" t="n">
        <f aca="false">C274-B274</f>
        <v>0.00486111111111109</v>
      </c>
      <c r="E274" s="0" t="s">
        <v>537</v>
      </c>
    </row>
    <row r="275" customFormat="false" ht="15" hidden="false" customHeight="false" outlineLevel="0" collapsed="false">
      <c r="A275" s="155" t="n">
        <v>43294</v>
      </c>
      <c r="B275" s="158" t="n">
        <v>0.458333333333333</v>
      </c>
      <c r="C275" s="158" t="n">
        <v>0.463194444444444</v>
      </c>
      <c r="D275" s="158" t="n">
        <f aca="false">C275-B275</f>
        <v>0.00486111111111121</v>
      </c>
      <c r="E275" s="0" t="s">
        <v>520</v>
      </c>
    </row>
    <row r="276" customFormat="false" ht="15" hidden="false" customHeight="false" outlineLevel="0" collapsed="false">
      <c r="A276" s="155" t="n">
        <v>43294</v>
      </c>
      <c r="B276" s="158" t="n">
        <v>0.765277777777778</v>
      </c>
      <c r="C276" s="158" t="n">
        <v>0.76875</v>
      </c>
      <c r="D276" s="158" t="n">
        <f aca="false">C276-B276</f>
        <v>0.0034722222222221</v>
      </c>
      <c r="E276" s="0" t="s">
        <v>537</v>
      </c>
    </row>
    <row r="277" customFormat="false" ht="15" hidden="false" customHeight="false" outlineLevel="0" collapsed="false">
      <c r="A277" s="155" t="n">
        <v>43294</v>
      </c>
      <c r="B277" s="158" t="n">
        <v>0.824305555555556</v>
      </c>
      <c r="C277" s="158" t="n">
        <v>0.958333333333333</v>
      </c>
      <c r="D277" s="158" t="n">
        <f aca="false">C277-B277</f>
        <v>0.134027777777778</v>
      </c>
      <c r="E277" s="0" t="s">
        <v>535</v>
      </c>
    </row>
    <row r="278" customFormat="false" ht="15" hidden="false" customHeight="false" outlineLevel="0" collapsed="false">
      <c r="A278" s="155" t="n">
        <v>43295</v>
      </c>
      <c r="B278" s="158" t="n">
        <v>0.533333333333333</v>
      </c>
      <c r="C278" s="158" t="n">
        <v>0.609027777777778</v>
      </c>
      <c r="D278" s="158" t="n">
        <f aca="false">C278-B278</f>
        <v>0.0756944444444445</v>
      </c>
      <c r="E278" s="0" t="s">
        <v>535</v>
      </c>
    </row>
  </sheetData>
  <autoFilter ref="A1:E1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115</TotalTime>
  <Application>LibreOffice/5.1.6.2$Linux_X86_64 LibreOffice_project/10m0$Build-2</Application>
  <Company>SPecialiST RePack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2018-08-07T13:06:26Z</dcterms:created>
  <dc:creator>Alexander</dc:creator>
  <dc:description/>
  <dc:language>en-US</dc:language>
  <cp:lastModifiedBy/>
  <cp:lastPrinted>2018-08-11T12:50:00Z</cp:lastPrinted>
  <dcterms:modified xsi:type="dcterms:W3CDTF">2018-08-30T13:22:14Z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SPecialiST RePack</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