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IT KGP\ChE\Rheology\"/>
    </mc:Choice>
  </mc:AlternateContent>
  <xr:revisionPtr revIDLastSave="0" documentId="13_ncr:1_{574FF1D1-841B-42BD-9220-E4429A398763}" xr6:coauthVersionLast="47" xr6:coauthVersionMax="47" xr10:uidLastSave="{00000000-0000-0000-0000-000000000000}"/>
  <bookViews>
    <workbookView xWindow="-80" yWindow="-80" windowWidth="19360" windowHeight="12160" xr2:uid="{BDDB0134-9627-4A4C-B0A8-A8D2140C8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A3" i="1"/>
  <c r="A4" i="1"/>
  <c r="A5" i="1"/>
  <c r="A2" i="1"/>
  <c r="J5" i="1"/>
  <c r="I5" i="1" s="1"/>
  <c r="J4" i="1"/>
  <c r="I4" i="1" s="1"/>
  <c r="J3" i="1"/>
  <c r="I3" i="1" s="1"/>
  <c r="J2" i="1"/>
  <c r="I2" i="1" s="1"/>
  <c r="N4" i="1"/>
  <c r="N5" i="1"/>
  <c r="N3" i="1"/>
  <c r="N2" i="1"/>
  <c r="F5" i="1"/>
  <c r="E5" i="1" s="1"/>
  <c r="F4" i="1"/>
  <c r="E4" i="1" s="1"/>
  <c r="F3" i="1"/>
  <c r="E3" i="1" s="1"/>
  <c r="F2" i="1"/>
  <c r="E2" i="1" s="1"/>
</calcChain>
</file>

<file path=xl/sharedStrings.xml><?xml version="1.0" encoding="utf-8"?>
<sst xmlns="http://schemas.openxmlformats.org/spreadsheetml/2006/main" count="8" uniqueCount="2">
  <si>
    <t>t</t>
  </si>
  <si>
    <t>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</si>
</sst>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38629021117694E-2"/>
          <c:y val="4.9265734265734266E-2"/>
          <c:w val="0.80834155492872384"/>
          <c:h val="0.8094639612356147"/>
        </c:manualLayout>
      </c:layout>
      <c:scatterChart>
        <c:scatterStyle val="smoothMarker"/>
        <c:varyColors val="0"/>
        <c:ser>
          <c:idx val="0"/>
          <c:order val="0"/>
          <c:tx>
            <c:v>T=214K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0.11708</c:v>
                </c:pt>
                <c:pt idx="2">
                  <c:v>0.26585999999999999</c:v>
                </c:pt>
                <c:pt idx="3">
                  <c:v>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 formatCode="0.00E+00">
                  <c:v>3720000</c:v>
                </c:pt>
                <c:pt idx="1">
                  <c:v>537766</c:v>
                </c:pt>
                <c:pt idx="2">
                  <c:v>435782</c:v>
                </c:pt>
                <c:pt idx="3">
                  <c:v>305781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0-4D5D-8D36-A35C172AFF79}"/>
            </c:ext>
          </c:extLst>
        </c:ser>
        <c:ser>
          <c:idx val="1"/>
          <c:order val="1"/>
          <c:tx>
            <c:v>T=233K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28.04973</c:v>
                </c:pt>
                <c:pt idx="2">
                  <c:v>119.69378999999999</c:v>
                </c:pt>
                <c:pt idx="3">
                  <c:v>617.16287999999997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368306.8</c:v>
                </c:pt>
                <c:pt idx="1">
                  <c:v>252247.1</c:v>
                </c:pt>
                <c:pt idx="2">
                  <c:v>217720.5</c:v>
                </c:pt>
                <c:pt idx="3">
                  <c:v>172759.8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0-4D5D-8D36-A35C172AFF79}"/>
            </c:ext>
          </c:extLst>
        </c:ser>
        <c:ser>
          <c:idx val="2"/>
          <c:order val="2"/>
          <c:tx>
            <c:v>T=298K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Sheet1!$J$2:$J$5</c:f>
              <c:numCache>
                <c:formatCode>General</c:formatCode>
                <c:ptCount val="4"/>
                <c:pt idx="0">
                  <c:v>44.790735000000005</c:v>
                </c:pt>
                <c:pt idx="1">
                  <c:v>1533.76872</c:v>
                </c:pt>
                <c:pt idx="2">
                  <c:v>46262.689715</c:v>
                </c:pt>
                <c:pt idx="3">
                  <c:v>508541.16796999995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217720.5</c:v>
                </c:pt>
                <c:pt idx="1">
                  <c:v>152281.79999999999</c:v>
                </c:pt>
                <c:pt idx="2">
                  <c:v>77698.2</c:v>
                </c:pt>
                <c:pt idx="3">
                  <c:v>32808.11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0-4D5D-8D36-A35C172AFF79}"/>
            </c:ext>
          </c:extLst>
        </c:ser>
        <c:ser>
          <c:idx val="3"/>
          <c:order val="3"/>
          <c:tx>
            <c:v>T=323K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Sheet1!$N$2:$N$5</c:f>
              <c:numCache>
                <c:formatCode>General</c:formatCode>
                <c:ptCount val="4"/>
                <c:pt idx="0">
                  <c:v>5680.6980240000003</c:v>
                </c:pt>
                <c:pt idx="1">
                  <c:v>414440.02550399996</c:v>
                </c:pt>
                <c:pt idx="2">
                  <c:v>4277193.751584</c:v>
                </c:pt>
                <c:pt idx="3">
                  <c:v>9712348.969775999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134231.20000000001</c:v>
                </c:pt>
                <c:pt idx="1">
                  <c:v>31456.95</c:v>
                </c:pt>
                <c:pt idx="2">
                  <c:v>5491.9430000000002</c:v>
                </c:pt>
                <c:pt idx="3">
                  <c:v>1691.6479999999999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0-4D5D-8D36-A35C172A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32543"/>
        <c:axId val="1989725823"/>
      </c:scatterChart>
      <c:valAx>
        <c:axId val="19897325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>
            <c:manualLayout>
              <c:xMode val="edge"/>
              <c:yMode val="edge"/>
              <c:x val="0.3922183156647015"/>
              <c:y val="0.9083739882165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25823"/>
        <c:crosses val="autoZero"/>
        <c:crossBetween val="midCat"/>
      </c:valAx>
      <c:valAx>
        <c:axId val="1989725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G(t)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3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2347766800795"/>
          <c:y val="0.42760393150156928"/>
          <c:w val="0.13179417937783247"/>
          <c:h val="0.18007158196134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1.7311827956989248E-5</c:v>
                </c:pt>
                <c:pt idx="1">
                  <c:v>1.2589247311827958E-3</c:v>
                </c:pt>
                <c:pt idx="2">
                  <c:v>2.8587096774193546E-3</c:v>
                </c:pt>
                <c:pt idx="3">
                  <c:v>5.3763440860215055E-2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 formatCode="0.00E+00">
                  <c:v>3720000</c:v>
                </c:pt>
                <c:pt idx="1">
                  <c:v>537766</c:v>
                </c:pt>
                <c:pt idx="2">
                  <c:v>435782</c:v>
                </c:pt>
                <c:pt idx="3">
                  <c:v>305781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4-4EE7-982D-34C55552D2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0.30160999999999999</c:v>
                </c:pt>
                <c:pt idx="2">
                  <c:v>1.2870299999999999</c:v>
                </c:pt>
                <c:pt idx="3">
                  <c:v>6.6361599999999994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368306.8</c:v>
                </c:pt>
                <c:pt idx="1">
                  <c:v>252247.1</c:v>
                </c:pt>
                <c:pt idx="2">
                  <c:v>217720.5</c:v>
                </c:pt>
                <c:pt idx="3">
                  <c:v>172759.8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44-4EE7-982D-34C55552D2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0.48162080645161298</c:v>
                </c:pt>
                <c:pt idx="1">
                  <c:v>16.492136774193547</c:v>
                </c:pt>
                <c:pt idx="2">
                  <c:v>497.44827650537633</c:v>
                </c:pt>
                <c:pt idx="3">
                  <c:v>5468.1846018279566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217720.5</c:v>
                </c:pt>
                <c:pt idx="1">
                  <c:v>152281.79999999999</c:v>
                </c:pt>
                <c:pt idx="2">
                  <c:v>77698.2</c:v>
                </c:pt>
                <c:pt idx="3">
                  <c:v>32808.11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44-4EE7-982D-34C55552D2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Sheet1!$M$2:$M$5</c:f>
              <c:numCache>
                <c:formatCode>General</c:formatCode>
                <c:ptCount val="4"/>
                <c:pt idx="0">
                  <c:v>61.082774451612906</c:v>
                </c:pt>
                <c:pt idx="1">
                  <c:v>4456.3443602580637</c:v>
                </c:pt>
                <c:pt idx="2">
                  <c:v>45991.330662193548</c:v>
                </c:pt>
                <c:pt idx="3">
                  <c:v>104433.8598900645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134231.20000000001</c:v>
                </c:pt>
                <c:pt idx="1">
                  <c:v>31456.95</c:v>
                </c:pt>
                <c:pt idx="2">
                  <c:v>5491.9430000000002</c:v>
                </c:pt>
                <c:pt idx="3">
                  <c:v>1691.6479999999999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44-4EE7-982D-34C55552D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3727"/>
        <c:axId val="570129631"/>
      </c:scatterChart>
      <c:valAx>
        <c:axId val="567233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9631"/>
        <c:crosses val="autoZero"/>
        <c:crossBetween val="midCat"/>
      </c:valAx>
      <c:valAx>
        <c:axId val="570129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76200</xdr:rowOff>
    </xdr:from>
    <xdr:to>
      <xdr:col>18</xdr:col>
      <xdr:colOff>422275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A8D7-8FAA-2449-A31D-7F7A8E998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7</xdr:row>
      <xdr:rowOff>57150</xdr:rowOff>
    </xdr:from>
    <xdr:to>
      <xdr:col>7</xdr:col>
      <xdr:colOff>520700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1EC6C-A244-9101-17EB-C23529A8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C34-9945-4D97-8AA7-6210D0545CB3}">
  <dimension ref="A1:O5"/>
  <sheetViews>
    <sheetView tabSelected="1" workbookViewId="0">
      <selection activeCell="L26" sqref="L26"/>
    </sheetView>
  </sheetViews>
  <sheetFormatPr defaultRowHeight="14.5" x14ac:dyDescent="0.35"/>
  <cols>
    <col min="1" max="1" width="11.81640625" bestFit="1" customWidth="1"/>
  </cols>
  <sheetData>
    <row r="1" spans="1:15" x14ac:dyDescent="0.35">
      <c r="B1" t="s">
        <v>0</v>
      </c>
      <c r="C1" t="s">
        <v>1</v>
      </c>
      <c r="F1" t="s">
        <v>0</v>
      </c>
      <c r="G1" t="s">
        <v>1</v>
      </c>
      <c r="J1" t="s">
        <v>0</v>
      </c>
      <c r="K1" t="s">
        <v>1</v>
      </c>
      <c r="N1" t="s">
        <v>0</v>
      </c>
      <c r="O1" t="s">
        <v>1</v>
      </c>
    </row>
    <row r="2" spans="1:15" x14ac:dyDescent="0.35">
      <c r="A2">
        <f>B2/93</f>
        <v>1.7311827956989248E-5</v>
      </c>
      <c r="B2">
        <v>1.6100000000000001E-3</v>
      </c>
      <c r="C2" s="1">
        <v>3720000</v>
      </c>
      <c r="D2" s="1"/>
      <c r="E2">
        <f>F2/93</f>
        <v>5.0000000000000001E-3</v>
      </c>
      <c r="F2">
        <f>93*0.005</f>
        <v>0.46500000000000002</v>
      </c>
      <c r="G2">
        <v>368306.8</v>
      </c>
      <c r="I2">
        <f>J2/93</f>
        <v>0.48162080645161298</v>
      </c>
      <c r="J2">
        <f>13953.5*0.00321</f>
        <v>44.790735000000005</v>
      </c>
      <c r="K2">
        <v>217720.5</v>
      </c>
      <c r="M2">
        <f>N2/93</f>
        <v>61.082774451612906</v>
      </c>
      <c r="N2">
        <f>302325.6*0.01879</f>
        <v>5680.6980240000003</v>
      </c>
      <c r="O2">
        <v>134231.20000000001</v>
      </c>
    </row>
    <row r="3" spans="1:15" x14ac:dyDescent="0.35">
      <c r="A3">
        <f t="shared" ref="A3:A5" si="0">B3/93</f>
        <v>1.2589247311827958E-3</v>
      </c>
      <c r="B3">
        <v>0.11708</v>
      </c>
      <c r="C3">
        <v>537766</v>
      </c>
      <c r="E3">
        <f t="shared" ref="E3:E5" si="1">F3/93</f>
        <v>0.30160999999999999</v>
      </c>
      <c r="F3">
        <f>93*0.30161</f>
        <v>28.04973</v>
      </c>
      <c r="G3">
        <v>252247.1</v>
      </c>
      <c r="I3">
        <f t="shared" ref="I3:I5" si="2">J3/93</f>
        <v>16.492136774193547</v>
      </c>
      <c r="J3">
        <f>13953.5*0.10992</f>
        <v>1533.76872</v>
      </c>
      <c r="K3">
        <v>152281.79999999999</v>
      </c>
      <c r="M3">
        <f t="shared" ref="M3:M5" si="3">N3/93</f>
        <v>4456.3443602580637</v>
      </c>
      <c r="N3">
        <f>302325.6*1.37084</f>
        <v>414440.02550399996</v>
      </c>
      <c r="O3">
        <v>31456.95</v>
      </c>
    </row>
    <row r="4" spans="1:15" x14ac:dyDescent="0.35">
      <c r="A4">
        <f t="shared" si="0"/>
        <v>2.8587096774193546E-3</v>
      </c>
      <c r="B4">
        <v>0.26585999999999999</v>
      </c>
      <c r="C4">
        <v>435782</v>
      </c>
      <c r="E4">
        <f t="shared" si="1"/>
        <v>1.2870299999999999</v>
      </c>
      <c r="F4">
        <f>93*1.28703</f>
        <v>119.69378999999999</v>
      </c>
      <c r="G4">
        <v>217720.5</v>
      </c>
      <c r="I4">
        <f t="shared" si="2"/>
        <v>497.44827650537633</v>
      </c>
      <c r="J4">
        <f>13953.5*3.31549</f>
        <v>46262.689715</v>
      </c>
      <c r="K4">
        <v>77698.2</v>
      </c>
      <c r="M4">
        <f t="shared" si="3"/>
        <v>45991.330662193548</v>
      </c>
      <c r="N4">
        <f>302325.6*14.14764</f>
        <v>4277193.751584</v>
      </c>
      <c r="O4">
        <v>5491.9430000000002</v>
      </c>
    </row>
    <row r="5" spans="1:15" x14ac:dyDescent="0.35">
      <c r="A5">
        <f t="shared" si="0"/>
        <v>5.3763440860215055E-2</v>
      </c>
      <c r="B5">
        <v>5</v>
      </c>
      <c r="C5">
        <v>305781</v>
      </c>
      <c r="E5">
        <f t="shared" si="1"/>
        <v>6.6361599999999994</v>
      </c>
      <c r="F5">
        <f>93*6.63616</f>
        <v>617.16287999999997</v>
      </c>
      <c r="G5">
        <v>172759.8</v>
      </c>
      <c r="I5">
        <f t="shared" si="2"/>
        <v>5468.1846018279566</v>
      </c>
      <c r="J5">
        <f>13953.5*36.44542</f>
        <v>508541.16796999995</v>
      </c>
      <c r="K5">
        <v>32808.11</v>
      </c>
      <c r="M5">
        <f t="shared" si="3"/>
        <v>104433.8598900645</v>
      </c>
      <c r="N5">
        <f>302325.6*32.12546</f>
        <v>9712348.969775999</v>
      </c>
      <c r="O5">
        <v>1691.6479999999999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Prava Mandal</dc:creator>
  <cp:lastModifiedBy>Arka Prava Mandal</cp:lastModifiedBy>
  <dcterms:created xsi:type="dcterms:W3CDTF">2024-10-21T09:52:43Z</dcterms:created>
  <dcterms:modified xsi:type="dcterms:W3CDTF">2024-11-21T07:52:28Z</dcterms:modified>
</cp:coreProperties>
</file>