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385" windowHeight="9390"/>
  </bookViews>
  <sheets>
    <sheet name="UPS Status" sheetId="1" r:id="rId1"/>
    <sheet name="Load detail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5" i="2"/>
  <c r="E15"/>
  <c r="D15"/>
  <c r="C15"/>
  <c r="B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<sst xmlns="http://schemas.openxmlformats.org/spreadsheetml/2006/main" count="197" uniqueCount="121">
  <si>
    <t>UPS Name</t>
  </si>
  <si>
    <t>Capacity</t>
  </si>
  <si>
    <t>UPS installed on</t>
  </si>
  <si>
    <t>Class</t>
  </si>
  <si>
    <t>Input</t>
  </si>
  <si>
    <t>Output</t>
  </si>
  <si>
    <t>Connected Load</t>
  </si>
  <si>
    <t>DC BUS</t>
  </si>
  <si>
    <t>Charge Amps</t>
  </si>
  <si>
    <t>Battery Bank volt</t>
  </si>
  <si>
    <t>VRLA Battery Details</t>
  </si>
  <si>
    <t>Battery Replaced on</t>
  </si>
  <si>
    <t>Location</t>
  </si>
  <si>
    <t>Working Condition</t>
  </si>
  <si>
    <t>UPS1</t>
  </si>
  <si>
    <t>20KVA</t>
  </si>
  <si>
    <t>III</t>
  </si>
  <si>
    <t>387V,11A</t>
  </si>
  <si>
    <t>229V,30A-8.2KW/7.1KVA</t>
  </si>
  <si>
    <t>IB,Rack 6 (nodes 97-136),  Head -2,mds1-2,oss1-4&amp;Certification Authority Room</t>
  </si>
  <si>
    <t>353V-FLOAT</t>
  </si>
  <si>
    <t>0.75A</t>
  </si>
  <si>
    <t>356V</t>
  </si>
  <si>
    <t>26-nos, 12V, 42Ah, 14KG</t>
  </si>
  <si>
    <t>IVY Battery Room</t>
  </si>
  <si>
    <t xml:space="preserve">Good </t>
  </si>
  <si>
    <t>UPS2</t>
  </si>
  <si>
    <t>391V,17A</t>
  </si>
  <si>
    <t>228V,48A-12.3KW/11.2KVA</t>
  </si>
  <si>
    <t>350V-FLOAT</t>
  </si>
  <si>
    <t>1.12A</t>
  </si>
  <si>
    <t>354V</t>
  </si>
  <si>
    <t>UPS3</t>
  </si>
  <si>
    <t>IV</t>
  </si>
  <si>
    <t>425V,1A</t>
  </si>
  <si>
    <t>230V,0.1A- 0.1KW/0.0KVA</t>
  </si>
  <si>
    <t>352V-FLOAT</t>
  </si>
  <si>
    <t>0.12A</t>
  </si>
  <si>
    <t>357V</t>
  </si>
  <si>
    <t>UPS4</t>
  </si>
  <si>
    <t>415V,12A</t>
  </si>
  <si>
    <t>233V,31A-6.9KW/7.1KVA</t>
  </si>
  <si>
    <t>Management node, tape library, node177-200,KMS1-2</t>
  </si>
  <si>
    <t>0.87A</t>
  </si>
  <si>
    <t>352V</t>
  </si>
  <si>
    <t>Good</t>
  </si>
  <si>
    <t>VRLS Battery Details</t>
  </si>
  <si>
    <t>387V,10A</t>
  </si>
  <si>
    <t>230V,25A-5.3KW/5.7KVA</t>
  </si>
  <si>
    <t>VDI Servers</t>
  </si>
  <si>
    <t>359V-FLOAT</t>
  </si>
  <si>
    <t>360V</t>
  </si>
  <si>
    <t>I/O Room</t>
  </si>
  <si>
    <t>391V,13A</t>
  </si>
  <si>
    <t>230V,34A-7.3KW/7.8KVA</t>
  </si>
  <si>
    <t>HPC Server room, workstation</t>
  </si>
  <si>
    <t>363V-FLOAT</t>
  </si>
  <si>
    <t>1.0A</t>
  </si>
  <si>
    <t>364V</t>
  </si>
  <si>
    <t>415V</t>
  </si>
  <si>
    <t>230V</t>
  </si>
  <si>
    <t>Anunet &amp; Internet servers</t>
  </si>
  <si>
    <t>409V,7A</t>
  </si>
  <si>
    <t>230V,21A-4.6KW/4.8KVA</t>
  </si>
  <si>
    <t>HPC Server room, bullnova, everrun server, HBNI &amp; WINLS</t>
  </si>
  <si>
    <t>360V-FLOAT</t>
  </si>
  <si>
    <t>0.37A</t>
  </si>
  <si>
    <t>UPS5</t>
  </si>
  <si>
    <t>385V,11A</t>
  </si>
  <si>
    <t>229V,28A-5.8KW/6.4KVA</t>
  </si>
  <si>
    <t>Backbone &amp; disaster recovery storage</t>
  </si>
  <si>
    <t>0.62A</t>
  </si>
  <si>
    <t>350V</t>
  </si>
  <si>
    <t>UPS6</t>
  </si>
  <si>
    <t>395V,8A</t>
  </si>
  <si>
    <t>229V,20A-4.1KW/4.5KVA</t>
  </si>
  <si>
    <t>VDI Servers&amp;Backbone Core switch</t>
  </si>
  <si>
    <t>355V</t>
  </si>
  <si>
    <t>LAB UPS</t>
  </si>
  <si>
    <t>243V</t>
  </si>
  <si>
    <t>240V,2A</t>
  </si>
  <si>
    <t>Network Lab</t>
  </si>
  <si>
    <t xml:space="preserve"> </t>
  </si>
  <si>
    <t>120KVA</t>
  </si>
  <si>
    <t>407V,      R-29.9A, Y-45.3A, B-44.4A</t>
  </si>
  <si>
    <t>389V, R-32A,      Y-28A, B-26A, 19.78KVA</t>
  </si>
  <si>
    <t>NEHA Cluster</t>
  </si>
  <si>
    <t>452V</t>
  </si>
  <si>
    <t>34-nos, 12V, 200Ah, 67.2KG</t>
  </si>
  <si>
    <t>Annex buiding UPS Room</t>
  </si>
  <si>
    <t>407V,      R-28.9A, Y-28.2A, B-27.7A</t>
  </si>
  <si>
    <t>399V, R-12A,      Y-11A, B-13A, 8.28KVA</t>
  </si>
  <si>
    <t>Xeon Cluster</t>
  </si>
  <si>
    <t>Name of the UPS</t>
  </si>
  <si>
    <t>input in KVA</t>
  </si>
  <si>
    <t>Load in KVA</t>
  </si>
  <si>
    <t>UPS capaity in KVA</t>
  </si>
  <si>
    <t>Load in %</t>
  </si>
  <si>
    <t>UPS efficiency</t>
  </si>
  <si>
    <t>IVY-UPS1</t>
  </si>
  <si>
    <t>IVY-UPS2</t>
  </si>
  <si>
    <t>IVY-UPS3</t>
  </si>
  <si>
    <t>IVY-UPS4</t>
  </si>
  <si>
    <t>I/O-UPS1</t>
  </si>
  <si>
    <t>I/O-UPS2</t>
  </si>
  <si>
    <t>I/O-UPS3</t>
  </si>
  <si>
    <t>I/O-UPS4</t>
  </si>
  <si>
    <t>I/O-UPS5</t>
  </si>
  <si>
    <t>I/O-UPS6</t>
  </si>
  <si>
    <t>I/O-LAB UPS</t>
  </si>
  <si>
    <t>CLUSTER-UPS1</t>
  </si>
  <si>
    <t>CLUSTER-UPS2</t>
  </si>
  <si>
    <t xml:space="preserve">TOTAL </t>
  </si>
  <si>
    <t>IPDU-9(HEAD 1)</t>
  </si>
  <si>
    <t>IB, HEAD 1, Head-2,Rack 6 (nodes 97-136), Back bone Network Switch</t>
  </si>
  <si>
    <t>IVY Cluster UPS</t>
  </si>
  <si>
    <t>Ground Floor UPS Status</t>
  </si>
  <si>
    <t>Rectifier Antisat Trip</t>
  </si>
  <si>
    <t>10KVA</t>
  </si>
  <si>
    <t>SMPS Not OK</t>
  </si>
  <si>
    <t>Present Condition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</si>
</sst>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/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0" fillId="0" borderId="1" xfId="0" applyBorder="1" applyAlignment="1"/>
    <xf numFmtId="0" fontId="0" fillId="0" borderId="1" xfId="0" applyFill="1" applyBorder="1" applyAlignment="1">
      <alignment wrapText="1"/>
    </xf>
    <xf numFmtId="17" fontId="0" fillId="0" borderId="1" xfId="0" applyNumberFormat="1" applyBorder="1" applyAlignment="1">
      <alignment wrapText="1"/>
    </xf>
    <xf numFmtId="0" fontId="0" fillId="0" borderId="1" xfId="0" applyFill="1" applyBorder="1" applyAlignment="1"/>
    <xf numFmtId="0" fontId="0" fillId="0" borderId="1" xfId="0" applyBorder="1"/>
    <xf numFmtId="0" fontId="1" fillId="0" borderId="1" xfId="0" applyFont="1" applyBorder="1" applyAlignment="1"/>
    <xf numFmtId="14" fontId="0" fillId="0" borderId="1" xfId="0" applyNumberFormat="1" applyBorder="1" applyAlignment="1">
      <alignment wrapText="1"/>
    </xf>
    <xf numFmtId="1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3"/>
  <sheetViews>
    <sheetView tabSelected="1" zoomScale="63" zoomScaleNormal="63" workbookViewId="0">
      <selection activeCell="Q7" sqref="Q7"/>
    </sheetView>
  </sheetViews>
  <sheetFormatPr defaultColWidth="9" defaultRowHeight="15"/>
  <cols>
    <col min="1" max="1" width="12.7109375" customWidth="1"/>
    <col min="2" max="2" width="8.5703125" customWidth="1"/>
    <col min="3" max="3" width="8.42578125" customWidth="1"/>
    <col min="4" max="4" width="5.42578125" customWidth="1"/>
    <col min="5" max="5" width="8.42578125" customWidth="1"/>
    <col min="6" max="6" width="13.5703125" customWidth="1"/>
    <col min="7" max="7" width="27.28515625" bestFit="1" customWidth="1"/>
    <col min="8" max="8" width="12" customWidth="1"/>
    <col min="9" max="9" width="9.28515625" customWidth="1"/>
    <col min="10" max="10" width="7.42578125" customWidth="1"/>
    <col min="11" max="11" width="11.42578125" customWidth="1"/>
    <col min="12" max="12" width="16.28515625" bestFit="1" customWidth="1"/>
    <col min="13" max="13" width="14.28515625" customWidth="1"/>
    <col min="14" max="14" width="10.85546875" customWidth="1"/>
  </cols>
  <sheetData>
    <row r="2" spans="1:14">
      <c r="G2" s="16" t="s">
        <v>115</v>
      </c>
    </row>
    <row r="4" spans="1:14" s="5" customFormat="1" ht="45">
      <c r="A4" s="3" t="s">
        <v>0</v>
      </c>
      <c r="B4" s="7" t="s">
        <v>1</v>
      </c>
      <c r="C4" s="3" t="s">
        <v>2</v>
      </c>
      <c r="D4" s="3" t="s">
        <v>3</v>
      </c>
      <c r="E4" s="7" t="s">
        <v>4</v>
      </c>
      <c r="F4" s="7" t="s">
        <v>5</v>
      </c>
      <c r="G4" s="3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3" t="s">
        <v>11</v>
      </c>
      <c r="M4" s="13" t="s">
        <v>12</v>
      </c>
      <c r="N4" s="3" t="s">
        <v>120</v>
      </c>
    </row>
    <row r="5" spans="1:14" ht="60">
      <c r="A5" s="8" t="s">
        <v>14</v>
      </c>
      <c r="B5" s="9" t="s">
        <v>15</v>
      </c>
      <c r="C5" s="10">
        <v>42125</v>
      </c>
      <c r="D5" s="4" t="s">
        <v>16</v>
      </c>
      <c r="E5" s="9" t="s">
        <v>17</v>
      </c>
      <c r="F5" s="9" t="s">
        <v>18</v>
      </c>
      <c r="G5" s="9" t="s">
        <v>19</v>
      </c>
      <c r="H5" s="9" t="s">
        <v>20</v>
      </c>
      <c r="I5" s="8" t="s">
        <v>21</v>
      </c>
      <c r="J5" s="9" t="s">
        <v>22</v>
      </c>
      <c r="K5" s="9" t="s">
        <v>23</v>
      </c>
      <c r="L5" s="14">
        <v>43671</v>
      </c>
      <c r="M5" s="9" t="s">
        <v>24</v>
      </c>
      <c r="N5" s="4" t="s">
        <v>25</v>
      </c>
    </row>
    <row r="6" spans="1:14" ht="45">
      <c r="A6" s="8" t="s">
        <v>26</v>
      </c>
      <c r="B6" s="8" t="s">
        <v>15</v>
      </c>
      <c r="C6" s="10">
        <v>42125</v>
      </c>
      <c r="D6" s="4" t="s">
        <v>16</v>
      </c>
      <c r="E6" s="8" t="s">
        <v>27</v>
      </c>
      <c r="F6" s="9" t="s">
        <v>28</v>
      </c>
      <c r="G6" s="9" t="s">
        <v>114</v>
      </c>
      <c r="H6" s="9" t="s">
        <v>29</v>
      </c>
      <c r="I6" s="8" t="s">
        <v>30</v>
      </c>
      <c r="J6" s="11" t="s">
        <v>31</v>
      </c>
      <c r="K6" s="9" t="s">
        <v>23</v>
      </c>
      <c r="L6" s="14">
        <v>43382</v>
      </c>
      <c r="M6" s="9" t="s">
        <v>24</v>
      </c>
      <c r="N6" s="4" t="s">
        <v>25</v>
      </c>
    </row>
    <row r="7" spans="1:14" ht="45">
      <c r="A7" s="8" t="s">
        <v>32</v>
      </c>
      <c r="B7" s="8" t="s">
        <v>15</v>
      </c>
      <c r="C7" s="10">
        <v>42186</v>
      </c>
      <c r="D7" s="4" t="s">
        <v>33</v>
      </c>
      <c r="E7" s="11" t="s">
        <v>34</v>
      </c>
      <c r="F7" s="9" t="s">
        <v>35</v>
      </c>
      <c r="G7" s="9" t="s">
        <v>113</v>
      </c>
      <c r="H7" s="9" t="s">
        <v>36</v>
      </c>
      <c r="I7" s="9" t="s">
        <v>37</v>
      </c>
      <c r="J7" s="9" t="s">
        <v>38</v>
      </c>
      <c r="K7" s="9" t="s">
        <v>23</v>
      </c>
      <c r="L7" s="14">
        <v>43497</v>
      </c>
      <c r="M7" s="9" t="s">
        <v>24</v>
      </c>
      <c r="N7" s="4" t="s">
        <v>117</v>
      </c>
    </row>
    <row r="8" spans="1:14" ht="45">
      <c r="A8" s="8" t="s">
        <v>39</v>
      </c>
      <c r="B8" s="8" t="s">
        <v>15</v>
      </c>
      <c r="C8" s="10">
        <v>42186</v>
      </c>
      <c r="D8" s="4" t="s">
        <v>33</v>
      </c>
      <c r="E8" s="11" t="s">
        <v>40</v>
      </c>
      <c r="F8" s="9" t="s">
        <v>41</v>
      </c>
      <c r="G8" s="9" t="s">
        <v>42</v>
      </c>
      <c r="H8" s="9" t="s">
        <v>36</v>
      </c>
      <c r="I8" s="9" t="s">
        <v>43</v>
      </c>
      <c r="J8" s="9" t="s">
        <v>44</v>
      </c>
      <c r="K8" s="9" t="s">
        <v>23</v>
      </c>
      <c r="L8" s="14">
        <v>43497</v>
      </c>
      <c r="M8" s="9" t="s">
        <v>24</v>
      </c>
      <c r="N8" s="4" t="s">
        <v>45</v>
      </c>
    </row>
    <row r="10" spans="1:14">
      <c r="G10" s="16" t="s">
        <v>116</v>
      </c>
    </row>
    <row r="12" spans="1:14" ht="5.25" hidden="1" customHeight="1"/>
    <row r="13" spans="1:14" hidden="1"/>
    <row r="14" spans="1:14" s="6" customFormat="1" ht="60">
      <c r="A14" s="3" t="s">
        <v>0</v>
      </c>
      <c r="B14" s="7" t="s">
        <v>1</v>
      </c>
      <c r="C14" s="3" t="s">
        <v>2</v>
      </c>
      <c r="D14" s="3" t="s">
        <v>3</v>
      </c>
      <c r="E14" s="7" t="s">
        <v>4</v>
      </c>
      <c r="F14" s="7" t="s">
        <v>5</v>
      </c>
      <c r="G14" s="3" t="s">
        <v>6</v>
      </c>
      <c r="H14" s="7" t="s">
        <v>7</v>
      </c>
      <c r="I14" s="7" t="s">
        <v>8</v>
      </c>
      <c r="J14" s="7" t="s">
        <v>9</v>
      </c>
      <c r="K14" s="7" t="s">
        <v>46</v>
      </c>
      <c r="L14" s="3" t="s">
        <v>11</v>
      </c>
      <c r="M14" s="13" t="s">
        <v>12</v>
      </c>
      <c r="N14" s="3" t="s">
        <v>13</v>
      </c>
    </row>
    <row r="15" spans="1:14" ht="45">
      <c r="A15" s="8" t="s">
        <v>14</v>
      </c>
      <c r="B15" s="9" t="s">
        <v>15</v>
      </c>
      <c r="C15" s="10">
        <v>39753</v>
      </c>
      <c r="D15" s="4" t="s">
        <v>16</v>
      </c>
      <c r="E15" s="9" t="s">
        <v>47</v>
      </c>
      <c r="F15" s="9" t="s">
        <v>48</v>
      </c>
      <c r="G15" s="12" t="s">
        <v>49</v>
      </c>
      <c r="H15" s="9" t="s">
        <v>50</v>
      </c>
      <c r="I15" s="8" t="s">
        <v>21</v>
      </c>
      <c r="J15" s="9" t="s">
        <v>51</v>
      </c>
      <c r="K15" s="9" t="s">
        <v>23</v>
      </c>
      <c r="L15" s="14">
        <v>42578</v>
      </c>
      <c r="M15" s="9" t="s">
        <v>52</v>
      </c>
      <c r="N15" s="4" t="s">
        <v>25</v>
      </c>
    </row>
    <row r="16" spans="1:14" ht="45">
      <c r="A16" s="8" t="s">
        <v>26</v>
      </c>
      <c r="B16" s="9" t="s">
        <v>15</v>
      </c>
      <c r="C16" s="10">
        <v>39753</v>
      </c>
      <c r="D16" s="4" t="s">
        <v>16</v>
      </c>
      <c r="E16" s="9" t="s">
        <v>53</v>
      </c>
      <c r="F16" s="9" t="s">
        <v>54</v>
      </c>
      <c r="G16" s="9" t="s">
        <v>55</v>
      </c>
      <c r="H16" s="9" t="s">
        <v>56</v>
      </c>
      <c r="I16" s="8" t="s">
        <v>57</v>
      </c>
      <c r="J16" s="9" t="s">
        <v>58</v>
      </c>
      <c r="K16" s="9" t="s">
        <v>23</v>
      </c>
      <c r="L16" s="14">
        <v>42902</v>
      </c>
      <c r="M16" s="9" t="s">
        <v>52</v>
      </c>
      <c r="N16" s="4" t="s">
        <v>25</v>
      </c>
    </row>
    <row r="17" spans="1:14" ht="45">
      <c r="A17" s="8" t="s">
        <v>32</v>
      </c>
      <c r="B17" s="9" t="s">
        <v>15</v>
      </c>
      <c r="C17" s="10">
        <v>39203</v>
      </c>
      <c r="D17" s="4" t="s">
        <v>16</v>
      </c>
      <c r="E17" s="9" t="s">
        <v>59</v>
      </c>
      <c r="F17" s="9" t="s">
        <v>60</v>
      </c>
      <c r="G17" s="9" t="s">
        <v>61</v>
      </c>
      <c r="H17" s="9"/>
      <c r="I17" s="8"/>
      <c r="J17" s="9" t="s">
        <v>58</v>
      </c>
      <c r="K17" s="9" t="s">
        <v>23</v>
      </c>
      <c r="L17" s="14">
        <v>43023</v>
      </c>
      <c r="M17" s="9" t="s">
        <v>52</v>
      </c>
      <c r="N17" s="4" t="s">
        <v>25</v>
      </c>
    </row>
    <row r="18" spans="1:14" ht="45">
      <c r="A18" s="8" t="s">
        <v>39</v>
      </c>
      <c r="B18" s="9" t="s">
        <v>15</v>
      </c>
      <c r="C18" s="10">
        <v>39203</v>
      </c>
      <c r="D18" s="4" t="s">
        <v>33</v>
      </c>
      <c r="E18" s="9" t="s">
        <v>62</v>
      </c>
      <c r="F18" s="9" t="s">
        <v>63</v>
      </c>
      <c r="G18" s="9" t="s">
        <v>64</v>
      </c>
      <c r="H18" s="9" t="s">
        <v>65</v>
      </c>
      <c r="I18" s="8" t="s">
        <v>66</v>
      </c>
      <c r="J18" s="9" t="s">
        <v>51</v>
      </c>
      <c r="K18" s="9" t="s">
        <v>23</v>
      </c>
      <c r="L18" s="14">
        <v>43382</v>
      </c>
      <c r="M18" s="9" t="s">
        <v>52</v>
      </c>
      <c r="N18" s="4" t="s">
        <v>25</v>
      </c>
    </row>
    <row r="19" spans="1:14" ht="45">
      <c r="A19" s="8" t="s">
        <v>67</v>
      </c>
      <c r="B19" s="9" t="s">
        <v>15</v>
      </c>
      <c r="C19" s="10">
        <v>41365</v>
      </c>
      <c r="D19" s="4" t="s">
        <v>16</v>
      </c>
      <c r="E19" s="9" t="s">
        <v>68</v>
      </c>
      <c r="F19" s="9" t="s">
        <v>69</v>
      </c>
      <c r="G19" s="9" t="s">
        <v>70</v>
      </c>
      <c r="H19" s="9" t="s">
        <v>29</v>
      </c>
      <c r="I19" s="8" t="s">
        <v>71</v>
      </c>
      <c r="J19" s="9" t="s">
        <v>72</v>
      </c>
      <c r="K19" s="9" t="s">
        <v>23</v>
      </c>
      <c r="L19" s="14">
        <v>43671</v>
      </c>
      <c r="M19" s="9" t="s">
        <v>52</v>
      </c>
      <c r="N19" s="4" t="s">
        <v>119</v>
      </c>
    </row>
    <row r="20" spans="1:14" ht="45">
      <c r="A20" s="8" t="s">
        <v>73</v>
      </c>
      <c r="B20" s="9" t="s">
        <v>15</v>
      </c>
      <c r="C20" s="10">
        <v>41365</v>
      </c>
      <c r="D20" s="4" t="s">
        <v>33</v>
      </c>
      <c r="E20" s="9" t="s">
        <v>74</v>
      </c>
      <c r="F20" s="9" t="s">
        <v>75</v>
      </c>
      <c r="G20" s="9" t="s">
        <v>76</v>
      </c>
      <c r="H20" s="9" t="s">
        <v>20</v>
      </c>
      <c r="I20" s="8" t="s">
        <v>43</v>
      </c>
      <c r="J20" s="9" t="s">
        <v>77</v>
      </c>
      <c r="K20" s="9" t="s">
        <v>23</v>
      </c>
      <c r="L20" s="14">
        <v>43382</v>
      </c>
      <c r="M20" s="9" t="s">
        <v>52</v>
      </c>
      <c r="N20" s="4" t="s">
        <v>25</v>
      </c>
    </row>
    <row r="21" spans="1:14">
      <c r="A21" s="9" t="s">
        <v>78</v>
      </c>
      <c r="B21" s="9" t="s">
        <v>118</v>
      </c>
      <c r="C21" s="12"/>
      <c r="D21" s="4" t="s">
        <v>33</v>
      </c>
      <c r="E21" s="12" t="s">
        <v>79</v>
      </c>
      <c r="F21" s="12" t="s">
        <v>80</v>
      </c>
      <c r="G21" s="12" t="s">
        <v>81</v>
      </c>
      <c r="H21" s="12"/>
      <c r="I21" s="12"/>
      <c r="J21" s="12"/>
      <c r="K21" s="12"/>
      <c r="L21" s="12" t="s">
        <v>82</v>
      </c>
      <c r="M21" s="9" t="s">
        <v>52</v>
      </c>
      <c r="N21" s="4" t="s">
        <v>25</v>
      </c>
    </row>
    <row r="22" spans="1:14" ht="60">
      <c r="A22" s="12" t="s">
        <v>14</v>
      </c>
      <c r="B22" s="12" t="s">
        <v>83</v>
      </c>
      <c r="C22" s="10">
        <v>40087</v>
      </c>
      <c r="D22" s="12" t="s">
        <v>33</v>
      </c>
      <c r="E22" s="9" t="s">
        <v>84</v>
      </c>
      <c r="F22" s="9" t="s">
        <v>85</v>
      </c>
      <c r="G22" s="12" t="s">
        <v>86</v>
      </c>
      <c r="H22" s="12"/>
      <c r="I22" s="12"/>
      <c r="J22" s="12" t="s">
        <v>87</v>
      </c>
      <c r="K22" s="9" t="s">
        <v>88</v>
      </c>
      <c r="L22" s="15">
        <v>43567</v>
      </c>
      <c r="M22" s="4" t="s">
        <v>89</v>
      </c>
      <c r="N22" s="4" t="s">
        <v>45</v>
      </c>
    </row>
    <row r="23" spans="1:14" ht="60">
      <c r="A23" s="12" t="s">
        <v>26</v>
      </c>
      <c r="B23" s="12" t="s">
        <v>83</v>
      </c>
      <c r="C23" s="10">
        <v>40087</v>
      </c>
      <c r="D23" s="12" t="s">
        <v>33</v>
      </c>
      <c r="E23" s="9" t="s">
        <v>90</v>
      </c>
      <c r="F23" s="9" t="s">
        <v>91</v>
      </c>
      <c r="G23" s="12" t="s">
        <v>92</v>
      </c>
      <c r="H23" s="12"/>
      <c r="I23" s="12"/>
      <c r="J23" s="12" t="s">
        <v>87</v>
      </c>
      <c r="K23" s="9" t="s">
        <v>88</v>
      </c>
      <c r="L23" s="15">
        <v>43567</v>
      </c>
      <c r="M23" s="4" t="s">
        <v>89</v>
      </c>
      <c r="N23" s="4" t="s">
        <v>45</v>
      </c>
    </row>
  </sheetData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11" sqref="E11"/>
    </sheetView>
  </sheetViews>
  <sheetFormatPr defaultColWidth="9.140625" defaultRowHeight="15"/>
  <cols>
    <col min="1" max="1" width="14" style="2" customWidth="1"/>
    <col min="2" max="2" width="11" style="2" customWidth="1"/>
    <col min="3" max="4" width="9.140625" style="2"/>
    <col min="5" max="5" width="10.85546875" style="2" customWidth="1"/>
    <col min="6" max="6" width="12.140625" style="2" customWidth="1"/>
    <col min="7" max="16384" width="9.140625" style="2"/>
  </cols>
  <sheetData>
    <row r="1" spans="1:6" s="1" customFormat="1" ht="4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</row>
    <row r="2" spans="1:6">
      <c r="A2" s="4" t="s">
        <v>99</v>
      </c>
      <c r="B2" s="4">
        <v>8.1</v>
      </c>
      <c r="C2" s="4">
        <v>7.1</v>
      </c>
      <c r="D2" s="4">
        <v>20</v>
      </c>
      <c r="E2" s="4">
        <f>C2/D2*100</f>
        <v>35.5</v>
      </c>
      <c r="F2" s="4">
        <f>C2/B2*100</f>
        <v>87.654320987654302</v>
      </c>
    </row>
    <row r="3" spans="1:6">
      <c r="A3" s="4" t="s">
        <v>100</v>
      </c>
      <c r="B3" s="4">
        <v>12.3</v>
      </c>
      <c r="C3" s="4">
        <v>11.2</v>
      </c>
      <c r="D3" s="4">
        <v>20</v>
      </c>
      <c r="E3" s="4">
        <f t="shared" ref="E3:E15" si="0">C3/D3*100</f>
        <v>56</v>
      </c>
      <c r="F3" s="4">
        <f t="shared" ref="F3:F15" si="1">C3/B3*100</f>
        <v>91.056910569105696</v>
      </c>
    </row>
    <row r="4" spans="1:6">
      <c r="A4" s="4" t="s">
        <v>101</v>
      </c>
      <c r="B4" s="4">
        <v>0.7</v>
      </c>
      <c r="C4" s="4">
        <v>0.1</v>
      </c>
      <c r="D4" s="4">
        <v>20</v>
      </c>
      <c r="E4" s="4">
        <f t="shared" si="0"/>
        <v>0.5</v>
      </c>
      <c r="F4" s="4">
        <f t="shared" si="1"/>
        <v>14.285714285714301</v>
      </c>
    </row>
    <row r="5" spans="1:6">
      <c r="A5" s="4" t="s">
        <v>102</v>
      </c>
      <c r="B5" s="4">
        <v>8.6</v>
      </c>
      <c r="C5" s="4">
        <v>7.1</v>
      </c>
      <c r="D5" s="4">
        <v>20</v>
      </c>
      <c r="E5" s="4">
        <f t="shared" si="0"/>
        <v>35.5</v>
      </c>
      <c r="F5" s="4">
        <f t="shared" si="1"/>
        <v>82.558139534883693</v>
      </c>
    </row>
    <row r="6" spans="1:6">
      <c r="A6" s="4" t="s">
        <v>103</v>
      </c>
      <c r="B6" s="4">
        <v>6.7</v>
      </c>
      <c r="C6" s="4">
        <v>5.7</v>
      </c>
      <c r="D6" s="4">
        <v>20</v>
      </c>
      <c r="E6" s="4">
        <f t="shared" si="0"/>
        <v>28.5</v>
      </c>
      <c r="F6" s="4">
        <f t="shared" si="1"/>
        <v>85.074626865671604</v>
      </c>
    </row>
    <row r="7" spans="1:6">
      <c r="A7" s="4" t="s">
        <v>104</v>
      </c>
      <c r="B7" s="4">
        <v>8.8000000000000007</v>
      </c>
      <c r="C7" s="4">
        <v>7.8</v>
      </c>
      <c r="D7" s="4">
        <v>20</v>
      </c>
      <c r="E7" s="4">
        <f t="shared" si="0"/>
        <v>39</v>
      </c>
      <c r="F7" s="4">
        <f t="shared" si="1"/>
        <v>88.636363636363598</v>
      </c>
    </row>
    <row r="8" spans="1:6">
      <c r="A8" s="4" t="s">
        <v>105</v>
      </c>
      <c r="B8" s="4"/>
      <c r="C8" s="4"/>
      <c r="D8" s="4">
        <v>20</v>
      </c>
      <c r="E8" s="4">
        <f t="shared" si="0"/>
        <v>0</v>
      </c>
      <c r="F8" s="4" t="e">
        <f t="shared" si="1"/>
        <v>#DIV/0!</v>
      </c>
    </row>
    <row r="9" spans="1:6">
      <c r="A9" s="4" t="s">
        <v>106</v>
      </c>
      <c r="B9" s="4">
        <v>4.95</v>
      </c>
      <c r="C9" s="4">
        <v>4.8</v>
      </c>
      <c r="D9" s="4">
        <v>20</v>
      </c>
      <c r="E9" s="4">
        <f t="shared" si="0"/>
        <v>24</v>
      </c>
      <c r="F9" s="4">
        <f t="shared" si="1"/>
        <v>96.969696969696997</v>
      </c>
    </row>
    <row r="10" spans="1:6">
      <c r="A10" s="4" t="s">
        <v>107</v>
      </c>
      <c r="B10" s="4">
        <v>7.33</v>
      </c>
      <c r="C10" s="4">
        <v>6.41</v>
      </c>
      <c r="D10" s="4">
        <v>20</v>
      </c>
      <c r="E10" s="4">
        <f t="shared" si="0"/>
        <v>32.049999999999997</v>
      </c>
      <c r="F10" s="4">
        <f t="shared" si="1"/>
        <v>87.448840381991801</v>
      </c>
    </row>
    <row r="11" spans="1:6">
      <c r="A11" s="4" t="s">
        <v>108</v>
      </c>
      <c r="B11" s="4">
        <v>5.5</v>
      </c>
      <c r="C11" s="4">
        <v>4.5999999999999996</v>
      </c>
      <c r="D11" s="4">
        <v>20</v>
      </c>
      <c r="E11" s="4">
        <f t="shared" si="0"/>
        <v>23</v>
      </c>
      <c r="F11" s="4">
        <f t="shared" si="1"/>
        <v>83.636363636363598</v>
      </c>
    </row>
    <row r="12" spans="1:6" ht="15" customHeight="1">
      <c r="A12" s="4" t="s">
        <v>109</v>
      </c>
      <c r="B12" s="4"/>
      <c r="C12" s="4"/>
      <c r="D12" s="4">
        <v>5</v>
      </c>
      <c r="E12" s="4">
        <f t="shared" si="0"/>
        <v>0</v>
      </c>
      <c r="F12" s="4" t="e">
        <f t="shared" si="1"/>
        <v>#DIV/0!</v>
      </c>
    </row>
    <row r="13" spans="1:6" ht="12" customHeight="1">
      <c r="A13" s="4" t="s">
        <v>110</v>
      </c>
      <c r="B13" s="4">
        <v>27.5</v>
      </c>
      <c r="C13" s="4">
        <v>19.78</v>
      </c>
      <c r="D13" s="4">
        <v>120</v>
      </c>
      <c r="E13" s="4">
        <f t="shared" si="0"/>
        <v>16.483333333333299</v>
      </c>
      <c r="F13" s="4">
        <f t="shared" si="1"/>
        <v>71.927272727272694</v>
      </c>
    </row>
    <row r="14" spans="1:6" ht="14.25" customHeight="1">
      <c r="A14" s="4" t="s">
        <v>111</v>
      </c>
      <c r="B14" s="4">
        <v>19.5</v>
      </c>
      <c r="C14" s="4">
        <v>8.2799999999999994</v>
      </c>
      <c r="D14" s="4">
        <v>120</v>
      </c>
      <c r="E14" s="4">
        <f t="shared" si="0"/>
        <v>6.9</v>
      </c>
      <c r="F14" s="4">
        <f t="shared" si="1"/>
        <v>42.461538461538503</v>
      </c>
    </row>
    <row r="15" spans="1:6">
      <c r="A15" s="4" t="s">
        <v>112</v>
      </c>
      <c r="B15" s="4">
        <f>SUM(B2:B14)</f>
        <v>109.98</v>
      </c>
      <c r="C15" s="4">
        <f>SUM(C2:C14)</f>
        <v>82.87</v>
      </c>
      <c r="D15" s="4">
        <f>SUM(D2:D14)</f>
        <v>445</v>
      </c>
      <c r="E15" s="4">
        <f t="shared" si="0"/>
        <v>18.622471910112399</v>
      </c>
      <c r="F15" s="4">
        <f t="shared" si="1"/>
        <v>75.350063647935997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UPS Status</vt:lpstr>
      <vt:lpstr>Load details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com10384</dc:creator>
  <cp:lastModifiedBy>Ibrahim</cp:lastModifiedBy>
  <dcterms:created xsi:type="dcterms:W3CDTF">2019-05-21T06:44:00Z</dcterms:created>
  <dcterms:modified xsi:type="dcterms:W3CDTF">2019-12-05T06:37:53Z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