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UPS Status" sheetId="1" r:id="rId1"/>
    <sheet name="Load detai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<sst xmlns="http://schemas.openxmlformats.org/spreadsheetml/2006/main" count="118">
  <si>
    <t>UPS Name</t>
  </si>
  <si>
    <t>Capacity</t>
  </si>
  <si>
    <t>UPS installed on</t>
  </si>
  <si>
    <t>Class</t>
  </si>
  <si>
    <t>Input</t>
  </si>
  <si>
    <t>Output</t>
  </si>
  <si>
    <t>Connected Load</t>
  </si>
  <si>
    <t>DC BUS</t>
  </si>
  <si>
    <t>Charge Amps</t>
  </si>
  <si>
    <t>Battery Bank volt</t>
  </si>
  <si>
    <t>VRLA Battery Details</t>
  </si>
  <si>
    <t>Battery Replaced on</t>
  </si>
  <si>
    <t>Location</t>
  </si>
  <si>
    <t>Working Condition</t>
  </si>
  <si>
    <t>UPS1</t>
  </si>
  <si>
    <t>20KVA</t>
  </si>
  <si>
    <t>III</t>
  </si>
  <si>
    <t>387V,11A</t>
  </si>
  <si>
    <t>229V,30A-8.2KW/7.1KVA</t>
  </si>
  <si>
    <t>Rack 6 (nodes 97-128),  Head 1-2,mds1-2,oss1-4</t>
  </si>
  <si>
    <t>353V-FLOAT</t>
  </si>
  <si>
    <t>0.75A</t>
  </si>
  <si>
    <t>356V</t>
  </si>
  <si>
    <t>26-nos, 12V, 42Ah, 14KG</t>
  </si>
  <si>
    <t>IVY Battery Room</t>
  </si>
  <si>
    <t xml:space="preserve">Good </t>
  </si>
  <si>
    <t>UPS2</t>
  </si>
  <si>
    <t>391V,17A</t>
  </si>
  <si>
    <t>228V,48A-12.3KW/11.2KVA</t>
  </si>
  <si>
    <t>IB, Head 1-2,mds1-2,oss1-4, Rack 6 (nodes 97-128), Back bone Network Switch</t>
  </si>
  <si>
    <t>350V-FLOAT</t>
  </si>
  <si>
    <t>1.12A</t>
  </si>
  <si>
    <t>354V</t>
  </si>
  <si>
    <t>UPS3</t>
  </si>
  <si>
    <t>IV</t>
  </si>
  <si>
    <t>425V,1A</t>
  </si>
  <si>
    <t>230V,0.1A- 0.1KW/0.0KVA</t>
  </si>
  <si>
    <t>Head Node 1</t>
  </si>
  <si>
    <t>352V-FLOAT</t>
  </si>
  <si>
    <t>0.12A</t>
  </si>
  <si>
    <t>357V</t>
  </si>
  <si>
    <t>UPS4</t>
  </si>
  <si>
    <t>415V,12A</t>
  </si>
  <si>
    <t>233V,31A-6.9KW/7.1KVA</t>
  </si>
  <si>
    <t>Management node, tape library, node177-200,KMS1-2</t>
  </si>
  <si>
    <t>0.87A</t>
  </si>
  <si>
    <t>352V</t>
  </si>
  <si>
    <t>Good</t>
  </si>
  <si>
    <t>VRLS Battery Details</t>
  </si>
  <si>
    <t>387V,10A</t>
  </si>
  <si>
    <t>230V,25A-5.3KW/5.7KVA</t>
  </si>
  <si>
    <t>VDI Servers</t>
  </si>
  <si>
    <t>359V-FLOAT</t>
  </si>
  <si>
    <t>360V</t>
  </si>
  <si>
    <t>I/O Room</t>
  </si>
  <si>
    <t>391V,13A</t>
  </si>
  <si>
    <t>230V,34A-7.3KW/7.8KVA</t>
  </si>
  <si>
    <t>HPC Server room, workstation</t>
  </si>
  <si>
    <t>363V-FLOAT</t>
  </si>
  <si>
    <t>1.0A</t>
  </si>
  <si>
    <t>364V</t>
  </si>
  <si>
    <t>415V</t>
  </si>
  <si>
    <t>230V</t>
  </si>
  <si>
    <t>Anunet &amp; Internet servers</t>
  </si>
  <si>
    <t>409V,7A</t>
  </si>
  <si>
    <t>230V,21A-4.6KW/4.8KVA</t>
  </si>
  <si>
    <t>HPC Server room, bullnova, everrun server, HBNI &amp; WINLS</t>
  </si>
  <si>
    <t>360V-FLOAT</t>
  </si>
  <si>
    <t>0.37A</t>
  </si>
  <si>
    <t>UPS5</t>
  </si>
  <si>
    <t>385V,11A</t>
  </si>
  <si>
    <t>229V,28A-5.8KW/6.4KVA</t>
  </si>
  <si>
    <t>Backbone &amp; disaster recovery storage</t>
  </si>
  <si>
    <t>0.62A</t>
  </si>
  <si>
    <t>350V</t>
  </si>
  <si>
    <t>not available</t>
  </si>
  <si>
    <t>UPS6</t>
  </si>
  <si>
    <t>395V,8A</t>
  </si>
  <si>
    <t>229V,20A-4.1KW/4.5KVA</t>
  </si>
  <si>
    <t>VDI Servers&amp;Backbone Core switch</t>
  </si>
  <si>
    <t>355V</t>
  </si>
  <si>
    <t>LAB UPS</t>
  </si>
  <si>
    <t>5KVA</t>
  </si>
  <si>
    <t>243V</t>
  </si>
  <si>
    <t>240V,2A</t>
  </si>
  <si>
    <t>Network Lab</t>
  </si>
  <si>
    <t xml:space="preserve"> </t>
  </si>
  <si>
    <t>120KVA</t>
  </si>
  <si>
    <t>407V,      R-29.9A, Y-45.3A, B-44.4A</t>
  </si>
  <si>
    <t>389V, R-32A,      Y-28A, B-26A, 19.78KVA</t>
  </si>
  <si>
    <t>NEHA Cluster</t>
  </si>
  <si>
    <t>452V</t>
  </si>
  <si>
    <t>34-nos, 12V, 200Ah, 67.2KG</t>
  </si>
  <si>
    <t>Annex buiding UPS Room</t>
  </si>
  <si>
    <t>Faulty Cooling Fan should be replaced UPS shutdown required</t>
  </si>
  <si>
    <t>407V,      R-28.9A, Y-28.2A, B-27.7A</t>
  </si>
  <si>
    <t>399V, R-12A,      Y-11A, B-13A, 8.28KVA</t>
  </si>
  <si>
    <t>Xeon Cluster</t>
  </si>
  <si>
    <t>Name of the UPS</t>
  </si>
  <si>
    <t>input in KVA</t>
  </si>
  <si>
    <t>Load in KVA</t>
  </si>
  <si>
    <t>UPS capaity in KVA</t>
  </si>
  <si>
    <t>Load in %</t>
  </si>
  <si>
    <t>UPS efficiency</t>
  </si>
  <si>
    <t>IVY-UPS1</t>
  </si>
  <si>
    <t>IVY-UPS2</t>
  </si>
  <si>
    <t>IVY-UPS3</t>
  </si>
  <si>
    <t>IVY-UPS4</t>
  </si>
  <si>
    <t>I/O-UPS1</t>
  </si>
  <si>
    <t>I/O-UPS2</t>
  </si>
  <si>
    <t>I/O-UPS3</t>
  </si>
  <si>
    <t>I/O-UPS4</t>
  </si>
  <si>
    <t>I/O-UPS5</t>
  </si>
  <si>
    <t>I/O-UPS6</t>
  </si>
  <si>
    <t>I/O-LAB UPS</t>
  </si>
  <si>
    <t>CLUSTER-UPS1</t>
  </si>
  <si>
    <t>CLUSTER-UPS2</t>
  </si>
  <si>
    <t xml:space="preserve">TOTAL 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</si>
</sst>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mmm/yy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_ &quot;₹&quot;\ * #,##0_ ;_ &quot;₹&quot;\ * \-#,##0_ ;_ &quot;₹&quot;\ * &quot;-&quot;_ ;_ @_ "/>
    <numFmt numFmtId="181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>
      <alignment wrapText="1"/>
    </xf>
    <xf numFmtId="177" fontId="0" fillId="0" borderId="1" xfId="0" applyNumberFormat="1" applyBorder="1" applyAlignment="1">
      <alignment wrapText="1"/>
    </xf>
    <xf numFmtId="0" fontId="0" fillId="0" borderId="1" xfId="0" applyFill="1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>
      <alignment wrapText="1"/>
    </xf>
    <xf numFmtId="177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/>
    <xf numFmtId="176" fontId="0" fillId="0" borderId="1" xfId="0" applyNumberFormat="1" applyBorder="1" applyAlignment="1">
      <alignment wrapText="1"/>
    </xf>
    <xf numFmtId="0" fontId="0" fillId="0" borderId="0" xfId="0" applyAlignment="1"/>
    <xf numFmtId="176" fontId="0" fillId="0" borderId="0" xfId="0" applyNumberFormat="1" applyBorder="1" applyAlignment="1">
      <alignment wrapText="1"/>
    </xf>
    <xf numFmtId="176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0"/>
  <sheetViews>
    <sheetView zoomScale="63" zoomScaleNormal="63" topLeftCell="A19" workbookViewId="0">
      <selection activeCell="G27" sqref="G27"/>
    </sheetView>
  </sheetViews>
  <sheetFormatPr defaultColWidth="9" defaultRowHeight="15"/>
  <cols>
    <col min="1" max="1" width="6.42857142857143" customWidth="1"/>
    <col min="2" max="2" width="8.57142857142857" customWidth="1"/>
    <col min="3" max="3" width="8.42857142857143" customWidth="1"/>
    <col min="4" max="4" width="5.42857142857143" customWidth="1"/>
    <col min="5" max="5" width="8.42857142857143" customWidth="1"/>
    <col min="6" max="6" width="13.5714285714286" customWidth="1"/>
    <col min="7" max="7" width="17.7142857142857" customWidth="1"/>
    <col min="8" max="8" width="7" customWidth="1"/>
    <col min="9" max="9" width="6.85714285714286" customWidth="1"/>
    <col min="10" max="10" width="7.42857142857143" customWidth="1"/>
    <col min="11" max="11" width="7.14285714285714" customWidth="1"/>
    <col min="12" max="12" width="11.1428571428571" customWidth="1"/>
    <col min="14" max="14" width="10.8571428571429" customWidth="1"/>
  </cols>
  <sheetData>
    <row r="3" s="5" customFormat="1" ht="45" spans="1:14">
      <c r="A3" s="3" t="s">
        <v>0</v>
      </c>
      <c r="B3" s="7" t="s">
        <v>1</v>
      </c>
      <c r="C3" s="3" t="s">
        <v>2</v>
      </c>
      <c r="D3" s="3" t="s">
        <v>3</v>
      </c>
      <c r="E3" s="7" t="s">
        <v>4</v>
      </c>
      <c r="F3" s="7" t="s">
        <v>5</v>
      </c>
      <c r="G3" s="3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3" t="s">
        <v>11</v>
      </c>
      <c r="M3" s="17" t="s">
        <v>12</v>
      </c>
      <c r="N3" s="3" t="s">
        <v>13</v>
      </c>
    </row>
    <row r="4" ht="65.25" customHeight="1" spans="1:14">
      <c r="A4" s="8" t="s">
        <v>14</v>
      </c>
      <c r="B4" s="9" t="s">
        <v>15</v>
      </c>
      <c r="C4" s="10">
        <v>42125</v>
      </c>
      <c r="D4" s="4" t="s">
        <v>16</v>
      </c>
      <c r="E4" s="9" t="s">
        <v>17</v>
      </c>
      <c r="F4" s="9" t="s">
        <v>18</v>
      </c>
      <c r="G4" s="4" t="s">
        <v>19</v>
      </c>
      <c r="H4" s="9" t="s">
        <v>20</v>
      </c>
      <c r="I4" s="8" t="s">
        <v>21</v>
      </c>
      <c r="J4" s="9" t="s">
        <v>22</v>
      </c>
      <c r="K4" s="9" t="s">
        <v>23</v>
      </c>
      <c r="L4" s="18">
        <v>42125</v>
      </c>
      <c r="M4" s="9" t="s">
        <v>24</v>
      </c>
      <c r="N4" s="4" t="s">
        <v>25</v>
      </c>
    </row>
    <row r="5" ht="75" spans="1:14">
      <c r="A5" s="8" t="s">
        <v>26</v>
      </c>
      <c r="B5" s="8" t="s">
        <v>15</v>
      </c>
      <c r="C5" s="10">
        <v>42125</v>
      </c>
      <c r="D5" s="4" t="s">
        <v>16</v>
      </c>
      <c r="E5" s="8" t="s">
        <v>27</v>
      </c>
      <c r="F5" s="9" t="s">
        <v>28</v>
      </c>
      <c r="G5" s="4" t="s">
        <v>29</v>
      </c>
      <c r="H5" s="9" t="s">
        <v>30</v>
      </c>
      <c r="I5" s="8" t="s">
        <v>31</v>
      </c>
      <c r="J5" s="11" t="s">
        <v>32</v>
      </c>
      <c r="K5" s="9" t="s">
        <v>23</v>
      </c>
      <c r="L5" s="18">
        <v>43382</v>
      </c>
      <c r="M5" s="9" t="s">
        <v>24</v>
      </c>
      <c r="N5" s="4" t="s">
        <v>25</v>
      </c>
    </row>
    <row r="6" ht="61.5" customHeight="1" spans="1:14">
      <c r="A6" s="8" t="s">
        <v>33</v>
      </c>
      <c r="B6" s="8" t="s">
        <v>15</v>
      </c>
      <c r="C6" s="10">
        <v>42186</v>
      </c>
      <c r="D6" s="4" t="s">
        <v>34</v>
      </c>
      <c r="E6" s="11" t="s">
        <v>35</v>
      </c>
      <c r="F6" s="9" t="s">
        <v>36</v>
      </c>
      <c r="G6" s="4" t="s">
        <v>37</v>
      </c>
      <c r="H6" s="9" t="s">
        <v>38</v>
      </c>
      <c r="I6" s="9" t="s">
        <v>39</v>
      </c>
      <c r="J6" s="9" t="s">
        <v>40</v>
      </c>
      <c r="K6" s="9" t="s">
        <v>23</v>
      </c>
      <c r="L6" s="18">
        <v>43497</v>
      </c>
      <c r="M6" s="9" t="s">
        <v>24</v>
      </c>
      <c r="N6" s="4" t="s">
        <v>25</v>
      </c>
    </row>
    <row r="7" ht="61.5" customHeight="1" spans="1:14">
      <c r="A7" s="8" t="s">
        <v>41</v>
      </c>
      <c r="B7" s="8" t="s">
        <v>15</v>
      </c>
      <c r="C7" s="10">
        <v>42186</v>
      </c>
      <c r="D7" s="4" t="s">
        <v>34</v>
      </c>
      <c r="E7" s="11" t="s">
        <v>42</v>
      </c>
      <c r="F7" s="9" t="s">
        <v>43</v>
      </c>
      <c r="G7" s="4" t="s">
        <v>44</v>
      </c>
      <c r="H7" s="9" t="s">
        <v>38</v>
      </c>
      <c r="I7" s="9" t="s">
        <v>45</v>
      </c>
      <c r="J7" s="9" t="s">
        <v>46</v>
      </c>
      <c r="K7" s="9" t="s">
        <v>23</v>
      </c>
      <c r="L7" s="18">
        <v>43497</v>
      </c>
      <c r="M7" s="9" t="s">
        <v>24</v>
      </c>
      <c r="N7" s="4" t="s">
        <v>47</v>
      </c>
    </row>
    <row r="16" ht="10.5" customHeight="1"/>
    <row r="17" ht="5.25" hidden="1" customHeight="1"/>
    <row r="18" hidden="1"/>
    <row r="19" s="6" customFormat="1" ht="45" spans="1:14">
      <c r="A19" s="3" t="s">
        <v>0</v>
      </c>
      <c r="B19" s="7" t="s">
        <v>1</v>
      </c>
      <c r="C19" s="3" t="s">
        <v>2</v>
      </c>
      <c r="D19" s="3" t="s">
        <v>3</v>
      </c>
      <c r="E19" s="7" t="s">
        <v>4</v>
      </c>
      <c r="F19" s="7" t="s">
        <v>5</v>
      </c>
      <c r="G19" s="3" t="s">
        <v>6</v>
      </c>
      <c r="H19" s="7" t="s">
        <v>7</v>
      </c>
      <c r="I19" s="7" t="s">
        <v>8</v>
      </c>
      <c r="J19" s="7" t="s">
        <v>9</v>
      </c>
      <c r="K19" s="7" t="s">
        <v>48</v>
      </c>
      <c r="L19" s="3" t="s">
        <v>11</v>
      </c>
      <c r="M19" s="17" t="s">
        <v>12</v>
      </c>
      <c r="N19" s="3" t="s">
        <v>13</v>
      </c>
    </row>
    <row r="20" ht="60" spans="1:14">
      <c r="A20" s="8" t="s">
        <v>14</v>
      </c>
      <c r="B20" s="9" t="s">
        <v>15</v>
      </c>
      <c r="C20" s="10">
        <v>39753</v>
      </c>
      <c r="D20" s="4" t="s">
        <v>16</v>
      </c>
      <c r="E20" s="9" t="s">
        <v>49</v>
      </c>
      <c r="F20" s="9" t="s">
        <v>50</v>
      </c>
      <c r="G20" s="12" t="s">
        <v>51</v>
      </c>
      <c r="H20" s="9" t="s">
        <v>52</v>
      </c>
      <c r="I20" s="8" t="s">
        <v>21</v>
      </c>
      <c r="J20" s="9" t="s">
        <v>53</v>
      </c>
      <c r="K20" s="9" t="s">
        <v>23</v>
      </c>
      <c r="L20" s="18">
        <v>42578</v>
      </c>
      <c r="M20" s="9" t="s">
        <v>54</v>
      </c>
      <c r="N20" s="4" t="s">
        <v>25</v>
      </c>
    </row>
    <row r="21" ht="60" spans="1:14">
      <c r="A21" s="8" t="s">
        <v>26</v>
      </c>
      <c r="B21" s="9" t="s">
        <v>15</v>
      </c>
      <c r="C21" s="10">
        <v>39753</v>
      </c>
      <c r="D21" s="4" t="s">
        <v>16</v>
      </c>
      <c r="E21" s="9" t="s">
        <v>55</v>
      </c>
      <c r="F21" s="9" t="s">
        <v>56</v>
      </c>
      <c r="G21" s="9" t="s">
        <v>57</v>
      </c>
      <c r="H21" s="9" t="s">
        <v>58</v>
      </c>
      <c r="I21" s="8" t="s">
        <v>59</v>
      </c>
      <c r="J21" s="9" t="s">
        <v>60</v>
      </c>
      <c r="K21" s="9" t="s">
        <v>23</v>
      </c>
      <c r="L21" s="18">
        <v>42902</v>
      </c>
      <c r="M21" s="9" t="s">
        <v>54</v>
      </c>
      <c r="N21" s="4" t="s">
        <v>25</v>
      </c>
    </row>
    <row r="22" ht="66" customHeight="1" spans="1:14">
      <c r="A22" s="8" t="s">
        <v>33</v>
      </c>
      <c r="B22" s="9" t="s">
        <v>15</v>
      </c>
      <c r="C22" s="10">
        <v>39203</v>
      </c>
      <c r="D22" s="4" t="s">
        <v>16</v>
      </c>
      <c r="E22" s="9" t="s">
        <v>61</v>
      </c>
      <c r="F22" s="9" t="s">
        <v>62</v>
      </c>
      <c r="G22" s="9" t="s">
        <v>63</v>
      </c>
      <c r="H22" s="9"/>
      <c r="I22" s="8"/>
      <c r="J22" s="9" t="s">
        <v>60</v>
      </c>
      <c r="K22" s="9" t="s">
        <v>23</v>
      </c>
      <c r="L22" s="18">
        <v>43023</v>
      </c>
      <c r="M22" s="9" t="s">
        <v>54</v>
      </c>
      <c r="N22" s="4" t="s">
        <v>25</v>
      </c>
    </row>
    <row r="23" ht="60" customHeight="1" spans="1:14">
      <c r="A23" s="8" t="s">
        <v>41</v>
      </c>
      <c r="B23" s="9" t="s">
        <v>15</v>
      </c>
      <c r="C23" s="10">
        <v>39203</v>
      </c>
      <c r="D23" s="4" t="s">
        <v>34</v>
      </c>
      <c r="E23" s="9" t="s">
        <v>64</v>
      </c>
      <c r="F23" s="9" t="s">
        <v>65</v>
      </c>
      <c r="G23" s="9" t="s">
        <v>66</v>
      </c>
      <c r="H23" s="9" t="s">
        <v>67</v>
      </c>
      <c r="I23" s="8" t="s">
        <v>68</v>
      </c>
      <c r="J23" s="9" t="s">
        <v>53</v>
      </c>
      <c r="K23" s="9" t="s">
        <v>23</v>
      </c>
      <c r="L23" s="18">
        <v>43382</v>
      </c>
      <c r="M23" s="9" t="s">
        <v>54</v>
      </c>
      <c r="N23" s="4" t="s">
        <v>25</v>
      </c>
    </row>
    <row r="24" ht="128.25" customHeight="1" spans="1:14">
      <c r="A24" s="8" t="s">
        <v>69</v>
      </c>
      <c r="B24" s="9" t="s">
        <v>15</v>
      </c>
      <c r="C24" s="10">
        <v>41365</v>
      </c>
      <c r="D24" s="4" t="s">
        <v>16</v>
      </c>
      <c r="E24" s="9" t="s">
        <v>70</v>
      </c>
      <c r="F24" s="9" t="s">
        <v>71</v>
      </c>
      <c r="G24" s="9" t="s">
        <v>72</v>
      </c>
      <c r="H24" s="9" t="s">
        <v>30</v>
      </c>
      <c r="I24" s="8" t="s">
        <v>73</v>
      </c>
      <c r="J24" s="9" t="s">
        <v>74</v>
      </c>
      <c r="K24" s="9" t="s">
        <v>23</v>
      </c>
      <c r="L24" s="18" t="s">
        <v>75</v>
      </c>
      <c r="M24" s="9" t="s">
        <v>54</v>
      </c>
      <c r="N24" s="4" t="s">
        <v>47</v>
      </c>
    </row>
    <row r="25" spans="1:14">
      <c r="A25" s="13"/>
      <c r="B25" s="14"/>
      <c r="C25" s="15"/>
      <c r="D25" s="16"/>
      <c r="E25" s="14"/>
      <c r="F25" s="14"/>
      <c r="G25" s="14"/>
      <c r="H25" s="14"/>
      <c r="I25" s="19"/>
      <c r="J25" s="14"/>
      <c r="K25" s="14"/>
      <c r="L25" s="20"/>
      <c r="M25" s="14"/>
      <c r="N25" s="16"/>
    </row>
    <row r="26" s="6" customFormat="1" ht="45" spans="1:14">
      <c r="A26" s="3" t="s">
        <v>0</v>
      </c>
      <c r="B26" s="7" t="s">
        <v>1</v>
      </c>
      <c r="C26" s="3" t="s">
        <v>2</v>
      </c>
      <c r="D26" s="3" t="s">
        <v>3</v>
      </c>
      <c r="E26" s="7" t="s">
        <v>4</v>
      </c>
      <c r="F26" s="7" t="s">
        <v>5</v>
      </c>
      <c r="G26" s="3" t="s">
        <v>6</v>
      </c>
      <c r="H26" s="7" t="s">
        <v>7</v>
      </c>
      <c r="I26" s="7" t="s">
        <v>8</v>
      </c>
      <c r="J26" s="7" t="s">
        <v>9</v>
      </c>
      <c r="K26" s="7" t="s">
        <v>48</v>
      </c>
      <c r="L26" s="3" t="s">
        <v>11</v>
      </c>
      <c r="M26" s="17" t="s">
        <v>12</v>
      </c>
      <c r="N26" s="3" t="s">
        <v>13</v>
      </c>
    </row>
    <row r="27" ht="60" spans="1:14">
      <c r="A27" s="8" t="s">
        <v>76</v>
      </c>
      <c r="B27" s="9" t="s">
        <v>15</v>
      </c>
      <c r="C27" s="10">
        <v>41365</v>
      </c>
      <c r="D27" s="4" t="s">
        <v>34</v>
      </c>
      <c r="E27" s="9" t="s">
        <v>77</v>
      </c>
      <c r="F27" s="9" t="s">
        <v>78</v>
      </c>
      <c r="G27" s="9" t="s">
        <v>79</v>
      </c>
      <c r="H27" s="9" t="s">
        <v>20</v>
      </c>
      <c r="I27" s="8" t="s">
        <v>45</v>
      </c>
      <c r="J27" s="9" t="s">
        <v>80</v>
      </c>
      <c r="K27" s="9" t="s">
        <v>23</v>
      </c>
      <c r="L27" s="18">
        <v>43382</v>
      </c>
      <c r="M27" s="9" t="s">
        <v>54</v>
      </c>
      <c r="N27" s="4" t="s">
        <v>25</v>
      </c>
    </row>
    <row r="28" ht="27.75" customHeight="1" spans="1:14">
      <c r="A28" s="9" t="s">
        <v>81</v>
      </c>
      <c r="B28" s="9" t="s">
        <v>82</v>
      </c>
      <c r="C28" s="12"/>
      <c r="D28" s="4" t="s">
        <v>34</v>
      </c>
      <c r="E28" s="12" t="s">
        <v>83</v>
      </c>
      <c r="F28" s="12" t="s">
        <v>84</v>
      </c>
      <c r="G28" s="12" t="s">
        <v>85</v>
      </c>
      <c r="H28" s="12"/>
      <c r="I28" s="12"/>
      <c r="J28" s="12"/>
      <c r="K28" s="12"/>
      <c r="L28" s="12" t="s">
        <v>86</v>
      </c>
      <c r="M28" s="9" t="s">
        <v>54</v>
      </c>
      <c r="N28" s="4" t="s">
        <v>25</v>
      </c>
    </row>
    <row r="29" ht="137.25" customHeight="1" spans="1:14">
      <c r="A29" s="12" t="s">
        <v>14</v>
      </c>
      <c r="B29" s="12" t="s">
        <v>87</v>
      </c>
      <c r="C29" s="10">
        <v>40087</v>
      </c>
      <c r="D29" s="12" t="s">
        <v>34</v>
      </c>
      <c r="E29" s="9" t="s">
        <v>88</v>
      </c>
      <c r="F29" s="9" t="s">
        <v>89</v>
      </c>
      <c r="G29" s="12" t="s">
        <v>90</v>
      </c>
      <c r="H29" s="12"/>
      <c r="I29" s="12"/>
      <c r="J29" s="12" t="s">
        <v>91</v>
      </c>
      <c r="K29" s="9" t="s">
        <v>92</v>
      </c>
      <c r="L29" s="21">
        <v>43536</v>
      </c>
      <c r="M29" s="4" t="s">
        <v>93</v>
      </c>
      <c r="N29" s="4" t="s">
        <v>94</v>
      </c>
    </row>
    <row r="30" ht="139.5" customHeight="1" spans="1:14">
      <c r="A30" s="12" t="s">
        <v>26</v>
      </c>
      <c r="B30" s="12" t="s">
        <v>87</v>
      </c>
      <c r="C30" s="10">
        <v>40087</v>
      </c>
      <c r="D30" s="12" t="s">
        <v>34</v>
      </c>
      <c r="E30" s="9" t="s">
        <v>95</v>
      </c>
      <c r="F30" s="9" t="s">
        <v>96</v>
      </c>
      <c r="G30" s="12" t="s">
        <v>97</v>
      </c>
      <c r="H30" s="12"/>
      <c r="I30" s="12"/>
      <c r="J30" s="12" t="s">
        <v>91</v>
      </c>
      <c r="K30" s="9" t="s">
        <v>92</v>
      </c>
      <c r="L30" s="21">
        <v>43536</v>
      </c>
      <c r="M30" s="4" t="s">
        <v>93</v>
      </c>
      <c r="N30" s="4" t="s">
        <v>94</v>
      </c>
    </row>
  </sheetData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E11" sqref="E11"/>
    </sheetView>
  </sheetViews>
  <sheetFormatPr defaultColWidth="9" defaultRowHeight="15" outlineLevelCol="5"/>
  <cols>
    <col min="1" max="1" width="14" style="2" customWidth="1"/>
    <col min="2" max="2" width="11" style="2" customWidth="1"/>
    <col min="3" max="4" width="9.14285714285714" style="2"/>
    <col min="5" max="5" width="10.8571428571429" style="2" customWidth="1"/>
    <col min="6" max="6" width="12.1428571428571" style="2" customWidth="1"/>
    <col min="7" max="16384" width="9.14285714285714" style="2"/>
  </cols>
  <sheetData>
    <row r="1" s="1" customFormat="1" ht="45" spans="1:6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</row>
    <row r="2" spans="1:6">
      <c r="A2" s="4" t="s">
        <v>104</v>
      </c>
      <c r="B2" s="4">
        <v>8.1</v>
      </c>
      <c r="C2" s="4">
        <v>7.1</v>
      </c>
      <c r="D2" s="4">
        <v>20</v>
      </c>
      <c r="E2" s="4">
        <f>C2/D2*100</f>
        <v>35.5</v>
      </c>
      <c r="F2" s="4">
        <f>C2/B2*100</f>
        <v>87.6543209876543</v>
      </c>
    </row>
    <row r="3" spans="1:6">
      <c r="A3" s="4" t="s">
        <v>105</v>
      </c>
      <c r="B3" s="4">
        <v>12.3</v>
      </c>
      <c r="C3" s="4">
        <v>11.2</v>
      </c>
      <c r="D3" s="4">
        <v>20</v>
      </c>
      <c r="E3" s="4">
        <f t="shared" ref="E3:E15" si="0">C3/D3*100</f>
        <v>56</v>
      </c>
      <c r="F3" s="4">
        <f t="shared" ref="F3:F15" si="1">C3/B3*100</f>
        <v>91.0569105691057</v>
      </c>
    </row>
    <row r="4" spans="1:6">
      <c r="A4" s="4" t="s">
        <v>106</v>
      </c>
      <c r="B4" s="4">
        <v>0.7</v>
      </c>
      <c r="C4" s="4">
        <v>0.1</v>
      </c>
      <c r="D4" s="4">
        <v>20</v>
      </c>
      <c r="E4" s="4">
        <f t="shared" si="0"/>
        <v>0.5</v>
      </c>
      <c r="F4" s="4">
        <f t="shared" si="1"/>
        <v>14.2857142857143</v>
      </c>
    </row>
    <row r="5" spans="1:6">
      <c r="A5" s="4" t="s">
        <v>107</v>
      </c>
      <c r="B5" s="4">
        <v>8.6</v>
      </c>
      <c r="C5" s="4">
        <v>7.1</v>
      </c>
      <c r="D5" s="4">
        <v>20</v>
      </c>
      <c r="E5" s="4">
        <f t="shared" si="0"/>
        <v>35.5</v>
      </c>
      <c r="F5" s="4">
        <f t="shared" si="1"/>
        <v>82.5581395348837</v>
      </c>
    </row>
    <row r="6" spans="1:6">
      <c r="A6" s="4" t="s">
        <v>108</v>
      </c>
      <c r="B6" s="4">
        <v>6.7</v>
      </c>
      <c r="C6" s="4">
        <v>5.7</v>
      </c>
      <c r="D6" s="4">
        <v>20</v>
      </c>
      <c r="E6" s="4">
        <f t="shared" si="0"/>
        <v>28.5</v>
      </c>
      <c r="F6" s="4">
        <f t="shared" si="1"/>
        <v>85.0746268656716</v>
      </c>
    </row>
    <row r="7" spans="1:6">
      <c r="A7" s="4" t="s">
        <v>109</v>
      </c>
      <c r="B7" s="4">
        <v>8.8</v>
      </c>
      <c r="C7" s="4">
        <v>7.8</v>
      </c>
      <c r="D7" s="4">
        <v>20</v>
      </c>
      <c r="E7" s="4">
        <f t="shared" si="0"/>
        <v>39</v>
      </c>
      <c r="F7" s="4">
        <f t="shared" si="1"/>
        <v>88.6363636363636</v>
      </c>
    </row>
    <row r="8" spans="1:6">
      <c r="A8" s="4" t="s">
        <v>110</v>
      </c>
      <c r="B8" s="4"/>
      <c r="C8" s="4"/>
      <c r="D8" s="4">
        <v>20</v>
      </c>
      <c r="E8" s="4">
        <f t="shared" si="0"/>
        <v>0</v>
      </c>
      <c r="F8" s="4" t="e">
        <f t="shared" si="1"/>
        <v>#DIV/0!</v>
      </c>
    </row>
    <row r="9" spans="1:6">
      <c r="A9" s="4" t="s">
        <v>111</v>
      </c>
      <c r="B9" s="4">
        <v>4.95</v>
      </c>
      <c r="C9" s="4">
        <v>4.8</v>
      </c>
      <c r="D9" s="4">
        <v>20</v>
      </c>
      <c r="E9" s="4">
        <f t="shared" si="0"/>
        <v>24</v>
      </c>
      <c r="F9" s="4">
        <f t="shared" si="1"/>
        <v>96.969696969697</v>
      </c>
    </row>
    <row r="10" spans="1:6">
      <c r="A10" s="4" t="s">
        <v>112</v>
      </c>
      <c r="B10" s="4">
        <v>7.33</v>
      </c>
      <c r="C10" s="4">
        <v>6.41</v>
      </c>
      <c r="D10" s="4">
        <v>20</v>
      </c>
      <c r="E10" s="4">
        <f t="shared" si="0"/>
        <v>32.05</v>
      </c>
      <c r="F10" s="4">
        <f t="shared" si="1"/>
        <v>87.4488403819918</v>
      </c>
    </row>
    <row r="11" spans="1:6">
      <c r="A11" s="4" t="s">
        <v>113</v>
      </c>
      <c r="B11" s="4">
        <v>5.5</v>
      </c>
      <c r="C11" s="4">
        <v>4.6</v>
      </c>
      <c r="D11" s="4">
        <v>20</v>
      </c>
      <c r="E11" s="4">
        <f t="shared" si="0"/>
        <v>23</v>
      </c>
      <c r="F11" s="4">
        <f t="shared" si="1"/>
        <v>83.6363636363636</v>
      </c>
    </row>
    <row r="12" customHeight="1" spans="1:6">
      <c r="A12" s="4" t="s">
        <v>114</v>
      </c>
      <c r="B12" s="4"/>
      <c r="C12" s="4"/>
      <c r="D12" s="4">
        <v>5</v>
      </c>
      <c r="E12" s="4">
        <f t="shared" si="0"/>
        <v>0</v>
      </c>
      <c r="F12" s="4" t="e">
        <f t="shared" si="1"/>
        <v>#DIV/0!</v>
      </c>
    </row>
    <row r="13" ht="12" customHeight="1" spans="1:6">
      <c r="A13" s="4" t="s">
        <v>115</v>
      </c>
      <c r="B13" s="4">
        <v>27.5</v>
      </c>
      <c r="C13" s="4">
        <v>19.78</v>
      </c>
      <c r="D13" s="4">
        <v>120</v>
      </c>
      <c r="E13" s="4">
        <f t="shared" si="0"/>
        <v>16.4833333333333</v>
      </c>
      <c r="F13" s="4">
        <f t="shared" si="1"/>
        <v>71.9272727272727</v>
      </c>
    </row>
    <row r="14" ht="14.25" customHeight="1" spans="1:6">
      <c r="A14" s="4" t="s">
        <v>116</v>
      </c>
      <c r="B14" s="4">
        <v>19.5</v>
      </c>
      <c r="C14" s="4">
        <v>8.28</v>
      </c>
      <c r="D14" s="4">
        <v>120</v>
      </c>
      <c r="E14" s="4">
        <f t="shared" si="0"/>
        <v>6.9</v>
      </c>
      <c r="F14" s="4">
        <f t="shared" si="1"/>
        <v>42.4615384615385</v>
      </c>
    </row>
    <row r="15" spans="1:6">
      <c r="A15" s="4" t="s">
        <v>117</v>
      </c>
      <c r="B15" s="4">
        <f>SUM(B2:B14)</f>
        <v>109.98</v>
      </c>
      <c r="C15" s="4">
        <f>SUM(C2:C14)</f>
        <v>82.87</v>
      </c>
      <c r="D15" s="4">
        <f>SUM(D2:D14)</f>
        <v>445</v>
      </c>
      <c r="E15" s="4">
        <f t="shared" si="0"/>
        <v>18.6224719101124</v>
      </c>
      <c r="F15" s="4">
        <f t="shared" si="1"/>
        <v>75.350063647936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UPS Status</vt:lpstr>
      <vt:lpstr>Load details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com10384</dc:creator>
  <cp:lastModifiedBy>com10308</cp:lastModifiedBy>
  <dcterms:created xsi:type="dcterms:W3CDTF">2019-05-21T06:44:00Z</dcterms:created>
  <dcterms:modified xsi:type="dcterms:W3CDTF">2019-06-06T08:24:45Z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